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.Ranu\Desktop\Ranu thesis\"/>
    </mc:Choice>
  </mc:AlternateContent>
  <xr:revisionPtr revIDLastSave="0" documentId="13_ncr:1_{BBB68AD3-0D19-4599-8063-EBB674CCF7A8}" xr6:coauthVersionLast="47" xr6:coauthVersionMax="47" xr10:uidLastSave="{00000000-0000-0000-0000-000000000000}"/>
  <bookViews>
    <workbookView xWindow="-108" yWindow="-108" windowWidth="23256" windowHeight="12456" firstSheet="3" activeTab="3" xr2:uid="{03770B9F-9C01-485B-81F7-7778209E18BE}"/>
  </bookViews>
  <sheets>
    <sheet name="Sheet3" sheetId="3" r:id="rId1"/>
    <sheet name="Sheet4" sheetId="4" r:id="rId2"/>
    <sheet name="Sheet6" sheetId="6" r:id="rId3"/>
    <sheet name="Difference" sheetId="13" r:id="rId4"/>
    <sheet name="Sheet13" sheetId="14" r:id="rId5"/>
    <sheet name="Sheet14" sheetId="15" r:id="rId6"/>
    <sheet name="Sheet15" sheetId="16" r:id="rId7"/>
    <sheet name="Sheet16" sheetId="17" r:id="rId8"/>
    <sheet name="Sheet17" sheetId="18" r:id="rId9"/>
    <sheet name="Sheet2" sheetId="19" r:id="rId10"/>
    <sheet name="Sheet5" sheetId="20" r:id="rId11"/>
    <sheet name="Sheet18" sheetId="21" r:id="rId12"/>
    <sheet name="Sheet19" sheetId="22" r:id="rId13"/>
    <sheet name="Sheet1" sheetId="1" r:id="rId14"/>
    <sheet name="Sheet8" sheetId="8" r:id="rId15"/>
    <sheet name="Sheet9" sheetId="9" r:id="rId16"/>
    <sheet name="Sheet10" sheetId="10" r:id="rId17"/>
    <sheet name="Sheet11" sheetId="11" r:id="rId18"/>
    <sheet name="Sheet12" sheetId="12" r:id="rId19"/>
    <sheet name="Sheet7" sheetId="7" r:id="rId20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U4" i="1" l="1"/>
  <c r="AU5" i="1"/>
  <c r="AU6" i="1"/>
  <c r="AU7" i="1"/>
  <c r="AU8" i="1"/>
  <c r="AU9" i="1"/>
  <c r="AU10" i="1"/>
  <c r="AU11" i="1"/>
  <c r="AU12" i="1"/>
  <c r="AU13" i="1"/>
  <c r="AU14" i="1"/>
  <c r="AU3" i="1"/>
  <c r="AG16" i="1" l="1"/>
  <c r="AG15" i="1"/>
  <c r="AI16" i="1"/>
  <c r="AH16" i="1"/>
  <c r="AI15" i="1"/>
  <c r="AH15" i="1"/>
  <c r="J15" i="1"/>
  <c r="K15" i="1"/>
  <c r="L15" i="1"/>
  <c r="M15" i="1"/>
  <c r="N15" i="1"/>
  <c r="I15" i="1"/>
  <c r="P4" i="7" l="1"/>
  <c r="P5" i="7"/>
  <c r="P6" i="7"/>
  <c r="P7" i="7"/>
  <c r="P8" i="7"/>
  <c r="P9" i="7"/>
  <c r="P10" i="7"/>
  <c r="P11" i="7"/>
  <c r="P12" i="7"/>
  <c r="P13" i="7"/>
  <c r="P14" i="7"/>
  <c r="P15" i="7"/>
  <c r="P16" i="7"/>
  <c r="O4" i="7"/>
  <c r="O5" i="7"/>
  <c r="O6" i="7"/>
  <c r="O7" i="7"/>
  <c r="O8" i="7"/>
  <c r="O9" i="7"/>
  <c r="O10" i="7"/>
  <c r="O11" i="7"/>
  <c r="O12" i="7"/>
  <c r="O13" i="7"/>
  <c r="O14" i="7"/>
  <c r="O15" i="7"/>
  <c r="O16" i="7"/>
  <c r="N4" i="7"/>
  <c r="N5" i="7"/>
  <c r="N6" i="7"/>
  <c r="N7" i="7"/>
  <c r="N8" i="7"/>
  <c r="N9" i="7"/>
  <c r="N10" i="7"/>
  <c r="N11" i="7"/>
  <c r="N12" i="7"/>
  <c r="N13" i="7"/>
  <c r="N14" i="7"/>
  <c r="N15" i="7"/>
  <c r="N16" i="7"/>
  <c r="M4" i="7"/>
  <c r="M5" i="7"/>
  <c r="M6" i="7"/>
  <c r="M7" i="7"/>
  <c r="M8" i="7"/>
  <c r="M9" i="7"/>
  <c r="M10" i="7"/>
  <c r="M11" i="7"/>
  <c r="M12" i="7"/>
  <c r="M13" i="7"/>
  <c r="M14" i="7"/>
  <c r="M15" i="7"/>
  <c r="M16" i="7"/>
  <c r="P3" i="7"/>
  <c r="O3" i="7"/>
  <c r="N3" i="7"/>
  <c r="M3" i="7"/>
  <c r="AS18" i="1"/>
  <c r="AT18" i="1" l="1"/>
  <c r="AS17" i="1"/>
  <c r="AT17" i="1"/>
</calcChain>
</file>

<file path=xl/sharedStrings.xml><?xml version="1.0" encoding="utf-8"?>
<sst xmlns="http://schemas.openxmlformats.org/spreadsheetml/2006/main" count="682" uniqueCount="113">
  <si>
    <t>Pt. No.</t>
  </si>
  <si>
    <t>Age</t>
  </si>
  <si>
    <t>Sex</t>
  </si>
  <si>
    <t>Tooth no.</t>
  </si>
  <si>
    <t xml:space="preserve">Name </t>
  </si>
  <si>
    <t>Reason for extraction</t>
  </si>
  <si>
    <t>Maxilla/ Mandible</t>
  </si>
  <si>
    <t>Single rooted/multi rooted</t>
  </si>
  <si>
    <t xml:space="preserve">Implant size </t>
  </si>
  <si>
    <t>male</t>
  </si>
  <si>
    <t>maxilla</t>
  </si>
  <si>
    <t>single</t>
  </si>
  <si>
    <t>female</t>
  </si>
  <si>
    <t>caries</t>
  </si>
  <si>
    <t>mandible</t>
  </si>
  <si>
    <t>Female</t>
  </si>
  <si>
    <t>Bone Density (at baseline) expressed in HU units</t>
  </si>
  <si>
    <t>Bone Density (at 3 months) expressed in HU units</t>
  </si>
  <si>
    <t>Mesio-distal
width of alveolar bone after ridge preservation (in mm)</t>
  </si>
  <si>
    <t>Buccolingual
width of alveolar bone after ridge preservation (in mm)</t>
  </si>
  <si>
    <t>Apico-coronal height of alveolar bone after ridge preservation (in mm)</t>
  </si>
  <si>
    <t>FMPI (at baseline)</t>
  </si>
  <si>
    <t>FMPI (at 3 months)</t>
  </si>
  <si>
    <t>FMPI (at 6 months)</t>
  </si>
  <si>
    <t>FMPBI (at baseline)</t>
  </si>
  <si>
    <t>FMPBI (at 3 months)</t>
  </si>
  <si>
    <t>FMPBI (at 6 months)</t>
  </si>
  <si>
    <t>Thickness of buccal marginal Bone (in mm)</t>
  </si>
  <si>
    <t>MEASURMENT OF CLINICAL PARAMETERS</t>
  </si>
  <si>
    <t>MEASURMENT OF BONE DENSITY</t>
  </si>
  <si>
    <t>ALVEOLAR RIDGE DIMENSIONS AT 3 MONTHS</t>
  </si>
  <si>
    <t>Seema Bhelkode</t>
  </si>
  <si>
    <t>Devanand Gawai</t>
  </si>
  <si>
    <t>Sneha Raut</t>
  </si>
  <si>
    <t xml:space="preserve">Firdoz Tabassum </t>
  </si>
  <si>
    <t xml:space="preserve">Divya Andraskar </t>
  </si>
  <si>
    <t>Gaurav Sahare</t>
  </si>
  <si>
    <t>Pallavi Kommelwar</t>
  </si>
  <si>
    <t>Sumeet Ballewar</t>
  </si>
  <si>
    <t>Apeksha Wakde</t>
  </si>
  <si>
    <t>Caries</t>
  </si>
  <si>
    <t>Fractured</t>
  </si>
  <si>
    <t>HISTOMORPHOMETRIC PARAMETERS</t>
  </si>
  <si>
    <t>Number of osteocytes</t>
  </si>
  <si>
    <t>Number of osteons</t>
  </si>
  <si>
    <t>Trabecular pattern</t>
  </si>
  <si>
    <t>Compact</t>
  </si>
  <si>
    <t>multiple</t>
  </si>
  <si>
    <t>WKG (at baseline)</t>
  </si>
  <si>
    <t>WKG (at 6 months)</t>
  </si>
  <si>
    <t>INTRASURGICAL MEASURENTS AND MEASURMENT OF ROOT PIECE</t>
  </si>
  <si>
    <t xml:space="preserve">CLINICAL IMPLANT MOBILITY SCALE </t>
  </si>
  <si>
    <t>5X10</t>
  </si>
  <si>
    <t>5X13</t>
  </si>
  <si>
    <t>4X13</t>
  </si>
  <si>
    <t>5X11.5</t>
  </si>
  <si>
    <t>4.5X11.5</t>
  </si>
  <si>
    <t>PRE-OPERATIVE CLINICAL MEASURMENTS OF EXTRACTION SITE</t>
  </si>
  <si>
    <t>MESIO-DISTAL WIDTH OF EXTRACTION SITE (in mm)</t>
  </si>
  <si>
    <t>BUCCO-LINGUAL WIDTH OF EXTRACTION SITE (in mm)</t>
  </si>
  <si>
    <t>APICO-CORONAL LENGTH AS SEEN ON CBCT</t>
  </si>
  <si>
    <t>MEASURED AT  6 MONTHS (CIMS)</t>
  </si>
  <si>
    <t>RADIOGRAPHIC BONE LEVELS</t>
  </si>
  <si>
    <t>At the time of implant placement (3 months)</t>
  </si>
  <si>
    <t>5X8</t>
  </si>
  <si>
    <t>Mesio-distal
width of root (in mm) [MESIAL]</t>
  </si>
  <si>
    <t>Mesio-distal
width of root (in mm) [SINGLE ROOTED]</t>
  </si>
  <si>
    <t>Mesio-distal
width of root (in mm)[DISTAL]</t>
  </si>
  <si>
    <t>Mesio-distal
width of root (in mm) [PALATAL]</t>
  </si>
  <si>
    <t>Buccolingual width of root (in mm) [MESIAL]</t>
  </si>
  <si>
    <t>2.8,</t>
  </si>
  <si>
    <t>Buccolingual width of root (in mm) [DISTAL]</t>
  </si>
  <si>
    <t>Buccolingual width of root (in mm) [PALATAL]</t>
  </si>
  <si>
    <t>Buccolingual width of root (in mm) [SINGLE ROOTED]</t>
  </si>
  <si>
    <t>Apico-coronal length of root piece (in mm)[MESIAL]</t>
  </si>
  <si>
    <t>Apico-coronal length of root piece (in mm)[DISTIAL]</t>
  </si>
  <si>
    <t>Apico-coronal length of root piece (in mm) [PALATAL]</t>
  </si>
  <si>
    <t>Apico-coronal length of root piece (in mm)[SINGLE ROOTED]</t>
  </si>
  <si>
    <t>3 months after implant placement (3 months) [MESIAL]</t>
  </si>
  <si>
    <t>3 months after implant placement (3 months)[DISTAL]</t>
  </si>
  <si>
    <t>Mean</t>
  </si>
  <si>
    <t>Standard Error</t>
  </si>
  <si>
    <t>Median</t>
  </si>
  <si>
    <t>Mode</t>
  </si>
  <si>
    <t>Standard Deviation</t>
  </si>
  <si>
    <t>Sample Variance</t>
  </si>
  <si>
    <t>Kurtosis</t>
  </si>
  <si>
    <t>Skewness</t>
  </si>
  <si>
    <t>Range</t>
  </si>
  <si>
    <t>Minimum</t>
  </si>
  <si>
    <t>Maximum</t>
  </si>
  <si>
    <t>Sum</t>
  </si>
  <si>
    <t>Count</t>
  </si>
  <si>
    <t>PIB3</t>
  </si>
  <si>
    <t>PIB6</t>
  </si>
  <si>
    <t>PBIB3</t>
  </si>
  <si>
    <t>PBIB6</t>
  </si>
  <si>
    <t>t-Test: Paired Two Sample for Means</t>
  </si>
  <si>
    <t>Variance</t>
  </si>
  <si>
    <t>Observations</t>
  </si>
  <si>
    <t>Pearson Correlation</t>
  </si>
  <si>
    <t>Hypothesized Mean Difference</t>
  </si>
  <si>
    <t>df</t>
  </si>
  <si>
    <t>t Stat</t>
  </si>
  <si>
    <t>P(T&lt;=t) one-tail</t>
  </si>
  <si>
    <t>t Critical one-tail</t>
  </si>
  <si>
    <t>P(T&lt;=t) two-tail</t>
  </si>
  <si>
    <t>t Critical two-tail</t>
  </si>
  <si>
    <t>Column1</t>
  </si>
  <si>
    <t>Column2</t>
  </si>
  <si>
    <t>Column3</t>
  </si>
  <si>
    <t>Column4</t>
  </si>
  <si>
    <t>Column5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</si>
</sst>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theme="1"/>
      <name val="Calibri"/>
      <family val="2"/>
      <scheme val="minor"/>
    </font>
    <font>
      <sz val="12"/>
      <name val="Times New Roman"/>
      <family val="1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double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 wrapText="1"/>
    </xf>
    <xf numFmtId="0" fontId="0" fillId="0" borderId="10" xfId="0" applyBorder="1"/>
    <xf numFmtId="0" fontId="8" fillId="0" borderId="11" xfId="0" applyFont="1" applyBorder="1" applyAlignment="1">
      <alignment horizontal="center"/>
    </xf>
    <xf numFmtId="0" fontId="0" fillId="0" borderId="0" xfId="0" applyAlignment="1">
      <alignment wrapText="1"/>
    </xf>
    <xf numFmtId="0" fontId="8" fillId="0" borderId="11" xfId="0" applyFont="1" applyBorder="1" applyAlignment="1">
      <alignment horizontal="center" wrapText="1"/>
    </xf>
    <xf numFmtId="0" fontId="7" fillId="0" borderId="0" xfId="0" applyFont="1"/>
    <xf numFmtId="0" fontId="8" fillId="0" borderId="11" xfId="0" applyFont="1" applyBorder="1" applyAlignment="1">
      <alignment horizontal="centerContinuous"/>
    </xf>
    <xf numFmtId="0" fontId="2" fillId="0" borderId="0" xfId="0" applyFont="1" applyAlignment="1">
      <alignment horizontal="center"/>
    </xf>
    <xf numFmtId="0" fontId="2" fillId="0" borderId="9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0D3FC-0721-4254-B60D-866620B69223}">
  <dimension ref="A1:F15"/>
  <sheetViews>
    <sheetView workbookViewId="0">
      <selection activeCell="D12" sqref="D12"/>
    </sheetView>
  </sheetViews>
  <sheetFormatPr defaultRowHeight="14.4" x14ac:dyDescent="0.3"/>
  <cols>
    <col min="1" max="1" width="29.6640625" customWidth="1"/>
    <col min="2" max="3" width="24" customWidth="1"/>
    <col min="4" max="4" width="27.109375" customWidth="1"/>
    <col min="5" max="5" width="23.88671875" customWidth="1"/>
    <col min="6" max="6" width="27.33203125" customWidth="1"/>
  </cols>
  <sheetData>
    <row r="1" spans="1:6" x14ac:dyDescent="0.3">
      <c r="A1" s="20" t="s">
        <v>58</v>
      </c>
      <c r="B1" s="20"/>
      <c r="C1" s="20" t="s">
        <v>59</v>
      </c>
      <c r="D1" s="20"/>
      <c r="E1" s="20" t="s">
        <v>60</v>
      </c>
      <c r="F1" s="20"/>
    </row>
    <row r="3" spans="1:6" x14ac:dyDescent="0.3">
      <c r="A3" t="s">
        <v>80</v>
      </c>
      <c r="B3">
        <v>10.57642857142857</v>
      </c>
      <c r="C3" t="s">
        <v>80</v>
      </c>
      <c r="D3">
        <v>9.7657142857142851</v>
      </c>
      <c r="E3" t="s">
        <v>80</v>
      </c>
      <c r="F3">
        <v>13.94142857142857</v>
      </c>
    </row>
    <row r="4" spans="1:6" x14ac:dyDescent="0.3">
      <c r="A4" t="s">
        <v>81</v>
      </c>
      <c r="B4">
        <v>0.28117416123853678</v>
      </c>
      <c r="C4" t="s">
        <v>81</v>
      </c>
      <c r="D4">
        <v>0.36572480238999611</v>
      </c>
      <c r="E4" t="s">
        <v>81</v>
      </c>
      <c r="F4">
        <v>0.57310112367642951</v>
      </c>
    </row>
    <row r="5" spans="1:6" x14ac:dyDescent="0.3">
      <c r="A5" t="s">
        <v>82</v>
      </c>
      <c r="B5">
        <v>10</v>
      </c>
      <c r="C5" t="s">
        <v>82</v>
      </c>
      <c r="D5">
        <v>9.9499999999999993</v>
      </c>
      <c r="E5" t="s">
        <v>82</v>
      </c>
      <c r="F5">
        <v>14.52</v>
      </c>
    </row>
    <row r="6" spans="1:6" x14ac:dyDescent="0.3">
      <c r="A6" t="s">
        <v>83</v>
      </c>
      <c r="B6">
        <v>10</v>
      </c>
      <c r="C6" t="s">
        <v>83</v>
      </c>
      <c r="D6">
        <v>8.5</v>
      </c>
      <c r="E6" t="s">
        <v>83</v>
      </c>
      <c r="F6" t="e">
        <v>#N/A</v>
      </c>
    </row>
    <row r="7" spans="1:6" x14ac:dyDescent="0.3">
      <c r="A7" t="s">
        <v>84</v>
      </c>
      <c r="B7">
        <v>1.0520573773681383</v>
      </c>
      <c r="C7" t="s">
        <v>84</v>
      </c>
      <c r="D7">
        <v>1.368416908388969</v>
      </c>
      <c r="E7" t="s">
        <v>84</v>
      </c>
      <c r="F7">
        <v>2.1443480527723584</v>
      </c>
    </row>
    <row r="8" spans="1:6" x14ac:dyDescent="0.3">
      <c r="A8" t="s">
        <v>85</v>
      </c>
      <c r="B8">
        <v>1.1068247252747254</v>
      </c>
      <c r="C8" t="s">
        <v>85</v>
      </c>
      <c r="D8">
        <v>1.8725648351648243</v>
      </c>
      <c r="E8" t="s">
        <v>85</v>
      </c>
      <c r="F8">
        <v>4.5982285714286055</v>
      </c>
    </row>
    <row r="9" spans="1:6" x14ac:dyDescent="0.3">
      <c r="A9" t="s">
        <v>86</v>
      </c>
      <c r="B9">
        <v>-1.3673273758529656</v>
      </c>
      <c r="C9" t="s">
        <v>86</v>
      </c>
      <c r="D9">
        <v>0.93042770537629416</v>
      </c>
      <c r="E9" t="s">
        <v>86</v>
      </c>
      <c r="F9">
        <v>-0.56137350524271046</v>
      </c>
    </row>
    <row r="10" spans="1:6" x14ac:dyDescent="0.3">
      <c r="A10" t="s">
        <v>87</v>
      </c>
      <c r="B10">
        <v>0.38987325218575553</v>
      </c>
      <c r="C10" t="s">
        <v>87</v>
      </c>
      <c r="D10">
        <v>-0.70813987383093513</v>
      </c>
      <c r="E10" t="s">
        <v>87</v>
      </c>
      <c r="F10">
        <v>-0.69361053044065824</v>
      </c>
    </row>
    <row r="11" spans="1:6" x14ac:dyDescent="0.3">
      <c r="A11" t="s">
        <v>88</v>
      </c>
      <c r="B11">
        <v>3</v>
      </c>
      <c r="C11" t="s">
        <v>88</v>
      </c>
      <c r="D11">
        <v>5.3800000000000008</v>
      </c>
      <c r="E11" t="s">
        <v>88</v>
      </c>
      <c r="F11">
        <v>6.8200000000000021</v>
      </c>
    </row>
    <row r="12" spans="1:6" x14ac:dyDescent="0.3">
      <c r="A12" t="s">
        <v>89</v>
      </c>
      <c r="B12">
        <v>9</v>
      </c>
      <c r="C12" t="s">
        <v>89</v>
      </c>
      <c r="D12">
        <v>6.6</v>
      </c>
      <c r="E12" t="s">
        <v>89</v>
      </c>
      <c r="F12">
        <v>9.7799999999999994</v>
      </c>
    </row>
    <row r="13" spans="1:6" x14ac:dyDescent="0.3">
      <c r="A13" t="s">
        <v>90</v>
      </c>
      <c r="B13">
        <v>12</v>
      </c>
      <c r="C13" t="s">
        <v>90</v>
      </c>
      <c r="D13">
        <v>11.98</v>
      </c>
      <c r="E13" t="s">
        <v>90</v>
      </c>
      <c r="F13">
        <v>16.600000000000001</v>
      </c>
    </row>
    <row r="14" spans="1:6" x14ac:dyDescent="0.3">
      <c r="A14" t="s">
        <v>91</v>
      </c>
      <c r="B14">
        <v>148.07</v>
      </c>
      <c r="C14" t="s">
        <v>91</v>
      </c>
      <c r="D14">
        <v>136.72</v>
      </c>
      <c r="E14" t="s">
        <v>91</v>
      </c>
      <c r="F14">
        <v>195.17999999999998</v>
      </c>
    </row>
    <row r="15" spans="1:6" ht="15" thickBot="1" x14ac:dyDescent="0.35">
      <c r="A15" s="19" t="s">
        <v>92</v>
      </c>
      <c r="B15" s="19">
        <v>14</v>
      </c>
      <c r="C15" s="19" t="s">
        <v>92</v>
      </c>
      <c r="D15" s="19">
        <v>14</v>
      </c>
      <c r="E15" s="19" t="s">
        <v>92</v>
      </c>
      <c r="F15" s="19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639D56-8850-48CC-9657-3690ED91CB9F}">
  <dimension ref="A1:L15"/>
  <sheetViews>
    <sheetView topLeftCell="A2" workbookViewId="0">
      <selection activeCell="O10" sqref="O10"/>
    </sheetView>
  </sheetViews>
  <sheetFormatPr defaultRowHeight="14.4" x14ac:dyDescent="0.3"/>
  <sheetData>
    <row r="1" spans="1:12" s="21" customFormat="1" ht="144" x14ac:dyDescent="0.3">
      <c r="A1" s="22" t="s">
        <v>27</v>
      </c>
      <c r="B1" s="22"/>
      <c r="C1" s="22" t="s">
        <v>16</v>
      </c>
      <c r="D1" s="22"/>
      <c r="E1" s="22" t="s">
        <v>17</v>
      </c>
      <c r="F1" s="22"/>
      <c r="G1" s="22" t="s">
        <v>18</v>
      </c>
      <c r="H1" s="22"/>
      <c r="I1" s="22" t="s">
        <v>19</v>
      </c>
      <c r="J1" s="22"/>
      <c r="K1" s="22" t="s">
        <v>20</v>
      </c>
      <c r="L1" s="22"/>
    </row>
    <row r="3" spans="1:12" x14ac:dyDescent="0.3">
      <c r="A3" t="s">
        <v>80</v>
      </c>
      <c r="B3">
        <v>1.1071428571428572</v>
      </c>
      <c r="C3" t="s">
        <v>80</v>
      </c>
      <c r="D3">
        <v>991.28571428571433</v>
      </c>
      <c r="E3" t="s">
        <v>80</v>
      </c>
      <c r="F3">
        <v>924.14285714285711</v>
      </c>
      <c r="G3" t="s">
        <v>80</v>
      </c>
      <c r="H3">
        <v>9.8371428571428599</v>
      </c>
      <c r="I3" t="s">
        <v>80</v>
      </c>
      <c r="J3">
        <v>9.2221428571428561</v>
      </c>
      <c r="K3" t="s">
        <v>80</v>
      </c>
      <c r="L3">
        <v>13.295714285714284</v>
      </c>
    </row>
    <row r="4" spans="1:12" x14ac:dyDescent="0.3">
      <c r="A4" t="s">
        <v>81</v>
      </c>
      <c r="B4">
        <v>0.1404327243860666</v>
      </c>
      <c r="C4" t="s">
        <v>81</v>
      </c>
      <c r="D4">
        <v>40.3433653425015</v>
      </c>
      <c r="E4" t="s">
        <v>81</v>
      </c>
      <c r="F4">
        <v>28.716089823593204</v>
      </c>
      <c r="G4" t="s">
        <v>81</v>
      </c>
      <c r="H4">
        <v>0.3047543211052714</v>
      </c>
      <c r="I4" t="s">
        <v>81</v>
      </c>
      <c r="J4">
        <v>0.33223052133911901</v>
      </c>
      <c r="K4" t="s">
        <v>81</v>
      </c>
      <c r="L4">
        <v>0.61450034584143853</v>
      </c>
    </row>
    <row r="5" spans="1:12" x14ac:dyDescent="0.3">
      <c r="A5" t="s">
        <v>82</v>
      </c>
      <c r="B5">
        <v>1.25</v>
      </c>
      <c r="C5" t="s">
        <v>82</v>
      </c>
      <c r="D5">
        <v>966</v>
      </c>
      <c r="E5" t="s">
        <v>82</v>
      </c>
      <c r="F5">
        <v>901.5</v>
      </c>
      <c r="G5" t="s">
        <v>82</v>
      </c>
      <c r="H5">
        <v>9.89</v>
      </c>
      <c r="I5" t="s">
        <v>82</v>
      </c>
      <c r="J5">
        <v>9.69</v>
      </c>
      <c r="K5" t="s">
        <v>82</v>
      </c>
      <c r="L5">
        <v>14.25</v>
      </c>
    </row>
    <row r="6" spans="1:12" x14ac:dyDescent="0.3">
      <c r="A6" t="s">
        <v>83</v>
      </c>
      <c r="B6">
        <v>1.5</v>
      </c>
      <c r="C6" t="s">
        <v>83</v>
      </c>
      <c r="D6">
        <v>987</v>
      </c>
      <c r="E6" t="s">
        <v>83</v>
      </c>
      <c r="F6">
        <v>987</v>
      </c>
      <c r="G6" t="s">
        <v>83</v>
      </c>
      <c r="H6">
        <v>10</v>
      </c>
      <c r="I6" t="s">
        <v>83</v>
      </c>
      <c r="J6">
        <v>10</v>
      </c>
      <c r="K6" t="s">
        <v>83</v>
      </c>
      <c r="L6" t="e">
        <v>#N/A</v>
      </c>
    </row>
    <row r="7" spans="1:12" x14ac:dyDescent="0.3">
      <c r="A7" t="s">
        <v>84</v>
      </c>
      <c r="B7">
        <v>0.52545114054391506</v>
      </c>
      <c r="C7" t="s">
        <v>84</v>
      </c>
      <c r="D7">
        <v>150.95105094109056</v>
      </c>
      <c r="E7" t="s">
        <v>84</v>
      </c>
      <c r="F7">
        <v>107.44576960771153</v>
      </c>
      <c r="G7" t="s">
        <v>84</v>
      </c>
      <c r="H7">
        <v>1.1402862567148164</v>
      </c>
      <c r="I7" t="s">
        <v>84</v>
      </c>
      <c r="J7">
        <v>1.2430927842802721</v>
      </c>
      <c r="K7" t="s">
        <v>84</v>
      </c>
      <c r="L7">
        <v>2.2992497581927602</v>
      </c>
    </row>
    <row r="8" spans="1:12" x14ac:dyDescent="0.3">
      <c r="A8" t="s">
        <v>85</v>
      </c>
      <c r="B8">
        <v>0.27609890109890117</v>
      </c>
      <c r="C8" t="s">
        <v>85</v>
      </c>
      <c r="D8">
        <v>22786.219780219719</v>
      </c>
      <c r="E8" t="s">
        <v>85</v>
      </c>
      <c r="F8">
        <v>11544.593406593427</v>
      </c>
      <c r="G8" t="s">
        <v>85</v>
      </c>
      <c r="H8">
        <v>1.3002527472526884</v>
      </c>
      <c r="I8" t="s">
        <v>85</v>
      </c>
      <c r="J8">
        <v>1.5452796703296792</v>
      </c>
      <c r="K8" t="s">
        <v>85</v>
      </c>
      <c r="L8">
        <v>5.2865494505494661</v>
      </c>
    </row>
    <row r="9" spans="1:12" x14ac:dyDescent="0.3">
      <c r="A9" t="s">
        <v>86</v>
      </c>
      <c r="B9">
        <v>-1.5001113833815989</v>
      </c>
      <c r="C9" t="s">
        <v>86</v>
      </c>
      <c r="D9">
        <v>0.56087639698229452</v>
      </c>
      <c r="E9" t="s">
        <v>86</v>
      </c>
      <c r="F9">
        <v>-0.73356902174320293</v>
      </c>
      <c r="G9" t="s">
        <v>86</v>
      </c>
      <c r="H9">
        <v>-0.18244557923230342</v>
      </c>
      <c r="I9" t="s">
        <v>86</v>
      </c>
      <c r="J9">
        <v>2.3651945348421588</v>
      </c>
      <c r="K9" t="s">
        <v>86</v>
      </c>
      <c r="L9">
        <v>-0.56257638836261226</v>
      </c>
    </row>
    <row r="10" spans="1:12" x14ac:dyDescent="0.3">
      <c r="A10" t="s">
        <v>87</v>
      </c>
      <c r="B10">
        <v>-2.8404873417686015E-2</v>
      </c>
      <c r="C10" t="s">
        <v>87</v>
      </c>
      <c r="D10">
        <v>1.0052195575691547</v>
      </c>
      <c r="E10" t="s">
        <v>87</v>
      </c>
      <c r="F10">
        <v>0.38071445380296359</v>
      </c>
      <c r="G10" t="s">
        <v>87</v>
      </c>
      <c r="H10">
        <v>0.20008590030943058</v>
      </c>
      <c r="I10" t="s">
        <v>87</v>
      </c>
      <c r="J10">
        <v>-1.3134875212822783</v>
      </c>
      <c r="K10" t="s">
        <v>87</v>
      </c>
      <c r="L10">
        <v>-0.79820599544068382</v>
      </c>
    </row>
    <row r="11" spans="1:12" x14ac:dyDescent="0.3">
      <c r="A11" t="s">
        <v>88</v>
      </c>
      <c r="B11">
        <v>1.5</v>
      </c>
      <c r="C11" t="s">
        <v>88</v>
      </c>
      <c r="D11">
        <v>502</v>
      </c>
      <c r="E11" t="s">
        <v>88</v>
      </c>
      <c r="F11">
        <v>339</v>
      </c>
      <c r="G11" t="s">
        <v>88</v>
      </c>
      <c r="H11">
        <v>3.76</v>
      </c>
      <c r="I11" t="s">
        <v>88</v>
      </c>
      <c r="J11">
        <v>4.7799999999999994</v>
      </c>
      <c r="K11" t="s">
        <v>88</v>
      </c>
      <c r="L11">
        <v>7.08</v>
      </c>
    </row>
    <row r="12" spans="1:12" x14ac:dyDescent="0.3">
      <c r="A12" t="s">
        <v>89</v>
      </c>
      <c r="B12">
        <v>0.5</v>
      </c>
      <c r="C12" t="s">
        <v>89</v>
      </c>
      <c r="D12">
        <v>787</v>
      </c>
      <c r="E12" t="s">
        <v>89</v>
      </c>
      <c r="F12">
        <v>777</v>
      </c>
      <c r="G12" t="s">
        <v>89</v>
      </c>
      <c r="H12">
        <v>8</v>
      </c>
      <c r="I12" t="s">
        <v>89</v>
      </c>
      <c r="J12">
        <v>6</v>
      </c>
      <c r="K12" t="s">
        <v>89</v>
      </c>
      <c r="L12">
        <v>8.9</v>
      </c>
    </row>
    <row r="13" spans="1:12" x14ac:dyDescent="0.3">
      <c r="A13" t="s">
        <v>90</v>
      </c>
      <c r="B13">
        <v>2</v>
      </c>
      <c r="C13" t="s">
        <v>90</v>
      </c>
      <c r="D13">
        <v>1289</v>
      </c>
      <c r="E13" t="s">
        <v>90</v>
      </c>
      <c r="F13">
        <v>1116</v>
      </c>
      <c r="G13" t="s">
        <v>90</v>
      </c>
      <c r="H13">
        <v>11.76</v>
      </c>
      <c r="I13" t="s">
        <v>90</v>
      </c>
      <c r="J13">
        <v>10.78</v>
      </c>
      <c r="K13" t="s">
        <v>90</v>
      </c>
      <c r="L13">
        <v>15.98</v>
      </c>
    </row>
    <row r="14" spans="1:12" x14ac:dyDescent="0.3">
      <c r="A14" t="s">
        <v>91</v>
      </c>
      <c r="B14">
        <v>15.5</v>
      </c>
      <c r="C14" t="s">
        <v>91</v>
      </c>
      <c r="D14">
        <v>13878</v>
      </c>
      <c r="E14" t="s">
        <v>91</v>
      </c>
      <c r="F14">
        <v>12938</v>
      </c>
      <c r="G14" t="s">
        <v>91</v>
      </c>
      <c r="H14">
        <v>137.72000000000003</v>
      </c>
      <c r="I14" t="s">
        <v>91</v>
      </c>
      <c r="J14">
        <v>129.10999999999999</v>
      </c>
      <c r="K14" t="s">
        <v>91</v>
      </c>
      <c r="L14">
        <v>186.14</v>
      </c>
    </row>
    <row r="15" spans="1:12" ht="15" thickBot="1" x14ac:dyDescent="0.35">
      <c r="A15" s="19" t="s">
        <v>92</v>
      </c>
      <c r="B15" s="19">
        <v>14</v>
      </c>
      <c r="C15" s="19" t="s">
        <v>92</v>
      </c>
      <c r="D15" s="19">
        <v>14</v>
      </c>
      <c r="E15" s="19" t="s">
        <v>92</v>
      </c>
      <c r="F15" s="19">
        <v>14</v>
      </c>
      <c r="G15" s="19" t="s">
        <v>92</v>
      </c>
      <c r="H15" s="19">
        <v>14</v>
      </c>
      <c r="I15" s="19" t="s">
        <v>92</v>
      </c>
      <c r="J15" s="19">
        <v>14</v>
      </c>
      <c r="K15" s="19" t="s">
        <v>92</v>
      </c>
      <c r="L15" s="19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940AD-5FD8-45A1-A666-878C2A361C18}">
  <dimension ref="A1:D15"/>
  <sheetViews>
    <sheetView workbookViewId="0">
      <selection activeCell="G15" sqref="G15"/>
    </sheetView>
  </sheetViews>
  <sheetFormatPr defaultRowHeight="14.4" x14ac:dyDescent="0.3"/>
  <cols>
    <col min="1" max="1" width="19.88671875" customWidth="1"/>
  </cols>
  <sheetData>
    <row r="1" spans="1:4" x14ac:dyDescent="0.3">
      <c r="A1" s="20" t="s">
        <v>43</v>
      </c>
      <c r="B1" s="20"/>
      <c r="C1" s="20" t="s">
        <v>44</v>
      </c>
      <c r="D1" s="20"/>
    </row>
    <row r="3" spans="1:4" x14ac:dyDescent="0.3">
      <c r="A3" t="s">
        <v>80</v>
      </c>
      <c r="B3">
        <v>42.357142857142854</v>
      </c>
      <c r="C3" t="s">
        <v>80</v>
      </c>
      <c r="D3">
        <v>5.2142857142857144</v>
      </c>
    </row>
    <row r="4" spans="1:4" x14ac:dyDescent="0.3">
      <c r="A4" t="s">
        <v>81</v>
      </c>
      <c r="B4">
        <v>0.98118084753678225</v>
      </c>
      <c r="C4" t="s">
        <v>81</v>
      </c>
      <c r="D4">
        <v>0.21428571428571397</v>
      </c>
    </row>
    <row r="5" spans="1:4" x14ac:dyDescent="0.3">
      <c r="A5" t="s">
        <v>82</v>
      </c>
      <c r="B5">
        <v>42</v>
      </c>
      <c r="C5" t="s">
        <v>82</v>
      </c>
      <c r="D5">
        <v>5</v>
      </c>
    </row>
    <row r="6" spans="1:4" x14ac:dyDescent="0.3">
      <c r="A6" t="s">
        <v>83</v>
      </c>
      <c r="B6">
        <v>42</v>
      </c>
      <c r="C6" t="s">
        <v>83</v>
      </c>
      <c r="D6">
        <v>6</v>
      </c>
    </row>
    <row r="7" spans="1:4" x14ac:dyDescent="0.3">
      <c r="A7" t="s">
        <v>84</v>
      </c>
      <c r="B7">
        <v>3.6712425659471175</v>
      </c>
      <c r="C7" t="s">
        <v>84</v>
      </c>
      <c r="D7">
        <v>0.80178372573727197</v>
      </c>
    </row>
    <row r="8" spans="1:4" x14ac:dyDescent="0.3">
      <c r="A8" t="s">
        <v>85</v>
      </c>
      <c r="B8">
        <v>13.478021978021976</v>
      </c>
      <c r="C8" t="s">
        <v>85</v>
      </c>
      <c r="D8">
        <v>0.64285714285714102</v>
      </c>
    </row>
    <row r="9" spans="1:4" x14ac:dyDescent="0.3">
      <c r="A9" t="s">
        <v>86</v>
      </c>
      <c r="B9">
        <v>1.2355535900146108</v>
      </c>
      <c r="C9" t="s">
        <v>86</v>
      </c>
      <c r="D9">
        <v>-1.2292152292152299</v>
      </c>
    </row>
    <row r="10" spans="1:4" x14ac:dyDescent="0.3">
      <c r="A10" t="s">
        <v>87</v>
      </c>
      <c r="B10">
        <v>1.136520355960601</v>
      </c>
      <c r="C10" t="s">
        <v>87</v>
      </c>
      <c r="D10">
        <v>-0.43705969475137263</v>
      </c>
    </row>
    <row r="11" spans="1:4" x14ac:dyDescent="0.3">
      <c r="A11" t="s">
        <v>88</v>
      </c>
      <c r="B11">
        <v>13</v>
      </c>
      <c r="C11" t="s">
        <v>88</v>
      </c>
      <c r="D11">
        <v>2</v>
      </c>
    </row>
    <row r="12" spans="1:4" x14ac:dyDescent="0.3">
      <c r="A12" t="s">
        <v>89</v>
      </c>
      <c r="B12">
        <v>38</v>
      </c>
      <c r="C12" t="s">
        <v>89</v>
      </c>
      <c r="D12">
        <v>4</v>
      </c>
    </row>
    <row r="13" spans="1:4" x14ac:dyDescent="0.3">
      <c r="A13" t="s">
        <v>90</v>
      </c>
      <c r="B13">
        <v>51</v>
      </c>
      <c r="C13" t="s">
        <v>90</v>
      </c>
      <c r="D13">
        <v>6</v>
      </c>
    </row>
    <row r="14" spans="1:4" x14ac:dyDescent="0.3">
      <c r="A14" t="s">
        <v>91</v>
      </c>
      <c r="B14">
        <v>593</v>
      </c>
      <c r="C14" t="s">
        <v>91</v>
      </c>
      <c r="D14">
        <v>73</v>
      </c>
    </row>
    <row r="15" spans="1:4" ht="15" thickBot="1" x14ac:dyDescent="0.35">
      <c r="A15" s="19" t="s">
        <v>92</v>
      </c>
      <c r="B15" s="19">
        <v>14</v>
      </c>
      <c r="C15" s="19" t="s">
        <v>92</v>
      </c>
      <c r="D15" s="19">
        <v>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707D7-4649-4635-AA71-1E4676F91F1F}">
  <dimension ref="A1:J15"/>
  <sheetViews>
    <sheetView tabSelected="1" workbookViewId="0">
      <selection activeCell="G19" sqref="G19"/>
    </sheetView>
  </sheetViews>
  <sheetFormatPr defaultRowHeight="14.4" x14ac:dyDescent="0.3"/>
  <cols>
    <col min="3" max="3" width="17" customWidth="1"/>
    <col min="4" max="4" width="16.21875" customWidth="1"/>
    <col min="8" max="8" width="15.5546875" customWidth="1"/>
  </cols>
  <sheetData>
    <row r="1" spans="1:10" x14ac:dyDescent="0.3">
      <c r="A1" s="20" t="s">
        <v>108</v>
      </c>
      <c r="B1" s="20"/>
      <c r="C1" s="20" t="s">
        <v>109</v>
      </c>
      <c r="D1" s="20"/>
      <c r="E1" s="20" t="s">
        <v>110</v>
      </c>
      <c r="F1" s="20"/>
      <c r="G1" s="20" t="s">
        <v>111</v>
      </c>
      <c r="H1" s="20"/>
      <c r="I1" s="20" t="s">
        <v>112</v>
      </c>
      <c r="J1" s="20"/>
    </row>
    <row r="3" spans="1:10" x14ac:dyDescent="0.3">
      <c r="A3" t="s">
        <v>80</v>
      </c>
      <c r="B3">
        <v>6.25E-2</v>
      </c>
      <c r="C3" t="s">
        <v>80</v>
      </c>
      <c r="D3">
        <v>-6.25E-2</v>
      </c>
      <c r="E3" t="s">
        <v>80</v>
      </c>
      <c r="F3" t="e">
        <v>#DIV/0!</v>
      </c>
      <c r="G3" t="s">
        <v>80</v>
      </c>
      <c r="H3" t="e">
        <v>#NUM!</v>
      </c>
      <c r="I3" t="s">
        <v>80</v>
      </c>
      <c r="J3">
        <v>-2.0833333333333332E-2</v>
      </c>
    </row>
    <row r="4" spans="1:10" x14ac:dyDescent="0.3">
      <c r="A4" t="s">
        <v>81</v>
      </c>
      <c r="B4">
        <v>0.11148532312698059</v>
      </c>
      <c r="C4" t="s">
        <v>81</v>
      </c>
      <c r="D4">
        <v>0.11967838846954226</v>
      </c>
      <c r="E4" t="s">
        <v>81</v>
      </c>
      <c r="F4">
        <v>65535</v>
      </c>
      <c r="G4" t="s">
        <v>81</v>
      </c>
      <c r="H4">
        <v>8.1417368409866214E-2</v>
      </c>
      <c r="I4" t="s">
        <v>81</v>
      </c>
      <c r="J4">
        <v>8.949740417205046E-2</v>
      </c>
    </row>
    <row r="5" spans="1:10" x14ac:dyDescent="0.3">
      <c r="A5" t="s">
        <v>82</v>
      </c>
      <c r="B5">
        <v>0</v>
      </c>
      <c r="C5" t="s">
        <v>82</v>
      </c>
      <c r="D5">
        <v>0</v>
      </c>
      <c r="E5" t="s">
        <v>82</v>
      </c>
      <c r="F5" t="e">
        <v>#NUM!</v>
      </c>
      <c r="G5" t="s">
        <v>82</v>
      </c>
      <c r="H5">
        <v>0</v>
      </c>
      <c r="I5" t="s">
        <v>82</v>
      </c>
      <c r="J5">
        <v>0</v>
      </c>
    </row>
    <row r="6" spans="1:10" x14ac:dyDescent="0.3">
      <c r="A6" t="s">
        <v>83</v>
      </c>
      <c r="B6">
        <v>0</v>
      </c>
      <c r="C6" t="s">
        <v>83</v>
      </c>
      <c r="D6">
        <v>0</v>
      </c>
      <c r="E6" t="s">
        <v>83</v>
      </c>
      <c r="F6" t="e">
        <v>#N/A</v>
      </c>
      <c r="G6" t="s">
        <v>83</v>
      </c>
      <c r="H6">
        <v>0</v>
      </c>
      <c r="I6" t="s">
        <v>83</v>
      </c>
      <c r="J6">
        <v>0</v>
      </c>
    </row>
    <row r="7" spans="1:10" x14ac:dyDescent="0.3">
      <c r="A7" t="s">
        <v>84</v>
      </c>
      <c r="B7">
        <v>0.38619648790832789</v>
      </c>
      <c r="C7" t="s">
        <v>84</v>
      </c>
      <c r="D7">
        <v>0.41457809879442498</v>
      </c>
      <c r="E7" t="s">
        <v>84</v>
      </c>
      <c r="F7" t="e">
        <v>#DIV/0!</v>
      </c>
      <c r="G7" t="s">
        <v>84</v>
      </c>
      <c r="H7">
        <v>0.28203803740888311</v>
      </c>
      <c r="I7" t="s">
        <v>84</v>
      </c>
      <c r="J7">
        <v>0.3100281023430364</v>
      </c>
    </row>
    <row r="8" spans="1:10" x14ac:dyDescent="0.3">
      <c r="A8" t="s">
        <v>85</v>
      </c>
      <c r="B8">
        <v>0.14914772727272727</v>
      </c>
      <c r="C8" t="s">
        <v>85</v>
      </c>
      <c r="D8">
        <v>0.171875</v>
      </c>
      <c r="E8" t="s">
        <v>85</v>
      </c>
      <c r="F8" t="e">
        <v>#DIV/0!</v>
      </c>
      <c r="G8" t="s">
        <v>85</v>
      </c>
      <c r="H8">
        <v>7.9545454545454544E-2</v>
      </c>
      <c r="I8" t="s">
        <v>85</v>
      </c>
      <c r="J8">
        <v>9.6117424242424254E-2</v>
      </c>
    </row>
    <row r="9" spans="1:10" x14ac:dyDescent="0.3">
      <c r="A9" t="s">
        <v>86</v>
      </c>
      <c r="B9">
        <v>-0.43660770975056629</v>
      </c>
      <c r="C9" t="s">
        <v>86</v>
      </c>
      <c r="D9">
        <v>1.4150763836714253</v>
      </c>
      <c r="E9" t="s">
        <v>86</v>
      </c>
      <c r="F9" t="e">
        <v>#DIV/0!</v>
      </c>
      <c r="G9" t="s">
        <v>86</v>
      </c>
      <c r="H9">
        <v>5.4999999999999964</v>
      </c>
      <c r="I9" t="s">
        <v>86</v>
      </c>
      <c r="J9">
        <v>2.3210269601300721</v>
      </c>
    </row>
    <row r="10" spans="1:10" x14ac:dyDescent="0.3">
      <c r="A10" t="s">
        <v>87</v>
      </c>
      <c r="B10">
        <v>0.21084751927599177</v>
      </c>
      <c r="C10" t="s">
        <v>87</v>
      </c>
      <c r="D10">
        <v>-0.81632327672458982</v>
      </c>
      <c r="E10" t="s">
        <v>87</v>
      </c>
      <c r="F10" t="e">
        <v>#DIV/0!</v>
      </c>
      <c r="G10" t="s">
        <v>87</v>
      </c>
      <c r="H10">
        <v>-1.3675966875173591</v>
      </c>
      <c r="I10" t="s">
        <v>87</v>
      </c>
      <c r="J10">
        <v>-0.84451266875421382</v>
      </c>
    </row>
    <row r="11" spans="1:10" x14ac:dyDescent="0.3">
      <c r="A11" t="s">
        <v>88</v>
      </c>
      <c r="B11">
        <v>1.25</v>
      </c>
      <c r="C11" t="s">
        <v>88</v>
      </c>
      <c r="D11">
        <v>1.5</v>
      </c>
      <c r="E11" t="s">
        <v>88</v>
      </c>
      <c r="F11">
        <v>0</v>
      </c>
      <c r="G11" t="s">
        <v>88</v>
      </c>
      <c r="H11">
        <v>1.25</v>
      </c>
      <c r="I11" t="s">
        <v>88</v>
      </c>
      <c r="J11">
        <v>1.25</v>
      </c>
    </row>
    <row r="12" spans="1:10" x14ac:dyDescent="0.3">
      <c r="A12" t="s">
        <v>89</v>
      </c>
      <c r="B12">
        <v>-0.5</v>
      </c>
      <c r="C12" t="s">
        <v>89</v>
      </c>
      <c r="D12">
        <v>-1</v>
      </c>
      <c r="E12" t="s">
        <v>89</v>
      </c>
      <c r="F12">
        <v>0</v>
      </c>
      <c r="G12" t="s">
        <v>89</v>
      </c>
      <c r="H12">
        <v>-0.75</v>
      </c>
      <c r="I12" t="s">
        <v>89</v>
      </c>
      <c r="J12">
        <v>-0.75</v>
      </c>
    </row>
    <row r="13" spans="1:10" x14ac:dyDescent="0.3">
      <c r="A13" t="s">
        <v>90</v>
      </c>
      <c r="B13">
        <v>0.75</v>
      </c>
      <c r="C13" t="s">
        <v>90</v>
      </c>
      <c r="D13">
        <v>0.5</v>
      </c>
      <c r="E13" t="s">
        <v>90</v>
      </c>
      <c r="F13">
        <v>0</v>
      </c>
      <c r="G13" t="s">
        <v>90</v>
      </c>
      <c r="H13">
        <v>0.5</v>
      </c>
      <c r="I13" t="s">
        <v>90</v>
      </c>
      <c r="J13">
        <v>0.5</v>
      </c>
    </row>
    <row r="14" spans="1:10" x14ac:dyDescent="0.3">
      <c r="A14" t="s">
        <v>91</v>
      </c>
      <c r="B14">
        <v>0.75</v>
      </c>
      <c r="C14" t="s">
        <v>91</v>
      </c>
      <c r="D14">
        <v>-0.75</v>
      </c>
      <c r="E14" t="s">
        <v>91</v>
      </c>
      <c r="F14">
        <v>0</v>
      </c>
      <c r="G14" t="s">
        <v>91</v>
      </c>
      <c r="H14">
        <v>0</v>
      </c>
      <c r="I14" t="s">
        <v>91</v>
      </c>
      <c r="J14">
        <v>-0.25</v>
      </c>
    </row>
    <row r="15" spans="1:10" ht="15" thickBot="1" x14ac:dyDescent="0.35">
      <c r="A15" s="19" t="s">
        <v>92</v>
      </c>
      <c r="B15" s="19">
        <v>12</v>
      </c>
      <c r="C15" s="19" t="s">
        <v>92</v>
      </c>
      <c r="D15" s="19">
        <v>12</v>
      </c>
      <c r="E15" s="19" t="s">
        <v>92</v>
      </c>
      <c r="F15" s="19">
        <v>0</v>
      </c>
      <c r="G15" s="19" t="s">
        <v>92</v>
      </c>
      <c r="H15" s="19">
        <v>12</v>
      </c>
      <c r="I15" s="19" t="s">
        <v>92</v>
      </c>
      <c r="J15" s="19">
        <v>12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B5A8F-2A9E-4F70-BFD1-EADE0BE53016}">
  <dimension ref="A1:L15"/>
  <sheetViews>
    <sheetView workbookViewId="0">
      <selection activeCell="D22" sqref="D22"/>
    </sheetView>
  </sheetViews>
  <sheetFormatPr defaultRowHeight="14.4" x14ac:dyDescent="0.3"/>
  <cols>
    <col min="1" max="1" width="18.109375" customWidth="1"/>
    <col min="2" max="2" width="17.77734375" customWidth="1"/>
    <col min="3" max="3" width="15.88671875" customWidth="1"/>
    <col min="4" max="4" width="16.109375" customWidth="1"/>
    <col min="5" max="5" width="17.6640625" customWidth="1"/>
    <col min="6" max="6" width="16.5546875" customWidth="1"/>
    <col min="7" max="7" width="16" customWidth="1"/>
    <col min="8" max="8" width="15.109375" customWidth="1"/>
    <col min="9" max="9" width="13.6640625" customWidth="1"/>
    <col min="10" max="10" width="19" customWidth="1"/>
    <col min="11" max="11" width="15.6640625" customWidth="1"/>
    <col min="12" max="12" width="16" customWidth="1"/>
  </cols>
  <sheetData>
    <row r="1" spans="1:12" x14ac:dyDescent="0.3">
      <c r="A1" s="20" t="s">
        <v>21</v>
      </c>
      <c r="B1" s="20"/>
      <c r="C1" s="20" t="s">
        <v>22</v>
      </c>
      <c r="D1" s="20"/>
      <c r="E1" s="20" t="s">
        <v>23</v>
      </c>
      <c r="F1" s="20"/>
      <c r="G1" s="20" t="s">
        <v>24</v>
      </c>
      <c r="H1" s="20"/>
      <c r="I1" s="20" t="s">
        <v>25</v>
      </c>
      <c r="J1" s="20"/>
      <c r="K1" s="20" t="s">
        <v>26</v>
      </c>
      <c r="L1" s="20"/>
    </row>
    <row r="3" spans="1:12" x14ac:dyDescent="0.3">
      <c r="A3" t="s">
        <v>80</v>
      </c>
      <c r="B3">
        <v>0.5</v>
      </c>
      <c r="C3" t="s">
        <v>80</v>
      </c>
      <c r="D3">
        <v>0.5625</v>
      </c>
      <c r="E3" t="s">
        <v>80</v>
      </c>
      <c r="F3">
        <v>0.4375</v>
      </c>
      <c r="G3" t="s">
        <v>80</v>
      </c>
      <c r="H3">
        <v>0.14583333333333334</v>
      </c>
      <c r="I3" t="s">
        <v>80</v>
      </c>
      <c r="J3">
        <v>0.14583333333333334</v>
      </c>
      <c r="K3" t="s">
        <v>80</v>
      </c>
      <c r="L3">
        <v>0.125</v>
      </c>
    </row>
    <row r="4" spans="1:12" x14ac:dyDescent="0.3">
      <c r="A4" t="s">
        <v>81</v>
      </c>
      <c r="B4">
        <v>8.1417368409866214E-2</v>
      </c>
      <c r="C4" t="s">
        <v>81</v>
      </c>
      <c r="D4">
        <v>6.9665053627839091E-2</v>
      </c>
      <c r="E4" t="s">
        <v>81</v>
      </c>
      <c r="F4">
        <v>0.10264033261241841</v>
      </c>
      <c r="G4" t="s">
        <v>81</v>
      </c>
      <c r="H4">
        <v>6.4976199993971376E-2</v>
      </c>
      <c r="I4" t="s">
        <v>81</v>
      </c>
      <c r="J4">
        <v>4.8249012132034086E-2</v>
      </c>
      <c r="K4" t="s">
        <v>81</v>
      </c>
      <c r="L4">
        <v>5.7570773308979785E-2</v>
      </c>
    </row>
    <row r="5" spans="1:12" x14ac:dyDescent="0.3">
      <c r="A5" t="s">
        <v>82</v>
      </c>
      <c r="B5">
        <v>0.5</v>
      </c>
      <c r="C5" t="s">
        <v>82</v>
      </c>
      <c r="D5">
        <v>0.5</v>
      </c>
      <c r="E5" t="s">
        <v>82</v>
      </c>
      <c r="F5">
        <v>0.25</v>
      </c>
      <c r="G5" t="s">
        <v>82</v>
      </c>
      <c r="H5">
        <v>0</v>
      </c>
      <c r="I5" t="s">
        <v>82</v>
      </c>
      <c r="J5">
        <v>0.125</v>
      </c>
      <c r="K5" t="s">
        <v>82</v>
      </c>
      <c r="L5">
        <v>0</v>
      </c>
    </row>
    <row r="6" spans="1:12" x14ac:dyDescent="0.3">
      <c r="A6" t="s">
        <v>83</v>
      </c>
      <c r="B6">
        <v>0.25</v>
      </c>
      <c r="C6" t="s">
        <v>83</v>
      </c>
      <c r="D6">
        <v>0.75</v>
      </c>
      <c r="E6" t="s">
        <v>83</v>
      </c>
      <c r="F6">
        <v>0.25</v>
      </c>
      <c r="G6" t="s">
        <v>83</v>
      </c>
      <c r="H6">
        <v>0</v>
      </c>
      <c r="I6" t="s">
        <v>83</v>
      </c>
      <c r="J6">
        <v>0</v>
      </c>
      <c r="K6" t="s">
        <v>83</v>
      </c>
      <c r="L6">
        <v>0</v>
      </c>
    </row>
    <row r="7" spans="1:12" x14ac:dyDescent="0.3">
      <c r="A7" t="s">
        <v>84</v>
      </c>
      <c r="B7">
        <v>0.28203803740888311</v>
      </c>
      <c r="C7" t="s">
        <v>84</v>
      </c>
      <c r="D7">
        <v>0.24132682479085568</v>
      </c>
      <c r="E7" t="s">
        <v>84</v>
      </c>
      <c r="F7">
        <v>0.35555654198095493</v>
      </c>
      <c r="G7" t="s">
        <v>84</v>
      </c>
      <c r="H7">
        <v>0.22508415934463</v>
      </c>
      <c r="I7" t="s">
        <v>84</v>
      </c>
      <c r="J7">
        <v>0.16713948085538038</v>
      </c>
      <c r="K7" t="s">
        <v>84</v>
      </c>
      <c r="L7">
        <v>0.1994310088043664</v>
      </c>
    </row>
    <row r="8" spans="1:12" x14ac:dyDescent="0.3">
      <c r="A8" t="s">
        <v>85</v>
      </c>
      <c r="B8">
        <v>7.9545454545454544E-2</v>
      </c>
      <c r="C8" t="s">
        <v>85</v>
      </c>
      <c r="D8">
        <v>5.823863636363636E-2</v>
      </c>
      <c r="E8" t="s">
        <v>85</v>
      </c>
      <c r="F8">
        <v>0.12642045454545456</v>
      </c>
      <c r="G8" t="s">
        <v>85</v>
      </c>
      <c r="H8">
        <v>5.0662878787878791E-2</v>
      </c>
      <c r="I8" t="s">
        <v>85</v>
      </c>
      <c r="J8">
        <v>2.7935606060606064E-2</v>
      </c>
      <c r="K8" t="s">
        <v>85</v>
      </c>
      <c r="L8">
        <v>3.9772727272727272E-2</v>
      </c>
    </row>
    <row r="9" spans="1:12" x14ac:dyDescent="0.3">
      <c r="A9" t="s">
        <v>86</v>
      </c>
      <c r="B9">
        <v>-0.33673469387755084</v>
      </c>
      <c r="C9" t="s">
        <v>86</v>
      </c>
      <c r="D9">
        <v>-0.76954193932183168</v>
      </c>
      <c r="E9" t="s">
        <v>86</v>
      </c>
      <c r="F9">
        <v>-1.087640449438203</v>
      </c>
      <c r="G9" t="s">
        <v>86</v>
      </c>
      <c r="H9">
        <v>4.3696392698052211</v>
      </c>
      <c r="I9" t="s">
        <v>86</v>
      </c>
      <c r="J9">
        <v>-0.189600689457051</v>
      </c>
      <c r="K9" t="s">
        <v>86</v>
      </c>
      <c r="L9">
        <v>0.14965986394557973</v>
      </c>
    </row>
    <row r="10" spans="1:12" x14ac:dyDescent="0.3">
      <c r="A10" t="s">
        <v>87</v>
      </c>
      <c r="B10">
        <v>0.91173112501157305</v>
      </c>
      <c r="C10" t="s">
        <v>87</v>
      </c>
      <c r="D10">
        <v>0.13644081753791137</v>
      </c>
      <c r="E10" t="s">
        <v>87</v>
      </c>
      <c r="F10">
        <v>0.52615724813583642</v>
      </c>
      <c r="G10" t="s">
        <v>87</v>
      </c>
      <c r="H10">
        <v>1.9452744634033516</v>
      </c>
      <c r="I10" t="s">
        <v>87</v>
      </c>
      <c r="J10">
        <v>0.73520245069163614</v>
      </c>
      <c r="K10" t="s">
        <v>87</v>
      </c>
      <c r="L10">
        <v>1.2893825222290469</v>
      </c>
    </row>
    <row r="11" spans="1:12" x14ac:dyDescent="0.3">
      <c r="A11" t="s">
        <v>88</v>
      </c>
      <c r="B11">
        <v>0.75</v>
      </c>
      <c r="C11" t="s">
        <v>88</v>
      </c>
      <c r="D11">
        <v>0.75</v>
      </c>
      <c r="E11" t="s">
        <v>88</v>
      </c>
      <c r="F11">
        <v>1</v>
      </c>
      <c r="G11" t="s">
        <v>88</v>
      </c>
      <c r="H11">
        <v>0.75</v>
      </c>
      <c r="I11" t="s">
        <v>88</v>
      </c>
      <c r="J11">
        <v>0.5</v>
      </c>
      <c r="K11" t="s">
        <v>88</v>
      </c>
      <c r="L11">
        <v>0.5</v>
      </c>
    </row>
    <row r="12" spans="1:12" x14ac:dyDescent="0.3">
      <c r="A12" t="s">
        <v>89</v>
      </c>
      <c r="B12">
        <v>0.25</v>
      </c>
      <c r="C12" t="s">
        <v>89</v>
      </c>
      <c r="D12">
        <v>0.25</v>
      </c>
      <c r="E12" t="s">
        <v>89</v>
      </c>
      <c r="F12">
        <v>0</v>
      </c>
      <c r="G12" t="s">
        <v>89</v>
      </c>
      <c r="H12">
        <v>0</v>
      </c>
      <c r="I12" t="s">
        <v>89</v>
      </c>
      <c r="J12">
        <v>0</v>
      </c>
      <c r="K12" t="s">
        <v>89</v>
      </c>
      <c r="L12">
        <v>0</v>
      </c>
    </row>
    <row r="13" spans="1:12" x14ac:dyDescent="0.3">
      <c r="A13" t="s">
        <v>90</v>
      </c>
      <c r="B13">
        <v>1</v>
      </c>
      <c r="C13" t="s">
        <v>90</v>
      </c>
      <c r="D13">
        <v>1</v>
      </c>
      <c r="E13" t="s">
        <v>90</v>
      </c>
      <c r="F13">
        <v>1</v>
      </c>
      <c r="G13" t="s">
        <v>90</v>
      </c>
      <c r="H13">
        <v>0.75</v>
      </c>
      <c r="I13" t="s">
        <v>90</v>
      </c>
      <c r="J13">
        <v>0.5</v>
      </c>
      <c r="K13" t="s">
        <v>90</v>
      </c>
      <c r="L13">
        <v>0.5</v>
      </c>
    </row>
    <row r="14" spans="1:12" x14ac:dyDescent="0.3">
      <c r="A14" t="s">
        <v>91</v>
      </c>
      <c r="B14">
        <v>6</v>
      </c>
      <c r="C14" t="s">
        <v>91</v>
      </c>
      <c r="D14">
        <v>6.75</v>
      </c>
      <c r="E14" t="s">
        <v>91</v>
      </c>
      <c r="F14">
        <v>5.25</v>
      </c>
      <c r="G14" t="s">
        <v>91</v>
      </c>
      <c r="H14">
        <v>1.75</v>
      </c>
      <c r="I14" t="s">
        <v>91</v>
      </c>
      <c r="J14">
        <v>1.75</v>
      </c>
      <c r="K14" t="s">
        <v>91</v>
      </c>
      <c r="L14">
        <v>1.5</v>
      </c>
    </row>
    <row r="15" spans="1:12" ht="15" thickBot="1" x14ac:dyDescent="0.35">
      <c r="A15" s="19" t="s">
        <v>92</v>
      </c>
      <c r="B15" s="19">
        <v>12</v>
      </c>
      <c r="C15" s="19" t="s">
        <v>92</v>
      </c>
      <c r="D15" s="19">
        <v>12</v>
      </c>
      <c r="E15" s="19" t="s">
        <v>92</v>
      </c>
      <c r="F15" s="19">
        <v>12</v>
      </c>
      <c r="G15" s="19" t="s">
        <v>92</v>
      </c>
      <c r="H15" s="19">
        <v>12</v>
      </c>
      <c r="I15" s="19" t="s">
        <v>92</v>
      </c>
      <c r="J15" s="19">
        <v>12</v>
      </c>
      <c r="K15" s="19" t="s">
        <v>92</v>
      </c>
      <c r="L15" s="19">
        <v>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2DD5F4-488B-4C0C-8DF8-DEE5123D1A17}">
  <dimension ref="A1:C14"/>
  <sheetViews>
    <sheetView workbookViewId="0">
      <selection sqref="A1:C14"/>
    </sheetView>
  </sheetViews>
  <sheetFormatPr defaultRowHeight="14.4" x14ac:dyDescent="0.3"/>
  <sheetData>
    <row r="1" spans="1:3" x14ac:dyDescent="0.3">
      <c r="A1" t="s">
        <v>97</v>
      </c>
    </row>
    <row r="2" spans="1:3" ht="15" thickBot="1" x14ac:dyDescent="0.35"/>
    <row r="3" spans="1:3" x14ac:dyDescent="0.3">
      <c r="A3" s="20"/>
      <c r="B3" s="20" t="s">
        <v>21</v>
      </c>
      <c r="C3" s="20" t="s">
        <v>22</v>
      </c>
    </row>
    <row r="4" spans="1:3" x14ac:dyDescent="0.3">
      <c r="A4" t="s">
        <v>80</v>
      </c>
      <c r="B4">
        <v>0.5</v>
      </c>
      <c r="C4">
        <v>0.5625</v>
      </c>
    </row>
    <row r="5" spans="1:3" x14ac:dyDescent="0.3">
      <c r="A5" t="s">
        <v>98</v>
      </c>
      <c r="B5">
        <v>7.9545454545454544E-2</v>
      </c>
      <c r="C5">
        <v>5.823863636363636E-2</v>
      </c>
    </row>
    <row r="6" spans="1:3" x14ac:dyDescent="0.3">
      <c r="A6" t="s">
        <v>99</v>
      </c>
      <c r="B6">
        <v>12</v>
      </c>
      <c r="C6">
        <v>12</v>
      </c>
    </row>
    <row r="7" spans="1:3" x14ac:dyDescent="0.3">
      <c r="A7" t="s">
        <v>100</v>
      </c>
      <c r="B7">
        <v>-8.3478387112968205E-2</v>
      </c>
    </row>
    <row r="8" spans="1:3" x14ac:dyDescent="0.3">
      <c r="A8" t="s">
        <v>101</v>
      </c>
      <c r="B8">
        <v>0</v>
      </c>
    </row>
    <row r="9" spans="1:3" x14ac:dyDescent="0.3">
      <c r="A9" t="s">
        <v>102</v>
      </c>
      <c r="B9">
        <v>11</v>
      </c>
    </row>
    <row r="10" spans="1:3" x14ac:dyDescent="0.3">
      <c r="A10" t="s">
        <v>103</v>
      </c>
      <c r="B10">
        <v>-0.56061191058138804</v>
      </c>
    </row>
    <row r="11" spans="1:3" x14ac:dyDescent="0.3">
      <c r="A11" t="s">
        <v>104</v>
      </c>
      <c r="B11">
        <v>0.29314965346033706</v>
      </c>
    </row>
    <row r="12" spans="1:3" x14ac:dyDescent="0.3">
      <c r="A12" t="s">
        <v>105</v>
      </c>
      <c r="B12">
        <v>1.7958848187040437</v>
      </c>
    </row>
    <row r="13" spans="1:3" x14ac:dyDescent="0.3">
      <c r="A13" t="s">
        <v>106</v>
      </c>
      <c r="B13">
        <v>0.58629930692067411</v>
      </c>
    </row>
    <row r="14" spans="1:3" ht="15" thickBot="1" x14ac:dyDescent="0.35">
      <c r="A14" s="19" t="s">
        <v>107</v>
      </c>
      <c r="B14" s="19">
        <v>2.2009851600916384</v>
      </c>
      <c r="C14" s="1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53380-118C-4290-B76E-95C860906F07}">
  <dimension ref="A1:C14"/>
  <sheetViews>
    <sheetView workbookViewId="0">
      <selection activeCell="K17" sqref="K17"/>
    </sheetView>
  </sheetViews>
  <sheetFormatPr defaultRowHeight="14.4" x14ac:dyDescent="0.3"/>
  <sheetData>
    <row r="1" spans="1:3" x14ac:dyDescent="0.3">
      <c r="A1" t="s">
        <v>97</v>
      </c>
    </row>
    <row r="2" spans="1:3" ht="15" thickBot="1" x14ac:dyDescent="0.35"/>
    <row r="3" spans="1:3" x14ac:dyDescent="0.3">
      <c r="A3" s="20"/>
      <c r="B3" s="20" t="s">
        <v>21</v>
      </c>
      <c r="C3" s="20" t="s">
        <v>23</v>
      </c>
    </row>
    <row r="4" spans="1:3" x14ac:dyDescent="0.3">
      <c r="A4" t="s">
        <v>80</v>
      </c>
      <c r="B4">
        <v>0.5</v>
      </c>
      <c r="C4">
        <v>0.4375</v>
      </c>
    </row>
    <row r="5" spans="1:3" x14ac:dyDescent="0.3">
      <c r="A5" t="s">
        <v>98</v>
      </c>
      <c r="B5">
        <v>7.9545454545454544E-2</v>
      </c>
      <c r="C5">
        <v>0.12642045454545456</v>
      </c>
    </row>
    <row r="6" spans="1:3" x14ac:dyDescent="0.3">
      <c r="A6" t="s">
        <v>99</v>
      </c>
      <c r="B6">
        <v>12</v>
      </c>
      <c r="C6">
        <v>12</v>
      </c>
    </row>
    <row r="7" spans="1:3" x14ac:dyDescent="0.3">
      <c r="A7" t="s">
        <v>100</v>
      </c>
      <c r="B7">
        <v>0.16997780990102204</v>
      </c>
    </row>
    <row r="8" spans="1:3" x14ac:dyDescent="0.3">
      <c r="A8" t="s">
        <v>101</v>
      </c>
      <c r="B8">
        <v>0</v>
      </c>
    </row>
    <row r="9" spans="1:3" x14ac:dyDescent="0.3">
      <c r="A9" t="s">
        <v>102</v>
      </c>
      <c r="B9">
        <v>11</v>
      </c>
    </row>
    <row r="10" spans="1:3" x14ac:dyDescent="0.3">
      <c r="A10" t="s">
        <v>103</v>
      </c>
      <c r="B10">
        <v>0.5222329678670935</v>
      </c>
    </row>
    <row r="11" spans="1:3" x14ac:dyDescent="0.3">
      <c r="A11" t="s">
        <v>104</v>
      </c>
      <c r="B11">
        <v>0.30593158295572964</v>
      </c>
    </row>
    <row r="12" spans="1:3" x14ac:dyDescent="0.3">
      <c r="A12" t="s">
        <v>105</v>
      </c>
      <c r="B12">
        <v>1.7958848187040437</v>
      </c>
    </row>
    <row r="13" spans="1:3" x14ac:dyDescent="0.3">
      <c r="A13" t="s">
        <v>106</v>
      </c>
      <c r="B13">
        <v>0.61186316591145928</v>
      </c>
    </row>
    <row r="14" spans="1:3" ht="15" thickBot="1" x14ac:dyDescent="0.35">
      <c r="A14" s="19" t="s">
        <v>107</v>
      </c>
      <c r="B14" s="19">
        <v>2.2009851600916384</v>
      </c>
      <c r="C14" s="1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48F28-08A5-4124-B279-1C28A99FCD24}">
  <dimension ref="A1:C14"/>
  <sheetViews>
    <sheetView workbookViewId="0">
      <selection sqref="A1:C14"/>
    </sheetView>
  </sheetViews>
  <sheetFormatPr defaultRowHeight="14.4" x14ac:dyDescent="0.3"/>
  <sheetData>
    <row r="1" spans="1:3" x14ac:dyDescent="0.3">
      <c r="A1" t="s">
        <v>97</v>
      </c>
    </row>
    <row r="2" spans="1:3" ht="15" thickBot="1" x14ac:dyDescent="0.35"/>
    <row r="3" spans="1:3" x14ac:dyDescent="0.3">
      <c r="A3" s="20"/>
      <c r="B3" s="20" t="s">
        <v>24</v>
      </c>
      <c r="C3" s="20" t="s">
        <v>25</v>
      </c>
    </row>
    <row r="4" spans="1:3" x14ac:dyDescent="0.3">
      <c r="A4" t="s">
        <v>80</v>
      </c>
      <c r="B4">
        <v>0.14583333333333334</v>
      </c>
      <c r="C4">
        <v>0.14583333333333334</v>
      </c>
    </row>
    <row r="5" spans="1:3" x14ac:dyDescent="0.3">
      <c r="A5" t="s">
        <v>98</v>
      </c>
      <c r="B5">
        <v>5.0662878787878791E-2</v>
      </c>
      <c r="C5">
        <v>2.7935606060606064E-2</v>
      </c>
    </row>
    <row r="6" spans="1:3" x14ac:dyDescent="0.3">
      <c r="A6" t="s">
        <v>99</v>
      </c>
      <c r="B6">
        <v>12</v>
      </c>
      <c r="C6">
        <v>12</v>
      </c>
    </row>
    <row r="7" spans="1:3" x14ac:dyDescent="0.3">
      <c r="A7" t="s">
        <v>100</v>
      </c>
      <c r="B7">
        <v>-1.2585837071427958E-2</v>
      </c>
    </row>
    <row r="8" spans="1:3" x14ac:dyDescent="0.3">
      <c r="A8" t="s">
        <v>101</v>
      </c>
      <c r="B8">
        <v>0</v>
      </c>
    </row>
    <row r="9" spans="1:3" x14ac:dyDescent="0.3">
      <c r="A9" t="s">
        <v>102</v>
      </c>
      <c r="B9">
        <v>11</v>
      </c>
    </row>
    <row r="10" spans="1:3" x14ac:dyDescent="0.3">
      <c r="A10" t="s">
        <v>103</v>
      </c>
      <c r="B10">
        <v>0</v>
      </c>
    </row>
    <row r="11" spans="1:3" x14ac:dyDescent="0.3">
      <c r="A11" t="s">
        <v>104</v>
      </c>
      <c r="B11">
        <v>0.5</v>
      </c>
    </row>
    <row r="12" spans="1:3" x14ac:dyDescent="0.3">
      <c r="A12" t="s">
        <v>105</v>
      </c>
      <c r="B12">
        <v>1.7958848187040437</v>
      </c>
    </row>
    <row r="13" spans="1:3" x14ac:dyDescent="0.3">
      <c r="A13" t="s">
        <v>106</v>
      </c>
      <c r="B13">
        <v>1</v>
      </c>
    </row>
    <row r="14" spans="1:3" ht="15" thickBot="1" x14ac:dyDescent="0.35">
      <c r="A14" s="19" t="s">
        <v>107</v>
      </c>
      <c r="B14" s="19">
        <v>2.2009851600916384</v>
      </c>
      <c r="C14" s="19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62585-6724-4C4E-A38F-539A1009038C}">
  <dimension ref="A1:C14"/>
  <sheetViews>
    <sheetView workbookViewId="0">
      <selection sqref="A1:C14"/>
    </sheetView>
  </sheetViews>
  <sheetFormatPr defaultRowHeight="14.4" x14ac:dyDescent="0.3"/>
  <sheetData>
    <row r="1" spans="1:3" x14ac:dyDescent="0.3">
      <c r="A1" t="s">
        <v>97</v>
      </c>
    </row>
    <row r="2" spans="1:3" ht="15" thickBot="1" x14ac:dyDescent="0.35"/>
    <row r="3" spans="1:3" x14ac:dyDescent="0.3">
      <c r="A3" s="20"/>
      <c r="B3" s="20" t="s">
        <v>24</v>
      </c>
      <c r="C3" s="20" t="s">
        <v>26</v>
      </c>
    </row>
    <row r="4" spans="1:3" x14ac:dyDescent="0.3">
      <c r="A4" t="s">
        <v>80</v>
      </c>
      <c r="B4">
        <v>0.14583333333333334</v>
      </c>
      <c r="C4">
        <v>0.125</v>
      </c>
    </row>
    <row r="5" spans="1:3" x14ac:dyDescent="0.3">
      <c r="A5" t="s">
        <v>98</v>
      </c>
      <c r="B5">
        <v>5.0662878787878791E-2</v>
      </c>
      <c r="C5">
        <v>3.9772727272727272E-2</v>
      </c>
    </row>
    <row r="6" spans="1:3" x14ac:dyDescent="0.3">
      <c r="A6" t="s">
        <v>99</v>
      </c>
      <c r="B6">
        <v>12</v>
      </c>
      <c r="C6">
        <v>12</v>
      </c>
    </row>
    <row r="7" spans="1:3" x14ac:dyDescent="0.3">
      <c r="A7" t="s">
        <v>100</v>
      </c>
      <c r="B7">
        <v>-6.3287759116108552E-2</v>
      </c>
    </row>
    <row r="8" spans="1:3" x14ac:dyDescent="0.3">
      <c r="A8" t="s">
        <v>101</v>
      </c>
      <c r="B8">
        <v>0</v>
      </c>
    </row>
    <row r="9" spans="1:3" x14ac:dyDescent="0.3">
      <c r="A9" t="s">
        <v>102</v>
      </c>
      <c r="B9">
        <v>11</v>
      </c>
    </row>
    <row r="10" spans="1:3" x14ac:dyDescent="0.3">
      <c r="A10" t="s">
        <v>103</v>
      </c>
      <c r="B10">
        <v>0.23278142562976667</v>
      </c>
    </row>
    <row r="11" spans="1:3" x14ac:dyDescent="0.3">
      <c r="A11" t="s">
        <v>104</v>
      </c>
      <c r="B11">
        <v>0.41010286955544517</v>
      </c>
    </row>
    <row r="12" spans="1:3" x14ac:dyDescent="0.3">
      <c r="A12" t="s">
        <v>105</v>
      </c>
      <c r="B12">
        <v>1.7958848187040437</v>
      </c>
    </row>
    <row r="13" spans="1:3" x14ac:dyDescent="0.3">
      <c r="A13" t="s">
        <v>106</v>
      </c>
      <c r="B13">
        <v>0.82020573911089034</v>
      </c>
    </row>
    <row r="14" spans="1:3" ht="15" thickBot="1" x14ac:dyDescent="0.35">
      <c r="A14" s="19" t="s">
        <v>107</v>
      </c>
      <c r="B14" s="19">
        <v>2.2009851600916384</v>
      </c>
      <c r="C14" s="19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99393-361F-4CD8-BCF8-447542A3BDF0}">
  <dimension ref="A1:C14"/>
  <sheetViews>
    <sheetView workbookViewId="0">
      <selection activeCell="K16" sqref="K16"/>
    </sheetView>
  </sheetViews>
  <sheetFormatPr defaultRowHeight="14.4" x14ac:dyDescent="0.3"/>
  <sheetData>
    <row r="1" spans="1:3" x14ac:dyDescent="0.3">
      <c r="A1" t="s">
        <v>97</v>
      </c>
    </row>
    <row r="2" spans="1:3" ht="15" thickBot="1" x14ac:dyDescent="0.35"/>
    <row r="3" spans="1:3" x14ac:dyDescent="0.3">
      <c r="A3" s="20"/>
      <c r="B3" s="20" t="s">
        <v>63</v>
      </c>
      <c r="C3" s="20" t="s">
        <v>78</v>
      </c>
    </row>
    <row r="4" spans="1:3" x14ac:dyDescent="0.3">
      <c r="A4" t="s">
        <v>80</v>
      </c>
      <c r="B4">
        <v>0</v>
      </c>
      <c r="C4">
        <v>0.69416666666666671</v>
      </c>
    </row>
    <row r="5" spans="1:3" x14ac:dyDescent="0.3">
      <c r="A5" t="s">
        <v>98</v>
      </c>
      <c r="B5">
        <v>0</v>
      </c>
      <c r="C5">
        <v>1.2081901515151516</v>
      </c>
    </row>
    <row r="6" spans="1:3" x14ac:dyDescent="0.3">
      <c r="A6" t="s">
        <v>99</v>
      </c>
      <c r="B6">
        <v>12</v>
      </c>
      <c r="C6">
        <v>12</v>
      </c>
    </row>
    <row r="7" spans="1:3" x14ac:dyDescent="0.3">
      <c r="A7" t="s">
        <v>100</v>
      </c>
      <c r="B7" t="e">
        <v>#DIV/0!</v>
      </c>
    </row>
    <row r="8" spans="1:3" x14ac:dyDescent="0.3">
      <c r="A8" t="s">
        <v>101</v>
      </c>
      <c r="B8">
        <v>0</v>
      </c>
    </row>
    <row r="9" spans="1:3" x14ac:dyDescent="0.3">
      <c r="A9" t="s">
        <v>102</v>
      </c>
      <c r="B9">
        <v>11</v>
      </c>
    </row>
    <row r="10" spans="1:3" x14ac:dyDescent="0.3">
      <c r="A10" t="s">
        <v>103</v>
      </c>
      <c r="B10">
        <v>-2.1876947910558071</v>
      </c>
    </row>
    <row r="11" spans="1:3" x14ac:dyDescent="0.3">
      <c r="A11" t="s">
        <v>104</v>
      </c>
      <c r="B11">
        <v>2.5586837702875658E-2</v>
      </c>
    </row>
    <row r="12" spans="1:3" x14ac:dyDescent="0.3">
      <c r="A12" t="s">
        <v>105</v>
      </c>
      <c r="B12">
        <v>1.7958848187040437</v>
      </c>
    </row>
    <row r="13" spans="1:3" x14ac:dyDescent="0.3">
      <c r="A13" t="s">
        <v>106</v>
      </c>
      <c r="B13">
        <v>5.1173675405751316E-2</v>
      </c>
    </row>
    <row r="14" spans="1:3" ht="15" thickBot="1" x14ac:dyDescent="0.35">
      <c r="A14" s="19" t="s">
        <v>107</v>
      </c>
      <c r="B14" s="19">
        <v>2.2009851600916384</v>
      </c>
      <c r="C14" s="19"/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64388-33C4-4CE4-9319-2E43C088BD15}">
  <dimension ref="A1:C14"/>
  <sheetViews>
    <sheetView workbookViewId="0">
      <selection sqref="A1:C14"/>
    </sheetView>
  </sheetViews>
  <sheetFormatPr defaultRowHeight="14.4" x14ac:dyDescent="0.3"/>
  <sheetData>
    <row r="1" spans="1:3" x14ac:dyDescent="0.3">
      <c r="A1" t="s">
        <v>97</v>
      </c>
    </row>
    <row r="2" spans="1:3" ht="15" thickBot="1" x14ac:dyDescent="0.35"/>
    <row r="3" spans="1:3" x14ac:dyDescent="0.3">
      <c r="A3" s="20"/>
      <c r="B3" s="20" t="s">
        <v>63</v>
      </c>
      <c r="C3" s="20" t="s">
        <v>79</v>
      </c>
    </row>
    <row r="4" spans="1:3" x14ac:dyDescent="0.3">
      <c r="A4" t="s">
        <v>80</v>
      </c>
      <c r="B4">
        <v>0</v>
      </c>
      <c r="C4">
        <v>0.23166666666666666</v>
      </c>
    </row>
    <row r="5" spans="1:3" x14ac:dyDescent="0.3">
      <c r="A5" t="s">
        <v>98</v>
      </c>
      <c r="B5">
        <v>0</v>
      </c>
      <c r="C5">
        <v>0.2512151515151515</v>
      </c>
    </row>
    <row r="6" spans="1:3" x14ac:dyDescent="0.3">
      <c r="A6" t="s">
        <v>99</v>
      </c>
      <c r="B6">
        <v>12</v>
      </c>
      <c r="C6">
        <v>12</v>
      </c>
    </row>
    <row r="7" spans="1:3" x14ac:dyDescent="0.3">
      <c r="A7" t="s">
        <v>100</v>
      </c>
      <c r="B7" t="e">
        <v>#DIV/0!</v>
      </c>
    </row>
    <row r="8" spans="1:3" x14ac:dyDescent="0.3">
      <c r="A8" t="s">
        <v>101</v>
      </c>
      <c r="B8">
        <v>0</v>
      </c>
    </row>
    <row r="9" spans="1:3" x14ac:dyDescent="0.3">
      <c r="A9" t="s">
        <v>102</v>
      </c>
      <c r="B9">
        <v>11</v>
      </c>
    </row>
    <row r="10" spans="1:3" x14ac:dyDescent="0.3">
      <c r="A10" t="s">
        <v>103</v>
      </c>
      <c r="B10">
        <v>-1.6011471925025256</v>
      </c>
    </row>
    <row r="11" spans="1:3" x14ac:dyDescent="0.3">
      <c r="A11" t="s">
        <v>104</v>
      </c>
      <c r="B11">
        <v>6.8824409715269486E-2</v>
      </c>
    </row>
    <row r="12" spans="1:3" x14ac:dyDescent="0.3">
      <c r="A12" t="s">
        <v>105</v>
      </c>
      <c r="B12">
        <v>1.7958848187040437</v>
      </c>
    </row>
    <row r="13" spans="1:3" x14ac:dyDescent="0.3">
      <c r="A13" t="s">
        <v>106</v>
      </c>
      <c r="B13">
        <v>0.13764881943053897</v>
      </c>
    </row>
    <row r="14" spans="1:3" ht="15" thickBot="1" x14ac:dyDescent="0.35">
      <c r="A14" s="19" t="s">
        <v>107</v>
      </c>
      <c r="B14" s="19">
        <v>2.2009851600916384</v>
      </c>
      <c r="C14" s="19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913A0-3084-486A-A4E6-B269E2634787}">
  <dimension ref="A1:C14"/>
  <sheetViews>
    <sheetView workbookViewId="0">
      <selection activeCell="B4" sqref="B4"/>
    </sheetView>
  </sheetViews>
  <sheetFormatPr defaultRowHeight="14.4" x14ac:dyDescent="0.3"/>
  <cols>
    <col min="1" max="1" width="20" customWidth="1"/>
    <col min="2" max="2" width="20.44140625" customWidth="1"/>
    <col min="3" max="3" width="22.109375" customWidth="1"/>
  </cols>
  <sheetData>
    <row r="1" spans="1:3" x14ac:dyDescent="0.3">
      <c r="A1" t="s">
        <v>97</v>
      </c>
    </row>
    <row r="2" spans="1:3" ht="15" thickBot="1" x14ac:dyDescent="0.35"/>
    <row r="3" spans="1:3" x14ac:dyDescent="0.3">
      <c r="A3" s="20"/>
      <c r="B3" s="20" t="s">
        <v>16</v>
      </c>
      <c r="C3" s="20" t="s">
        <v>17</v>
      </c>
    </row>
    <row r="4" spans="1:3" x14ac:dyDescent="0.3">
      <c r="A4" t="s">
        <v>80</v>
      </c>
      <c r="B4">
        <v>1011.25</v>
      </c>
      <c r="C4">
        <v>942.91666666666663</v>
      </c>
    </row>
    <row r="5" spans="1:3" x14ac:dyDescent="0.3">
      <c r="A5" t="s">
        <v>98</v>
      </c>
      <c r="B5">
        <v>22587.295454545456</v>
      </c>
      <c r="C5">
        <v>10842.992424242368</v>
      </c>
    </row>
    <row r="6" spans="1:3" x14ac:dyDescent="0.3">
      <c r="A6" t="s">
        <v>99</v>
      </c>
      <c r="B6">
        <v>12</v>
      </c>
      <c r="C6">
        <v>12</v>
      </c>
    </row>
    <row r="7" spans="1:3" x14ac:dyDescent="0.3">
      <c r="A7" t="s">
        <v>100</v>
      </c>
      <c r="B7">
        <v>0.56741196761884893</v>
      </c>
    </row>
    <row r="8" spans="1:3" x14ac:dyDescent="0.3">
      <c r="A8" t="s">
        <v>101</v>
      </c>
      <c r="B8">
        <v>0</v>
      </c>
    </row>
    <row r="9" spans="1:3" x14ac:dyDescent="0.3">
      <c r="A9" t="s">
        <v>102</v>
      </c>
      <c r="B9">
        <v>11</v>
      </c>
    </row>
    <row r="10" spans="1:3" x14ac:dyDescent="0.3">
      <c r="A10" t="s">
        <v>103</v>
      </c>
      <c r="B10">
        <v>1.8909512509162449</v>
      </c>
    </row>
    <row r="11" spans="1:3" x14ac:dyDescent="0.3">
      <c r="A11" t="s">
        <v>104</v>
      </c>
      <c r="B11">
        <v>4.2622605695907569E-2</v>
      </c>
    </row>
    <row r="12" spans="1:3" x14ac:dyDescent="0.3">
      <c r="A12" t="s">
        <v>105</v>
      </c>
      <c r="B12">
        <v>1.7958848187040437</v>
      </c>
    </row>
    <row r="13" spans="1:3" x14ac:dyDescent="0.3">
      <c r="A13" t="s">
        <v>106</v>
      </c>
      <c r="B13">
        <v>8.5245211391815137E-2</v>
      </c>
    </row>
    <row r="14" spans="1:3" ht="15" thickBot="1" x14ac:dyDescent="0.35">
      <c r="A14" s="19" t="s">
        <v>107</v>
      </c>
      <c r="B14" s="19">
        <v>2.2009851600916384</v>
      </c>
      <c r="C14" s="19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D8BDF-875B-488D-BBB8-E999F15AFA28}">
  <dimension ref="A1:B15"/>
  <sheetViews>
    <sheetView workbookViewId="0">
      <selection activeCell="I20" sqref="I20"/>
    </sheetView>
  </sheetViews>
  <sheetFormatPr defaultRowHeight="14.4" x14ac:dyDescent="0.3"/>
  <cols>
    <col min="1" max="1" width="20" customWidth="1"/>
    <col min="2" max="2" width="19.88671875" customWidth="1"/>
  </cols>
  <sheetData>
    <row r="1" spans="1:2" x14ac:dyDescent="0.3">
      <c r="A1" s="24" t="s">
        <v>108</v>
      </c>
      <c r="B1" s="24"/>
    </row>
    <row r="3" spans="1:2" x14ac:dyDescent="0.3">
      <c r="A3" t="s">
        <v>80</v>
      </c>
      <c r="B3">
        <v>68.333333333333329</v>
      </c>
    </row>
    <row r="4" spans="1:2" x14ac:dyDescent="0.3">
      <c r="A4" t="s">
        <v>81</v>
      </c>
      <c r="B4">
        <v>36.137014796242347</v>
      </c>
    </row>
    <row r="5" spans="1:2" x14ac:dyDescent="0.3">
      <c r="A5" t="s">
        <v>82</v>
      </c>
      <c r="B5">
        <v>85.5</v>
      </c>
    </row>
    <row r="6" spans="1:2" x14ac:dyDescent="0.3">
      <c r="A6" t="s">
        <v>83</v>
      </c>
      <c r="B6" t="e">
        <v>#N/A</v>
      </c>
    </row>
    <row r="7" spans="1:2" x14ac:dyDescent="0.3">
      <c r="A7" t="s">
        <v>84</v>
      </c>
      <c r="B7">
        <v>125.18229132192005</v>
      </c>
    </row>
    <row r="8" spans="1:2" x14ac:dyDescent="0.3">
      <c r="A8" t="s">
        <v>85</v>
      </c>
      <c r="B8">
        <v>15670.60606060606</v>
      </c>
    </row>
    <row r="9" spans="1:2" x14ac:dyDescent="0.3">
      <c r="A9" t="s">
        <v>86</v>
      </c>
      <c r="B9">
        <v>-0.70929609177422215</v>
      </c>
    </row>
    <row r="10" spans="1:2" x14ac:dyDescent="0.3">
      <c r="A10" t="s">
        <v>87</v>
      </c>
      <c r="B10">
        <v>0.27775510676432064</v>
      </c>
    </row>
    <row r="11" spans="1:2" x14ac:dyDescent="0.3">
      <c r="A11" t="s">
        <v>88</v>
      </c>
      <c r="B11">
        <v>405</v>
      </c>
    </row>
    <row r="12" spans="1:2" x14ac:dyDescent="0.3">
      <c r="A12" t="s">
        <v>89</v>
      </c>
      <c r="B12">
        <v>-108</v>
      </c>
    </row>
    <row r="13" spans="1:2" x14ac:dyDescent="0.3">
      <c r="A13" t="s">
        <v>90</v>
      </c>
      <c r="B13">
        <v>297</v>
      </c>
    </row>
    <row r="14" spans="1:2" x14ac:dyDescent="0.3">
      <c r="A14" t="s">
        <v>91</v>
      </c>
      <c r="B14">
        <v>820</v>
      </c>
    </row>
    <row r="15" spans="1:2" ht="15" thickBot="1" x14ac:dyDescent="0.35">
      <c r="A15" s="19" t="s">
        <v>92</v>
      </c>
      <c r="B15" s="19">
        <v>12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461A9-8DF6-4D9B-8623-5EAFD8ECC7CA}">
  <dimension ref="A1:AU28"/>
  <sheetViews>
    <sheetView zoomScale="67" zoomScaleNormal="80" workbookViewId="0">
      <selection activeCell="Q31" sqref="Q31"/>
    </sheetView>
  </sheetViews>
  <sheetFormatPr defaultColWidth="8.88671875" defaultRowHeight="15.6" x14ac:dyDescent="0.3"/>
  <cols>
    <col min="1" max="1" width="8.77734375" style="4" customWidth="1"/>
    <col min="2" max="2" width="19.5546875" style="4" customWidth="1"/>
    <col min="3" max="5" width="8.88671875" style="4"/>
    <col min="6" max="6" width="15.21875" style="4" customWidth="1"/>
    <col min="7" max="7" width="11.5546875" style="4" customWidth="1"/>
    <col min="8" max="15" width="13.44140625" style="4" customWidth="1"/>
    <col min="16" max="16" width="13" style="4" customWidth="1"/>
    <col min="17" max="17" width="4.5546875" style="4" customWidth="1"/>
    <col min="18" max="18" width="22.21875" style="4" customWidth="1"/>
    <col min="19" max="19" width="21.88671875" style="4" customWidth="1"/>
    <col min="20" max="20" width="27.88671875" style="4" customWidth="1"/>
    <col min="21" max="21" width="19.88671875" style="4" customWidth="1"/>
    <col min="22" max="22" width="20.109375" style="4" customWidth="1"/>
    <col min="23" max="23" width="24.109375" style="4" customWidth="1"/>
    <col min="24" max="27" width="15.88671875" style="4" customWidth="1"/>
    <col min="28" max="29" width="13.6640625" style="4" customWidth="1"/>
    <col min="30" max="30" width="15.109375" style="4" customWidth="1"/>
    <col min="31" max="31" width="15.33203125" style="4" customWidth="1"/>
    <col min="32" max="32" width="14.33203125" style="4" customWidth="1"/>
    <col min="33" max="33" width="13.21875" style="4" customWidth="1"/>
    <col min="34" max="35" width="14.5546875" style="4" customWidth="1"/>
    <col min="36" max="36" width="13.6640625" style="4" customWidth="1"/>
    <col min="37" max="37" width="13.88671875" style="4" customWidth="1"/>
    <col min="38" max="38" width="13.109375" style="4" customWidth="1"/>
    <col min="39" max="39" width="11.109375" style="4" customWidth="1"/>
    <col min="40" max="40" width="33.6640625" style="4" customWidth="1"/>
    <col min="41" max="41" width="12.33203125" style="4" customWidth="1"/>
    <col min="42" max="42" width="12.77734375" style="4" customWidth="1"/>
    <col min="43" max="43" width="12.44140625" style="4" customWidth="1"/>
    <col min="44" max="44" width="18.109375" style="4" customWidth="1"/>
    <col min="45" max="45" width="19.109375" style="4" customWidth="1"/>
    <col min="46" max="46" width="18.44140625" style="4" customWidth="1"/>
    <col min="47" max="16384" width="8.88671875" style="4"/>
  </cols>
  <sheetData>
    <row r="1" spans="1:47" ht="78.599999999999994" customHeight="1" thickBot="1" x14ac:dyDescent="0.35">
      <c r="I1" s="27" t="s">
        <v>28</v>
      </c>
      <c r="J1" s="28"/>
      <c r="K1" s="28"/>
      <c r="L1" s="28"/>
      <c r="M1" s="28"/>
      <c r="N1" s="28"/>
      <c r="O1" s="28"/>
      <c r="P1" s="28"/>
      <c r="Q1" s="28"/>
      <c r="R1" s="27" t="s">
        <v>57</v>
      </c>
      <c r="S1" s="28"/>
      <c r="T1" s="28"/>
      <c r="W1" s="27" t="s">
        <v>50</v>
      </c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 t="s">
        <v>29</v>
      </c>
      <c r="AI1" s="28"/>
      <c r="AJ1" s="27" t="s">
        <v>30</v>
      </c>
      <c r="AK1" s="28"/>
      <c r="AL1" s="28"/>
      <c r="AN1" s="6" t="s">
        <v>51</v>
      </c>
      <c r="AO1" s="27" t="s">
        <v>42</v>
      </c>
      <c r="AP1" s="27"/>
      <c r="AQ1" s="27"/>
      <c r="AR1" s="27" t="s">
        <v>62</v>
      </c>
      <c r="AS1" s="27"/>
      <c r="AT1" s="30"/>
      <c r="AU1" s="3"/>
    </row>
    <row r="2" spans="1:47" ht="126" thickTop="1" thickBot="1" x14ac:dyDescent="0.35">
      <c r="A2" s="1" t="s">
        <v>0</v>
      </c>
      <c r="B2" s="5" t="s">
        <v>4</v>
      </c>
      <c r="C2" s="2" t="s">
        <v>1</v>
      </c>
      <c r="D2" s="2" t="s">
        <v>2</v>
      </c>
      <c r="E2" s="2" t="s">
        <v>3</v>
      </c>
      <c r="F2" s="3" t="s">
        <v>5</v>
      </c>
      <c r="G2" s="3" t="s">
        <v>6</v>
      </c>
      <c r="H2" s="3" t="s">
        <v>7</v>
      </c>
      <c r="I2" s="3" t="s">
        <v>21</v>
      </c>
      <c r="J2" s="3" t="s">
        <v>22</v>
      </c>
      <c r="K2" s="3" t="s">
        <v>23</v>
      </c>
      <c r="L2" s="3" t="s">
        <v>24</v>
      </c>
      <c r="M2" s="3" t="s">
        <v>25</v>
      </c>
      <c r="N2" s="3" t="s">
        <v>26</v>
      </c>
      <c r="O2" s="3" t="s">
        <v>48</v>
      </c>
      <c r="P2" s="29" t="s">
        <v>49</v>
      </c>
      <c r="Q2" s="30"/>
      <c r="R2" s="3" t="s">
        <v>58</v>
      </c>
      <c r="S2" s="3" t="s">
        <v>59</v>
      </c>
      <c r="T2" s="3" t="s">
        <v>60</v>
      </c>
      <c r="U2" s="3" t="s">
        <v>68</v>
      </c>
      <c r="V2" s="3" t="s">
        <v>66</v>
      </c>
      <c r="W2" s="3" t="s">
        <v>65</v>
      </c>
      <c r="X2" s="3" t="s">
        <v>67</v>
      </c>
      <c r="Y2" s="3" t="s">
        <v>72</v>
      </c>
      <c r="Z2" s="3" t="s">
        <v>71</v>
      </c>
      <c r="AA2" s="3" t="s">
        <v>69</v>
      </c>
      <c r="AB2" s="3" t="s">
        <v>73</v>
      </c>
      <c r="AC2" s="3" t="s">
        <v>76</v>
      </c>
      <c r="AD2" s="3" t="s">
        <v>75</v>
      </c>
      <c r="AE2" s="3" t="s">
        <v>74</v>
      </c>
      <c r="AF2" s="3" t="s">
        <v>77</v>
      </c>
      <c r="AG2" s="6" t="s">
        <v>27</v>
      </c>
      <c r="AH2" s="3" t="s">
        <v>16</v>
      </c>
      <c r="AI2" s="3" t="s">
        <v>17</v>
      </c>
      <c r="AJ2" s="3" t="s">
        <v>18</v>
      </c>
      <c r="AK2" s="3" t="s">
        <v>19</v>
      </c>
      <c r="AL2" s="3" t="s">
        <v>20</v>
      </c>
      <c r="AM2" s="3" t="s">
        <v>8</v>
      </c>
      <c r="AN2" s="5" t="s">
        <v>61</v>
      </c>
      <c r="AO2" s="5" t="s">
        <v>43</v>
      </c>
      <c r="AP2" s="5" t="s">
        <v>44</v>
      </c>
      <c r="AQ2" s="5" t="s">
        <v>45</v>
      </c>
      <c r="AR2" s="5" t="s">
        <v>63</v>
      </c>
      <c r="AS2" s="18" t="s">
        <v>78</v>
      </c>
      <c r="AT2" s="18" t="s">
        <v>79</v>
      </c>
    </row>
    <row r="3" spans="1:47" ht="36.450000000000003" customHeight="1" thickBot="1" x14ac:dyDescent="0.35">
      <c r="A3" s="4">
        <v>1</v>
      </c>
      <c r="B3" s="4" t="s">
        <v>31</v>
      </c>
      <c r="C3" s="4">
        <v>38</v>
      </c>
      <c r="D3" s="4" t="s">
        <v>15</v>
      </c>
      <c r="E3" s="4">
        <v>46</v>
      </c>
      <c r="F3" s="4" t="s">
        <v>40</v>
      </c>
      <c r="G3" s="4" t="s">
        <v>14</v>
      </c>
      <c r="H3" s="4" t="s">
        <v>47</v>
      </c>
      <c r="I3" s="15">
        <v>0.5</v>
      </c>
      <c r="J3" s="15">
        <v>0.75</v>
      </c>
      <c r="K3" s="9">
        <v>0.25</v>
      </c>
      <c r="L3" s="15">
        <v>0.25</v>
      </c>
      <c r="M3" s="15">
        <v>0.25</v>
      </c>
      <c r="N3" s="9">
        <v>0</v>
      </c>
      <c r="O3" s="15">
        <v>4</v>
      </c>
      <c r="P3" s="25">
        <v>4</v>
      </c>
      <c r="Q3" s="26"/>
      <c r="R3" s="17">
        <v>10.89</v>
      </c>
      <c r="S3" s="17">
        <v>11.98</v>
      </c>
      <c r="T3" s="7">
        <v>9.7799999999999994</v>
      </c>
      <c r="U3" s="17"/>
      <c r="V3" s="17"/>
      <c r="W3" s="17">
        <v>2.1</v>
      </c>
      <c r="X3" s="7">
        <v>2.5</v>
      </c>
      <c r="Y3" s="7"/>
      <c r="Z3" s="7">
        <v>3.9</v>
      </c>
      <c r="AA3" s="7">
        <v>4.5</v>
      </c>
      <c r="AB3" s="7"/>
      <c r="AC3" s="7"/>
      <c r="AD3" s="7">
        <v>8</v>
      </c>
      <c r="AE3" s="7">
        <v>7</v>
      </c>
      <c r="AF3" s="7"/>
      <c r="AG3" s="7">
        <v>1.5</v>
      </c>
      <c r="AH3" s="4">
        <v>987</v>
      </c>
      <c r="AI3" s="4">
        <v>777</v>
      </c>
      <c r="AJ3" s="7">
        <v>10</v>
      </c>
      <c r="AK3" s="7">
        <v>10</v>
      </c>
      <c r="AL3" s="7">
        <v>8.9</v>
      </c>
      <c r="AM3" s="9" t="s">
        <v>64</v>
      </c>
      <c r="AN3" s="12">
        <v>0</v>
      </c>
      <c r="AO3" s="16">
        <v>42</v>
      </c>
      <c r="AP3" s="16">
        <v>4</v>
      </c>
      <c r="AQ3" s="16" t="s">
        <v>46</v>
      </c>
      <c r="AR3" s="4">
        <v>0</v>
      </c>
      <c r="AS3" s="11">
        <v>3.2</v>
      </c>
      <c r="AT3" s="11">
        <v>0</v>
      </c>
      <c r="AU3" s="4">
        <f>AH3-AI3</f>
        <v>210</v>
      </c>
    </row>
    <row r="4" spans="1:47" ht="16.2" thickBot="1" x14ac:dyDescent="0.35">
      <c r="A4" s="4">
        <v>2</v>
      </c>
      <c r="B4" s="4" t="s">
        <v>31</v>
      </c>
      <c r="C4" s="4">
        <v>38</v>
      </c>
      <c r="D4" s="4" t="s">
        <v>15</v>
      </c>
      <c r="E4" s="4">
        <v>47</v>
      </c>
      <c r="F4" s="4" t="s">
        <v>40</v>
      </c>
      <c r="G4" s="4" t="s">
        <v>14</v>
      </c>
      <c r="H4" s="4" t="s">
        <v>47</v>
      </c>
      <c r="I4" s="15">
        <v>0.25</v>
      </c>
      <c r="J4" s="15">
        <v>0.75</v>
      </c>
      <c r="K4" s="9">
        <v>0.25</v>
      </c>
      <c r="L4" s="15">
        <v>0</v>
      </c>
      <c r="M4" s="15">
        <v>0.25</v>
      </c>
      <c r="N4" s="9">
        <v>0</v>
      </c>
      <c r="O4" s="15">
        <v>3</v>
      </c>
      <c r="P4" s="25">
        <v>3</v>
      </c>
      <c r="Q4" s="26"/>
      <c r="R4" s="17">
        <v>10</v>
      </c>
      <c r="S4" s="17">
        <v>10.67</v>
      </c>
      <c r="T4" s="8">
        <v>10.98</v>
      </c>
      <c r="U4" s="17"/>
      <c r="V4" s="17"/>
      <c r="W4" s="7">
        <v>3</v>
      </c>
      <c r="X4" s="7">
        <v>2.8</v>
      </c>
      <c r="Y4" s="7"/>
      <c r="Z4" s="7">
        <v>3.8</v>
      </c>
      <c r="AA4" s="7">
        <v>4.2</v>
      </c>
      <c r="AB4" s="7"/>
      <c r="AC4" s="7"/>
      <c r="AD4" s="7">
        <v>7.8</v>
      </c>
      <c r="AE4" s="7">
        <v>7</v>
      </c>
      <c r="AF4" s="7"/>
      <c r="AG4" s="7">
        <v>1</v>
      </c>
      <c r="AH4" s="4">
        <v>897</v>
      </c>
      <c r="AI4" s="4">
        <v>815</v>
      </c>
      <c r="AJ4" s="17">
        <v>8.1</v>
      </c>
      <c r="AK4" s="8">
        <v>8.8699999999999992</v>
      </c>
      <c r="AL4" s="8">
        <v>9.67</v>
      </c>
      <c r="AM4" s="9" t="s">
        <v>64</v>
      </c>
      <c r="AN4" s="13">
        <v>0</v>
      </c>
      <c r="AO4" s="16">
        <v>41</v>
      </c>
      <c r="AP4" s="16">
        <v>5</v>
      </c>
      <c r="AQ4" s="16" t="s">
        <v>46</v>
      </c>
      <c r="AR4" s="4">
        <v>0</v>
      </c>
      <c r="AS4" s="10">
        <v>1.67</v>
      </c>
      <c r="AT4" s="10">
        <v>0.52</v>
      </c>
      <c r="AU4" s="4">
        <f t="shared" ref="AU4:AU14" si="0">AH4-AI4</f>
        <v>82</v>
      </c>
    </row>
    <row r="5" spans="1:47" ht="16.2" thickBot="1" x14ac:dyDescent="0.35">
      <c r="A5" s="4">
        <v>3</v>
      </c>
      <c r="B5" s="4" t="s">
        <v>32</v>
      </c>
      <c r="C5" s="4">
        <v>56</v>
      </c>
      <c r="D5" s="4" t="s">
        <v>9</v>
      </c>
      <c r="E5" s="4">
        <v>37</v>
      </c>
      <c r="F5" s="4" t="s">
        <v>13</v>
      </c>
      <c r="G5" s="4" t="s">
        <v>14</v>
      </c>
      <c r="H5" s="4" t="s">
        <v>47</v>
      </c>
      <c r="I5" s="15">
        <v>0.25</v>
      </c>
      <c r="J5" s="15">
        <v>0.25</v>
      </c>
      <c r="K5" s="9">
        <v>0.25</v>
      </c>
      <c r="L5" s="15">
        <v>0</v>
      </c>
      <c r="M5" s="15">
        <v>0</v>
      </c>
      <c r="N5" s="9">
        <v>0.25</v>
      </c>
      <c r="O5" s="15">
        <v>3</v>
      </c>
      <c r="P5" s="25">
        <v>3</v>
      </c>
      <c r="Q5" s="26"/>
      <c r="R5" s="17">
        <v>9.6</v>
      </c>
      <c r="S5" s="17">
        <v>10.79</v>
      </c>
      <c r="T5" s="17">
        <v>11</v>
      </c>
      <c r="U5" s="17"/>
      <c r="V5" s="17"/>
      <c r="W5" s="7">
        <v>2.5</v>
      </c>
      <c r="X5" s="7">
        <v>2.7</v>
      </c>
      <c r="Y5" s="7"/>
      <c r="Z5" s="7">
        <v>3.1</v>
      </c>
      <c r="AA5" s="7">
        <v>4.5</v>
      </c>
      <c r="AB5" s="7"/>
      <c r="AC5" s="7"/>
      <c r="AD5" s="7">
        <v>8</v>
      </c>
      <c r="AE5" s="7">
        <v>9</v>
      </c>
      <c r="AF5" s="7"/>
      <c r="AG5" s="7">
        <v>1</v>
      </c>
      <c r="AH5" s="4">
        <v>828</v>
      </c>
      <c r="AI5" s="4">
        <v>906</v>
      </c>
      <c r="AJ5" s="7">
        <v>10</v>
      </c>
      <c r="AK5" s="17">
        <v>10</v>
      </c>
      <c r="AL5" s="17">
        <v>10.36</v>
      </c>
      <c r="AM5" s="9" t="s">
        <v>52</v>
      </c>
      <c r="AN5" s="13">
        <v>0</v>
      </c>
      <c r="AO5" s="16">
        <v>38</v>
      </c>
      <c r="AP5" s="16">
        <v>5</v>
      </c>
      <c r="AQ5" s="16" t="s">
        <v>46</v>
      </c>
      <c r="AR5" s="4">
        <v>0</v>
      </c>
      <c r="AS5" s="10">
        <v>1.56</v>
      </c>
      <c r="AT5" s="10">
        <v>0.59</v>
      </c>
      <c r="AU5" s="4">
        <f t="shared" si="0"/>
        <v>-78</v>
      </c>
    </row>
    <row r="6" spans="1:47" ht="16.2" thickBot="1" x14ac:dyDescent="0.35">
      <c r="A6" s="4">
        <v>4</v>
      </c>
      <c r="B6" s="4" t="s">
        <v>33</v>
      </c>
      <c r="C6" s="4">
        <v>36</v>
      </c>
      <c r="D6" s="4" t="s">
        <v>15</v>
      </c>
      <c r="E6" s="4">
        <v>46</v>
      </c>
      <c r="F6" s="4" t="s">
        <v>13</v>
      </c>
      <c r="G6" s="4" t="s">
        <v>14</v>
      </c>
      <c r="H6" s="4" t="s">
        <v>47</v>
      </c>
      <c r="I6" s="15">
        <v>0.25</v>
      </c>
      <c r="J6" s="15">
        <v>0.25</v>
      </c>
      <c r="K6" s="9">
        <v>0.75</v>
      </c>
      <c r="L6" s="15">
        <v>0.25</v>
      </c>
      <c r="M6" s="15">
        <v>0.25</v>
      </c>
      <c r="N6" s="9">
        <v>0</v>
      </c>
      <c r="O6" s="15">
        <v>3</v>
      </c>
      <c r="P6" s="25">
        <v>2</v>
      </c>
      <c r="Q6" s="26"/>
      <c r="R6" s="7">
        <v>11</v>
      </c>
      <c r="S6" s="7">
        <v>6.6</v>
      </c>
      <c r="T6" s="7">
        <v>15.98</v>
      </c>
      <c r="U6" s="7"/>
      <c r="V6" s="7"/>
      <c r="W6" s="7">
        <v>2.9</v>
      </c>
      <c r="X6" s="7">
        <v>2.7</v>
      </c>
      <c r="Y6" s="7"/>
      <c r="Z6" s="7">
        <v>3.7</v>
      </c>
      <c r="AA6" s="7">
        <v>4.9000000000000004</v>
      </c>
      <c r="AB6" s="7"/>
      <c r="AC6" s="7"/>
      <c r="AD6" s="7">
        <v>9</v>
      </c>
      <c r="AE6" s="7">
        <v>8</v>
      </c>
      <c r="AF6" s="7"/>
      <c r="AG6" s="7">
        <v>1.5</v>
      </c>
      <c r="AH6" s="4">
        <v>1050</v>
      </c>
      <c r="AI6" s="4">
        <v>1116</v>
      </c>
      <c r="AJ6" s="8">
        <v>10</v>
      </c>
      <c r="AK6" s="7">
        <v>6</v>
      </c>
      <c r="AL6" s="7">
        <v>14.89</v>
      </c>
      <c r="AM6" s="9" t="s">
        <v>53</v>
      </c>
      <c r="AN6" s="13">
        <v>0</v>
      </c>
      <c r="AO6" s="16">
        <v>44</v>
      </c>
      <c r="AP6" s="16">
        <v>6</v>
      </c>
      <c r="AQ6" s="16" t="s">
        <v>46</v>
      </c>
      <c r="AR6" s="4">
        <v>0</v>
      </c>
      <c r="AS6" s="10">
        <v>0</v>
      </c>
      <c r="AT6" s="10">
        <v>0</v>
      </c>
      <c r="AU6" s="4">
        <f t="shared" si="0"/>
        <v>-66</v>
      </c>
    </row>
    <row r="7" spans="1:47" ht="16.2" thickBot="1" x14ac:dyDescent="0.35">
      <c r="A7" s="4">
        <v>5</v>
      </c>
      <c r="B7" s="4" t="s">
        <v>34</v>
      </c>
      <c r="C7" s="4">
        <v>26</v>
      </c>
      <c r="D7" s="4" t="s">
        <v>15</v>
      </c>
      <c r="E7" s="4">
        <v>11</v>
      </c>
      <c r="F7" s="4" t="s">
        <v>41</v>
      </c>
      <c r="G7" s="4" t="s">
        <v>10</v>
      </c>
      <c r="H7" s="4" t="s">
        <v>11</v>
      </c>
      <c r="I7" s="15">
        <v>0.5</v>
      </c>
      <c r="J7" s="15">
        <v>0.5</v>
      </c>
      <c r="K7" s="9">
        <v>1</v>
      </c>
      <c r="L7" s="15">
        <v>0</v>
      </c>
      <c r="M7" s="15">
        <v>0</v>
      </c>
      <c r="N7" s="9">
        <v>0</v>
      </c>
      <c r="O7" s="15">
        <v>3</v>
      </c>
      <c r="P7" s="25">
        <v>2</v>
      </c>
      <c r="Q7" s="26"/>
      <c r="R7" s="8">
        <v>12</v>
      </c>
      <c r="S7" s="8">
        <v>8.5</v>
      </c>
      <c r="T7" s="8">
        <v>16.37</v>
      </c>
      <c r="U7" s="8"/>
      <c r="V7" s="8">
        <v>2.5</v>
      </c>
      <c r="W7" s="8">
        <v>2.5</v>
      </c>
      <c r="X7" s="8"/>
      <c r="Y7" s="8"/>
      <c r="Z7" s="8"/>
      <c r="AA7" s="8"/>
      <c r="AB7" s="8">
        <v>2.5</v>
      </c>
      <c r="AC7" s="8"/>
      <c r="AD7" s="8"/>
      <c r="AE7" s="8"/>
      <c r="AF7" s="8">
        <v>10</v>
      </c>
      <c r="AG7" s="8">
        <v>0.5</v>
      </c>
      <c r="AH7" s="4">
        <v>987</v>
      </c>
      <c r="AI7" s="4">
        <v>897</v>
      </c>
      <c r="AJ7" s="8">
        <v>9.1</v>
      </c>
      <c r="AK7" s="8">
        <v>8.5</v>
      </c>
      <c r="AL7" s="8">
        <v>15.89</v>
      </c>
      <c r="AM7" s="9" t="s">
        <v>54</v>
      </c>
      <c r="AN7" s="13">
        <v>0</v>
      </c>
      <c r="AO7" s="16">
        <v>51</v>
      </c>
      <c r="AP7" s="16">
        <v>5</v>
      </c>
      <c r="AQ7" s="16" t="s">
        <v>46</v>
      </c>
      <c r="AR7" s="4">
        <v>0</v>
      </c>
      <c r="AS7" s="10">
        <v>0</v>
      </c>
      <c r="AT7" s="10">
        <v>0</v>
      </c>
      <c r="AU7" s="4">
        <f t="shared" si="0"/>
        <v>90</v>
      </c>
    </row>
    <row r="8" spans="1:47" ht="16.2" thickBot="1" x14ac:dyDescent="0.35">
      <c r="A8" s="4">
        <v>6</v>
      </c>
      <c r="B8" s="4" t="s">
        <v>34</v>
      </c>
      <c r="C8" s="4">
        <v>26</v>
      </c>
      <c r="D8" s="4" t="s">
        <v>15</v>
      </c>
      <c r="E8" s="4">
        <v>21</v>
      </c>
      <c r="F8" s="4" t="s">
        <v>41</v>
      </c>
      <c r="G8" s="4" t="s">
        <v>10</v>
      </c>
      <c r="H8" s="4" t="s">
        <v>11</v>
      </c>
      <c r="I8" s="15">
        <v>0.25</v>
      </c>
      <c r="J8" s="15">
        <v>0.75</v>
      </c>
      <c r="K8" s="9">
        <v>0.25</v>
      </c>
      <c r="L8" s="15">
        <v>0</v>
      </c>
      <c r="M8" s="15">
        <v>0</v>
      </c>
      <c r="N8" s="9">
        <v>0.5</v>
      </c>
      <c r="O8" s="15">
        <v>4</v>
      </c>
      <c r="P8" s="25">
        <v>3</v>
      </c>
      <c r="Q8" s="26"/>
      <c r="R8" s="8">
        <v>10</v>
      </c>
      <c r="S8" s="8">
        <v>9</v>
      </c>
      <c r="T8" s="8">
        <v>15.6</v>
      </c>
      <c r="U8" s="8"/>
      <c r="V8" s="8">
        <v>2.5</v>
      </c>
      <c r="W8" s="8">
        <v>2.5</v>
      </c>
      <c r="X8" s="8"/>
      <c r="Y8" s="8"/>
      <c r="Z8" s="8"/>
      <c r="AA8" s="8"/>
      <c r="AB8" s="8">
        <v>2.5</v>
      </c>
      <c r="AC8" s="8"/>
      <c r="AD8" s="8"/>
      <c r="AE8" s="8"/>
      <c r="AF8" s="8">
        <v>11</v>
      </c>
      <c r="AG8" s="8">
        <v>0.5</v>
      </c>
      <c r="AH8" s="4">
        <v>1289</v>
      </c>
      <c r="AI8" s="4">
        <v>1098</v>
      </c>
      <c r="AJ8" s="8">
        <v>11</v>
      </c>
      <c r="AK8" s="8">
        <v>10</v>
      </c>
      <c r="AL8" s="8">
        <v>15.09</v>
      </c>
      <c r="AM8" s="9" t="s">
        <v>54</v>
      </c>
      <c r="AN8" s="13">
        <v>0</v>
      </c>
      <c r="AO8" s="16">
        <v>48</v>
      </c>
      <c r="AP8" s="16">
        <v>6</v>
      </c>
      <c r="AQ8" s="16" t="s">
        <v>46</v>
      </c>
      <c r="AR8" s="4">
        <v>0</v>
      </c>
      <c r="AS8" s="10">
        <v>1.9</v>
      </c>
      <c r="AT8" s="10">
        <v>1.67</v>
      </c>
      <c r="AU8" s="4">
        <f t="shared" si="0"/>
        <v>191</v>
      </c>
    </row>
    <row r="9" spans="1:47" ht="16.2" thickBot="1" x14ac:dyDescent="0.35">
      <c r="A9" s="4">
        <v>7</v>
      </c>
      <c r="B9" s="4" t="s">
        <v>35</v>
      </c>
      <c r="C9" s="4">
        <v>25</v>
      </c>
      <c r="D9" s="4" t="s">
        <v>12</v>
      </c>
      <c r="E9" s="4">
        <v>46</v>
      </c>
      <c r="F9" s="4" t="s">
        <v>13</v>
      </c>
      <c r="G9" s="4" t="s">
        <v>14</v>
      </c>
      <c r="H9" s="4" t="s">
        <v>47</v>
      </c>
      <c r="I9" s="15">
        <v>0.5</v>
      </c>
      <c r="J9" s="15">
        <v>0.5</v>
      </c>
      <c r="K9" s="9">
        <v>0.5</v>
      </c>
      <c r="L9" s="15">
        <v>0.25</v>
      </c>
      <c r="M9" s="15">
        <v>0.25</v>
      </c>
      <c r="N9" s="9">
        <v>0.5</v>
      </c>
      <c r="O9" s="15">
        <v>3</v>
      </c>
      <c r="P9" s="25">
        <v>3</v>
      </c>
      <c r="Q9" s="26"/>
      <c r="R9" s="8">
        <v>12</v>
      </c>
      <c r="S9" s="8">
        <v>8.5</v>
      </c>
      <c r="T9" s="8">
        <v>14.87</v>
      </c>
      <c r="U9" s="8"/>
      <c r="V9" s="8"/>
      <c r="W9" s="7">
        <v>2.8</v>
      </c>
      <c r="X9" s="7">
        <v>3</v>
      </c>
      <c r="Y9" s="7"/>
      <c r="Z9" s="7">
        <v>3</v>
      </c>
      <c r="AA9" s="7" t="s">
        <v>70</v>
      </c>
      <c r="AB9" s="7"/>
      <c r="AC9" s="7"/>
      <c r="AD9" s="7">
        <v>9</v>
      </c>
      <c r="AE9" s="7">
        <v>8.5</v>
      </c>
      <c r="AF9" s="7"/>
      <c r="AG9" s="7">
        <v>1.5</v>
      </c>
      <c r="AH9" s="4">
        <v>879</v>
      </c>
      <c r="AI9" s="4">
        <v>987</v>
      </c>
      <c r="AJ9" s="8">
        <v>11.76</v>
      </c>
      <c r="AK9" s="8">
        <v>8</v>
      </c>
      <c r="AL9" s="8">
        <v>14.35</v>
      </c>
      <c r="AM9" s="9" t="s">
        <v>53</v>
      </c>
      <c r="AN9" s="13">
        <v>0</v>
      </c>
      <c r="AO9" s="16">
        <v>45</v>
      </c>
      <c r="AP9" s="16">
        <v>6</v>
      </c>
      <c r="AQ9" s="16" t="s">
        <v>46</v>
      </c>
      <c r="AR9" s="4">
        <v>0</v>
      </c>
      <c r="AS9" s="10">
        <v>0</v>
      </c>
      <c r="AT9" s="10">
        <v>0</v>
      </c>
      <c r="AU9" s="4">
        <f t="shared" si="0"/>
        <v>-108</v>
      </c>
    </row>
    <row r="10" spans="1:47" ht="16.2" thickBot="1" x14ac:dyDescent="0.35">
      <c r="A10" s="4">
        <v>8</v>
      </c>
      <c r="B10" s="4" t="s">
        <v>36</v>
      </c>
      <c r="C10" s="4">
        <v>28</v>
      </c>
      <c r="D10" s="4" t="s">
        <v>9</v>
      </c>
      <c r="E10" s="4">
        <v>21</v>
      </c>
      <c r="F10" s="4" t="s">
        <v>13</v>
      </c>
      <c r="G10" s="4" t="s">
        <v>10</v>
      </c>
      <c r="H10" s="4" t="s">
        <v>11</v>
      </c>
      <c r="I10" s="15">
        <v>0.25</v>
      </c>
      <c r="J10" s="15">
        <v>1</v>
      </c>
      <c r="K10" s="9">
        <v>0</v>
      </c>
      <c r="L10" s="15">
        <v>0</v>
      </c>
      <c r="M10" s="15">
        <v>0.5</v>
      </c>
      <c r="N10" s="9">
        <v>0</v>
      </c>
      <c r="O10" s="15">
        <v>4</v>
      </c>
      <c r="P10" s="25">
        <v>3</v>
      </c>
      <c r="Q10" s="26"/>
      <c r="R10" s="8">
        <v>12</v>
      </c>
      <c r="S10" s="8">
        <v>9</v>
      </c>
      <c r="T10" s="8">
        <v>16.600000000000001</v>
      </c>
      <c r="U10" s="8"/>
      <c r="V10" s="8">
        <v>2.6</v>
      </c>
      <c r="W10" s="8"/>
      <c r="X10" s="8"/>
      <c r="Y10" s="8"/>
      <c r="Z10" s="8"/>
      <c r="AA10" s="8"/>
      <c r="AB10" s="8">
        <v>5.2</v>
      </c>
      <c r="AC10" s="8"/>
      <c r="AD10" s="8"/>
      <c r="AE10" s="8"/>
      <c r="AF10" s="8">
        <v>11</v>
      </c>
      <c r="AG10" s="8">
        <v>0.5</v>
      </c>
      <c r="AH10" s="4">
        <v>900</v>
      </c>
      <c r="AI10" s="4">
        <v>897</v>
      </c>
      <c r="AJ10" s="17">
        <v>8</v>
      </c>
      <c r="AK10" s="8">
        <v>8.67</v>
      </c>
      <c r="AL10" s="8">
        <v>15.98</v>
      </c>
      <c r="AM10" s="9" t="s">
        <v>54</v>
      </c>
      <c r="AN10" s="13">
        <v>0</v>
      </c>
      <c r="AO10" s="16">
        <v>42</v>
      </c>
      <c r="AP10" s="16">
        <v>4</v>
      </c>
      <c r="AQ10" s="16" t="s">
        <v>46</v>
      </c>
      <c r="AR10" s="4">
        <v>0</v>
      </c>
      <c r="AS10" s="10">
        <v>0</v>
      </c>
      <c r="AT10" s="10">
        <v>0</v>
      </c>
      <c r="AU10" s="4">
        <f t="shared" si="0"/>
        <v>3</v>
      </c>
    </row>
    <row r="11" spans="1:47" ht="16.2" thickBot="1" x14ac:dyDescent="0.35">
      <c r="A11" s="4">
        <v>9</v>
      </c>
      <c r="B11" s="4" t="s">
        <v>37</v>
      </c>
      <c r="C11" s="4">
        <v>28</v>
      </c>
      <c r="D11" s="4" t="s">
        <v>12</v>
      </c>
      <c r="E11" s="4">
        <v>47</v>
      </c>
      <c r="F11" s="4" t="s">
        <v>13</v>
      </c>
      <c r="G11" s="4" t="s">
        <v>14</v>
      </c>
      <c r="H11" s="4" t="s">
        <v>47</v>
      </c>
      <c r="I11" s="15">
        <v>1</v>
      </c>
      <c r="J11" s="15">
        <v>0.75</v>
      </c>
      <c r="K11" s="9">
        <v>0</v>
      </c>
      <c r="L11" s="15">
        <v>0.75</v>
      </c>
      <c r="M11" s="15">
        <v>0</v>
      </c>
      <c r="N11" s="9">
        <v>0</v>
      </c>
      <c r="O11" s="15">
        <v>3</v>
      </c>
      <c r="P11" s="25">
        <v>3</v>
      </c>
      <c r="Q11" s="26"/>
      <c r="R11" s="17">
        <v>9.8000000000000007</v>
      </c>
      <c r="S11" s="17">
        <v>11</v>
      </c>
      <c r="T11" s="17">
        <v>14.89</v>
      </c>
      <c r="U11" s="17"/>
      <c r="V11" s="17"/>
      <c r="W11" s="7">
        <v>2.8</v>
      </c>
      <c r="X11" s="7">
        <v>2.5</v>
      </c>
      <c r="Y11" s="7"/>
      <c r="Z11" s="7">
        <v>4.5</v>
      </c>
      <c r="AA11" s="7">
        <v>4.8</v>
      </c>
      <c r="AB11" s="7"/>
      <c r="AC11" s="7"/>
      <c r="AD11" s="7">
        <v>9</v>
      </c>
      <c r="AE11" s="7">
        <v>8</v>
      </c>
      <c r="AF11" s="7"/>
      <c r="AG11" s="7">
        <v>1.5</v>
      </c>
      <c r="AH11" s="4">
        <v>1289</v>
      </c>
      <c r="AI11" s="4">
        <v>992</v>
      </c>
      <c r="AJ11" s="17">
        <v>9.34</v>
      </c>
      <c r="AK11" s="17">
        <v>10.78</v>
      </c>
      <c r="AL11" s="17">
        <v>14.86</v>
      </c>
      <c r="AM11" s="9" t="s">
        <v>53</v>
      </c>
      <c r="AN11" s="13">
        <v>0</v>
      </c>
      <c r="AO11" s="16">
        <v>41</v>
      </c>
      <c r="AP11" s="16">
        <v>4</v>
      </c>
      <c r="AQ11" s="16" t="s">
        <v>46</v>
      </c>
      <c r="AR11" s="4">
        <v>0</v>
      </c>
      <c r="AS11" s="10">
        <v>0</v>
      </c>
      <c r="AT11" s="10">
        <v>0</v>
      </c>
      <c r="AU11" s="4">
        <f t="shared" si="0"/>
        <v>297</v>
      </c>
    </row>
    <row r="12" spans="1:47" ht="16.2" thickBot="1" x14ac:dyDescent="0.35">
      <c r="A12" s="4">
        <v>10</v>
      </c>
      <c r="B12" s="4" t="s">
        <v>37</v>
      </c>
      <c r="C12" s="4">
        <v>28</v>
      </c>
      <c r="D12" s="4" t="s">
        <v>12</v>
      </c>
      <c r="E12" s="4">
        <v>46</v>
      </c>
      <c r="F12" s="4" t="s">
        <v>13</v>
      </c>
      <c r="G12" s="4" t="s">
        <v>14</v>
      </c>
      <c r="H12" s="4" t="s">
        <v>47</v>
      </c>
      <c r="I12" s="15">
        <v>0.5</v>
      </c>
      <c r="J12" s="15">
        <v>0.5</v>
      </c>
      <c r="K12" s="9">
        <v>0.75</v>
      </c>
      <c r="L12" s="15">
        <v>0</v>
      </c>
      <c r="M12" s="15">
        <v>0</v>
      </c>
      <c r="N12" s="9">
        <v>0</v>
      </c>
      <c r="O12" s="15">
        <v>3</v>
      </c>
      <c r="P12" s="25">
        <v>3</v>
      </c>
      <c r="Q12" s="26"/>
      <c r="R12" s="17">
        <v>10</v>
      </c>
      <c r="S12" s="17">
        <v>10</v>
      </c>
      <c r="T12" s="17">
        <v>12.98</v>
      </c>
      <c r="U12" s="17"/>
      <c r="V12" s="17"/>
      <c r="W12" s="7">
        <v>2.8</v>
      </c>
      <c r="X12" s="7">
        <v>3</v>
      </c>
      <c r="Y12" s="7"/>
      <c r="Z12" s="7">
        <v>3.9</v>
      </c>
      <c r="AA12" s="7">
        <v>4.8</v>
      </c>
      <c r="AB12" s="7"/>
      <c r="AC12" s="7"/>
      <c r="AD12" s="7">
        <v>9</v>
      </c>
      <c r="AE12" s="7">
        <v>8</v>
      </c>
      <c r="AF12" s="7"/>
      <c r="AG12" s="7">
        <v>1.5</v>
      </c>
      <c r="AH12" s="4">
        <v>1108</v>
      </c>
      <c r="AI12" s="4">
        <v>987</v>
      </c>
      <c r="AJ12" s="17">
        <v>9.7799999999999994</v>
      </c>
      <c r="AK12" s="17">
        <v>9.7799999999999994</v>
      </c>
      <c r="AL12" s="17">
        <v>12.89</v>
      </c>
      <c r="AM12" s="9" t="s">
        <v>55</v>
      </c>
      <c r="AN12" s="13">
        <v>0</v>
      </c>
      <c r="AO12" s="16">
        <v>42</v>
      </c>
      <c r="AP12" s="16">
        <v>5</v>
      </c>
      <c r="AQ12" s="16" t="s">
        <v>46</v>
      </c>
      <c r="AR12" s="4">
        <v>0</v>
      </c>
      <c r="AS12" s="10">
        <v>0</v>
      </c>
      <c r="AT12" s="10">
        <v>0</v>
      </c>
      <c r="AU12" s="4">
        <f t="shared" si="0"/>
        <v>121</v>
      </c>
    </row>
    <row r="13" spans="1:47" ht="16.2" thickBot="1" x14ac:dyDescent="0.35">
      <c r="A13" s="4">
        <v>11</v>
      </c>
      <c r="B13" s="4" t="s">
        <v>38</v>
      </c>
      <c r="C13" s="4">
        <v>29</v>
      </c>
      <c r="D13" s="4" t="s">
        <v>12</v>
      </c>
      <c r="E13" s="4">
        <v>11</v>
      </c>
      <c r="F13" s="4" t="s">
        <v>13</v>
      </c>
      <c r="G13" s="4" t="s">
        <v>10</v>
      </c>
      <c r="H13" s="4" t="s">
        <v>11</v>
      </c>
      <c r="I13" s="15">
        <v>1</v>
      </c>
      <c r="J13" s="15">
        <v>0.5</v>
      </c>
      <c r="K13" s="9">
        <v>1</v>
      </c>
      <c r="L13" s="15">
        <v>0.25</v>
      </c>
      <c r="M13" s="15">
        <v>0.25</v>
      </c>
      <c r="N13" s="9">
        <v>0.25</v>
      </c>
      <c r="O13" s="15">
        <v>4</v>
      </c>
      <c r="P13" s="25">
        <v>3</v>
      </c>
      <c r="Q13" s="26"/>
      <c r="R13" s="17">
        <v>9.7799999999999994</v>
      </c>
      <c r="S13" s="17">
        <v>9.7799999999999994</v>
      </c>
      <c r="T13" s="17">
        <v>14.17</v>
      </c>
      <c r="U13" s="17"/>
      <c r="V13" s="8">
        <v>2.6</v>
      </c>
      <c r="W13" s="8"/>
      <c r="X13" s="8"/>
      <c r="Y13" s="8"/>
      <c r="Z13" s="8"/>
      <c r="AA13" s="8"/>
      <c r="AB13" s="8">
        <v>6</v>
      </c>
      <c r="AC13" s="8"/>
      <c r="AD13" s="8"/>
      <c r="AE13" s="8"/>
      <c r="AF13" s="8">
        <v>11</v>
      </c>
      <c r="AG13" s="8">
        <v>0.5</v>
      </c>
      <c r="AH13" s="4">
        <v>976</v>
      </c>
      <c r="AI13" s="4">
        <v>987</v>
      </c>
      <c r="AJ13" s="17">
        <v>9.65</v>
      </c>
      <c r="AK13" s="17">
        <v>9.7799999999999994</v>
      </c>
      <c r="AL13" s="17">
        <v>14.26</v>
      </c>
      <c r="AM13" s="9" t="s">
        <v>53</v>
      </c>
      <c r="AN13" s="13">
        <v>0</v>
      </c>
      <c r="AO13" s="16">
        <v>39</v>
      </c>
      <c r="AP13" s="16">
        <v>6</v>
      </c>
      <c r="AQ13" s="16" t="s">
        <v>46</v>
      </c>
      <c r="AR13" s="4">
        <v>0</v>
      </c>
      <c r="AS13" s="10">
        <v>0</v>
      </c>
      <c r="AT13" s="10">
        <v>0</v>
      </c>
      <c r="AU13" s="4">
        <f t="shared" si="0"/>
        <v>-11</v>
      </c>
    </row>
    <row r="14" spans="1:47" ht="16.2" thickBot="1" x14ac:dyDescent="0.35">
      <c r="A14" s="4">
        <v>12</v>
      </c>
      <c r="B14" s="4" t="s">
        <v>39</v>
      </c>
      <c r="C14" s="4">
        <v>20</v>
      </c>
      <c r="D14" s="4" t="s">
        <v>12</v>
      </c>
      <c r="E14" s="4">
        <v>46</v>
      </c>
      <c r="F14" s="4" t="s">
        <v>13</v>
      </c>
      <c r="G14" s="4" t="s">
        <v>14</v>
      </c>
      <c r="H14" s="4" t="s">
        <v>47</v>
      </c>
      <c r="I14" s="15">
        <v>0.75</v>
      </c>
      <c r="J14" s="15">
        <v>0.25</v>
      </c>
      <c r="K14" s="9">
        <v>0.25</v>
      </c>
      <c r="L14" s="15">
        <v>0</v>
      </c>
      <c r="M14" s="15">
        <v>0</v>
      </c>
      <c r="N14" s="9">
        <v>0</v>
      </c>
      <c r="O14" s="15">
        <v>5</v>
      </c>
      <c r="P14" s="25">
        <v>4</v>
      </c>
      <c r="Q14" s="26"/>
      <c r="R14" s="17">
        <v>10</v>
      </c>
      <c r="S14" s="17">
        <v>9.9</v>
      </c>
      <c r="T14" s="17">
        <v>13.98</v>
      </c>
      <c r="U14" s="17"/>
      <c r="V14" s="17"/>
      <c r="W14" s="7">
        <v>2.9</v>
      </c>
      <c r="X14" s="7">
        <v>2.6</v>
      </c>
      <c r="Y14" s="7"/>
      <c r="Z14" s="7">
        <v>5</v>
      </c>
      <c r="AA14" s="7">
        <v>4.9000000000000004</v>
      </c>
      <c r="AB14" s="7"/>
      <c r="AC14" s="7"/>
      <c r="AD14" s="7">
        <v>8.5</v>
      </c>
      <c r="AE14" s="7">
        <v>9</v>
      </c>
      <c r="AF14" s="7"/>
      <c r="AG14" s="7">
        <v>1.5</v>
      </c>
      <c r="AH14" s="4">
        <v>945</v>
      </c>
      <c r="AI14" s="4">
        <v>856</v>
      </c>
      <c r="AJ14" s="17">
        <v>11.76</v>
      </c>
      <c r="AK14" s="17">
        <v>8.56</v>
      </c>
      <c r="AL14" s="17">
        <v>12.98</v>
      </c>
      <c r="AM14" s="9" t="s">
        <v>56</v>
      </c>
      <c r="AN14" s="13">
        <v>0</v>
      </c>
      <c r="AO14" s="16">
        <v>40</v>
      </c>
      <c r="AP14" s="16">
        <v>6</v>
      </c>
      <c r="AQ14" s="16" t="s">
        <v>46</v>
      </c>
      <c r="AR14" s="4">
        <v>0</v>
      </c>
      <c r="AS14" s="10">
        <v>0</v>
      </c>
      <c r="AT14" s="10">
        <v>0</v>
      </c>
      <c r="AU14" s="4">
        <f t="shared" si="0"/>
        <v>89</v>
      </c>
    </row>
    <row r="15" spans="1:47" ht="16.2" thickBot="1" x14ac:dyDescent="0.35">
      <c r="I15" s="15">
        <f>AVERAGE(I3:I14)</f>
        <v>0.5</v>
      </c>
      <c r="J15" s="15">
        <f t="shared" ref="J15:N15" si="1">AVERAGE(J3:J14)</f>
        <v>0.5625</v>
      </c>
      <c r="K15" s="15">
        <f t="shared" si="1"/>
        <v>0.4375</v>
      </c>
      <c r="L15" s="15">
        <f t="shared" si="1"/>
        <v>0.14583333333333334</v>
      </c>
      <c r="M15" s="15">
        <f t="shared" si="1"/>
        <v>0.14583333333333334</v>
      </c>
      <c r="N15" s="15">
        <f t="shared" si="1"/>
        <v>0.125</v>
      </c>
      <c r="O15" s="15"/>
      <c r="P15" s="25"/>
      <c r="Q15" s="26"/>
      <c r="R15" s="17"/>
      <c r="S15" s="17"/>
      <c r="T15" s="17"/>
      <c r="U15" s="17"/>
      <c r="V15" s="1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>
        <f>AVERAGE(AG3:AG14)</f>
        <v>1.0833333333333333</v>
      </c>
      <c r="AH15" s="4">
        <f>AVERAGE(AH3:AH14)</f>
        <v>1011.25</v>
      </c>
      <c r="AI15" s="4">
        <f>AVERAGE(AI3:AI14)</f>
        <v>942.91666666666663</v>
      </c>
      <c r="AJ15" s="17"/>
      <c r="AK15" s="17"/>
      <c r="AL15" s="17"/>
      <c r="AN15" s="13"/>
      <c r="AP15" s="16"/>
      <c r="AQ15" s="16"/>
      <c r="AS15" s="10"/>
      <c r="AT15" s="10"/>
    </row>
    <row r="16" spans="1:47" ht="16.2" thickBot="1" x14ac:dyDescent="0.35">
      <c r="I16" s="15"/>
      <c r="J16" s="15"/>
      <c r="K16" s="9"/>
      <c r="L16" s="15"/>
      <c r="M16" s="15"/>
      <c r="N16" s="9"/>
      <c r="O16" s="15"/>
      <c r="P16" s="25"/>
      <c r="Q16" s="26"/>
      <c r="R16" s="17"/>
      <c r="S16" s="17"/>
      <c r="T16" s="17"/>
      <c r="U16" s="17"/>
      <c r="V16" s="8"/>
      <c r="W16" s="17"/>
      <c r="X16" s="8"/>
      <c r="Y16" s="8"/>
      <c r="Z16" s="8"/>
      <c r="AA16" s="8"/>
      <c r="AB16" s="8"/>
      <c r="AC16" s="8"/>
      <c r="AD16" s="8"/>
      <c r="AE16" s="8"/>
      <c r="AF16" s="8"/>
      <c r="AG16" s="8">
        <f>_xlfn.STDEV.P(AG3:AG15)</f>
        <v>0.43115824925128787</v>
      </c>
      <c r="AH16" s="4">
        <f>_xlfn.STDEV.P(AH3:AH15)</f>
        <v>138.24733966003441</v>
      </c>
      <c r="AI16" s="4">
        <f>_xlfn.STDEV.P(AI3:AI15)</f>
        <v>95.785383768035615</v>
      </c>
      <c r="AK16" s="17"/>
      <c r="AL16" s="17"/>
      <c r="AN16" s="13"/>
      <c r="AP16" s="16"/>
      <c r="AQ16" s="16"/>
      <c r="AS16" s="10"/>
      <c r="AT16" s="10"/>
    </row>
    <row r="17" spans="10:46" ht="16.2" thickBot="1" x14ac:dyDescent="0.35">
      <c r="J17" s="15"/>
      <c r="K17" s="9"/>
      <c r="M17" s="15"/>
      <c r="N17" s="9"/>
      <c r="AB17" s="14"/>
      <c r="AC17" s="14"/>
      <c r="AD17" s="14"/>
      <c r="AE17" s="14"/>
      <c r="AG17" s="10"/>
      <c r="AS17" s="4">
        <f>AVERAGE(AS3:AS16)</f>
        <v>0.69416666666666671</v>
      </c>
      <c r="AT17" s="4">
        <f>AVERAGE(AT3:AT16)</f>
        <v>0.23166666666666666</v>
      </c>
    </row>
    <row r="18" spans="10:46" x14ac:dyDescent="0.3">
      <c r="J18" s="15"/>
      <c r="K18" s="9"/>
      <c r="M18" s="15"/>
      <c r="N18" s="9"/>
      <c r="AS18" s="4">
        <f>STDEV(AS3:AS16)</f>
        <v>1.0991770337462259</v>
      </c>
      <c r="AT18" s="4">
        <f>STDEV(AT3:AT16)</f>
        <v>0.50121367849965104</v>
      </c>
    </row>
    <row r="19" spans="10:46" x14ac:dyDescent="0.3">
      <c r="J19" s="15"/>
      <c r="K19" s="9"/>
      <c r="M19" s="15"/>
      <c r="N19" s="9"/>
    </row>
    <row r="20" spans="10:46" x14ac:dyDescent="0.3">
      <c r="J20" s="15"/>
      <c r="K20" s="9"/>
      <c r="M20" s="15"/>
      <c r="N20" s="9"/>
    </row>
    <row r="21" spans="10:46" x14ac:dyDescent="0.3">
      <c r="J21" s="15"/>
      <c r="K21" s="9"/>
      <c r="M21" s="15"/>
      <c r="N21" s="9"/>
    </row>
    <row r="22" spans="10:46" x14ac:dyDescent="0.3">
      <c r="J22" s="15"/>
      <c r="K22" s="9"/>
      <c r="M22" s="15"/>
      <c r="N22" s="9"/>
    </row>
    <row r="23" spans="10:46" x14ac:dyDescent="0.3">
      <c r="J23" s="15"/>
      <c r="K23" s="9"/>
      <c r="M23" s="15"/>
      <c r="N23" s="9"/>
    </row>
    <row r="24" spans="10:46" x14ac:dyDescent="0.3">
      <c r="J24" s="15"/>
      <c r="K24" s="9"/>
      <c r="M24" s="15"/>
      <c r="N24" s="9"/>
    </row>
    <row r="25" spans="10:46" x14ac:dyDescent="0.3">
      <c r="J25" s="15"/>
      <c r="K25" s="9"/>
      <c r="M25" s="15"/>
      <c r="N25" s="9"/>
    </row>
    <row r="26" spans="10:46" x14ac:dyDescent="0.3">
      <c r="J26" s="15"/>
      <c r="K26" s="9"/>
      <c r="M26" s="15"/>
      <c r="N26" s="9"/>
    </row>
    <row r="27" spans="10:46" x14ac:dyDescent="0.3">
      <c r="J27" s="15"/>
      <c r="K27" s="9"/>
      <c r="M27" s="15"/>
      <c r="N27" s="9"/>
    </row>
    <row r="28" spans="10:46" x14ac:dyDescent="0.3">
      <c r="J28" s="15"/>
    </row>
  </sheetData>
  <mergeCells count="22">
    <mergeCell ref="AR1:AT1"/>
    <mergeCell ref="W1:AG1"/>
    <mergeCell ref="P14:Q14"/>
    <mergeCell ref="AO1:AQ1"/>
    <mergeCell ref="I1:Q1"/>
    <mergeCell ref="AH1:AI1"/>
    <mergeCell ref="AJ1:AL1"/>
    <mergeCell ref="P15:Q15"/>
    <mergeCell ref="P16:Q16"/>
    <mergeCell ref="R1:T1"/>
    <mergeCell ref="P2:Q2"/>
    <mergeCell ref="P3:Q3"/>
    <mergeCell ref="P4:Q4"/>
    <mergeCell ref="P5:Q5"/>
    <mergeCell ref="P6:Q6"/>
    <mergeCell ref="P7:Q7"/>
    <mergeCell ref="P8:Q8"/>
    <mergeCell ref="P9:Q9"/>
    <mergeCell ref="P10:Q10"/>
    <mergeCell ref="P11:Q11"/>
    <mergeCell ref="P12:Q12"/>
    <mergeCell ref="P13:Q13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C76C9-B22B-4746-B30C-77BFB5BAD212}">
  <dimension ref="A1:H15"/>
  <sheetViews>
    <sheetView workbookViewId="0">
      <selection sqref="A1:H15"/>
    </sheetView>
  </sheetViews>
  <sheetFormatPr defaultRowHeight="14.4" x14ac:dyDescent="0.3"/>
  <sheetData>
    <row r="1" spans="1:8" x14ac:dyDescent="0.3">
      <c r="A1" s="20" t="s">
        <v>93</v>
      </c>
      <c r="B1" s="20"/>
      <c r="C1" s="20" t="s">
        <v>94</v>
      </c>
      <c r="D1" s="20"/>
      <c r="E1" s="20" t="s">
        <v>95</v>
      </c>
      <c r="F1" s="20"/>
      <c r="G1" s="20" t="s">
        <v>96</v>
      </c>
      <c r="H1" s="20"/>
    </row>
    <row r="3" spans="1:8" x14ac:dyDescent="0.3">
      <c r="A3" t="s">
        <v>80</v>
      </c>
      <c r="B3">
        <v>3.5714285714285712E-2</v>
      </c>
      <c r="C3" t="s">
        <v>80</v>
      </c>
      <c r="D3">
        <v>-7.1428571428571425E-2</v>
      </c>
      <c r="E3" t="s">
        <v>80</v>
      </c>
      <c r="F3">
        <v>0</v>
      </c>
      <c r="G3" t="s">
        <v>80</v>
      </c>
      <c r="H3">
        <v>1.7857142857142856E-2</v>
      </c>
    </row>
    <row r="4" spans="1:8" x14ac:dyDescent="0.3">
      <c r="A4" t="s">
        <v>81</v>
      </c>
      <c r="B4">
        <v>9.7556488486619256E-2</v>
      </c>
      <c r="C4" t="s">
        <v>81</v>
      </c>
      <c r="D4">
        <v>0.10293952744612744</v>
      </c>
      <c r="E4" t="s">
        <v>81</v>
      </c>
      <c r="F4">
        <v>6.9337524528153643E-2</v>
      </c>
      <c r="G4" t="s">
        <v>81</v>
      </c>
      <c r="H4">
        <v>8.4776231451700393E-2</v>
      </c>
    </row>
    <row r="5" spans="1:8" x14ac:dyDescent="0.3">
      <c r="A5" t="s">
        <v>82</v>
      </c>
      <c r="B5">
        <v>0</v>
      </c>
      <c r="C5" t="s">
        <v>82</v>
      </c>
      <c r="D5">
        <v>0</v>
      </c>
      <c r="E5" t="s">
        <v>82</v>
      </c>
      <c r="F5">
        <v>0</v>
      </c>
      <c r="G5" t="s">
        <v>82</v>
      </c>
      <c r="H5">
        <v>0</v>
      </c>
    </row>
    <row r="6" spans="1:8" x14ac:dyDescent="0.3">
      <c r="A6" t="s">
        <v>83</v>
      </c>
      <c r="B6">
        <v>0</v>
      </c>
      <c r="C6" t="s">
        <v>83</v>
      </c>
      <c r="D6">
        <v>0</v>
      </c>
      <c r="E6" t="s">
        <v>83</v>
      </c>
      <c r="F6">
        <v>0</v>
      </c>
      <c r="G6" t="s">
        <v>83</v>
      </c>
      <c r="H6">
        <v>0</v>
      </c>
    </row>
    <row r="7" spans="1:8" x14ac:dyDescent="0.3">
      <c r="A7" t="s">
        <v>84</v>
      </c>
      <c r="B7">
        <v>0.36502295577368588</v>
      </c>
      <c r="C7" t="s">
        <v>84</v>
      </c>
      <c r="D7">
        <v>0.38516444325982163</v>
      </c>
      <c r="E7" t="s">
        <v>84</v>
      </c>
      <c r="F7">
        <v>0.25943726083138541</v>
      </c>
      <c r="G7" t="s">
        <v>84</v>
      </c>
      <c r="H7">
        <v>0.31720361263411212</v>
      </c>
    </row>
    <row r="8" spans="1:8" x14ac:dyDescent="0.3">
      <c r="A8" t="s">
        <v>85</v>
      </c>
      <c r="B8">
        <v>0.13324175824175824</v>
      </c>
      <c r="C8" t="s">
        <v>85</v>
      </c>
      <c r="D8">
        <v>0.14835164835164835</v>
      </c>
      <c r="E8" t="s">
        <v>85</v>
      </c>
      <c r="F8">
        <v>6.7307692307692304E-2</v>
      </c>
      <c r="G8" t="s">
        <v>85</v>
      </c>
      <c r="H8">
        <v>0.10061813186813186</v>
      </c>
    </row>
    <row r="9" spans="1:8" x14ac:dyDescent="0.3">
      <c r="A9" t="s">
        <v>86</v>
      </c>
      <c r="B9">
        <v>-0.1639774297336194</v>
      </c>
      <c r="C9" t="s">
        <v>86</v>
      </c>
      <c r="D9">
        <v>1.7436985596707855</v>
      </c>
      <c r="E9" t="s">
        <v>86</v>
      </c>
      <c r="F9">
        <v>6.5000000000000009</v>
      </c>
      <c r="G9" t="s">
        <v>86</v>
      </c>
      <c r="H9">
        <v>1.8623248642701427</v>
      </c>
    </row>
    <row r="10" spans="1:8" x14ac:dyDescent="0.3">
      <c r="A10" t="s">
        <v>87</v>
      </c>
      <c r="B10">
        <v>0.40599056564689379</v>
      </c>
      <c r="C10" t="s">
        <v>87</v>
      </c>
      <c r="D10">
        <v>-0.76626722443794315</v>
      </c>
      <c r="E10" t="s">
        <v>87</v>
      </c>
      <c r="F10">
        <v>-1.4454361674891474</v>
      </c>
      <c r="G10" t="s">
        <v>87</v>
      </c>
      <c r="H10">
        <v>-0.6805417673985874</v>
      </c>
    </row>
    <row r="11" spans="1:8" x14ac:dyDescent="0.3">
      <c r="A11" t="s">
        <v>88</v>
      </c>
      <c r="B11">
        <v>1.25</v>
      </c>
      <c r="C11" t="s">
        <v>88</v>
      </c>
      <c r="D11">
        <v>1.5</v>
      </c>
      <c r="E11" t="s">
        <v>88</v>
      </c>
      <c r="F11">
        <v>1.25</v>
      </c>
      <c r="G11" t="s">
        <v>88</v>
      </c>
      <c r="H11">
        <v>1.25</v>
      </c>
    </row>
    <row r="12" spans="1:8" x14ac:dyDescent="0.3">
      <c r="A12" t="s">
        <v>89</v>
      </c>
      <c r="B12">
        <v>-0.5</v>
      </c>
      <c r="C12" t="s">
        <v>89</v>
      </c>
      <c r="D12">
        <v>-1</v>
      </c>
      <c r="E12" t="s">
        <v>89</v>
      </c>
      <c r="F12">
        <v>-0.75</v>
      </c>
      <c r="G12" t="s">
        <v>89</v>
      </c>
      <c r="H12">
        <v>-0.75</v>
      </c>
    </row>
    <row r="13" spans="1:8" x14ac:dyDescent="0.3">
      <c r="A13" t="s">
        <v>90</v>
      </c>
      <c r="B13">
        <v>0.75</v>
      </c>
      <c r="C13" t="s">
        <v>90</v>
      </c>
      <c r="D13">
        <v>0.5</v>
      </c>
      <c r="E13" t="s">
        <v>90</v>
      </c>
      <c r="F13">
        <v>0.5</v>
      </c>
      <c r="G13" t="s">
        <v>90</v>
      </c>
      <c r="H13">
        <v>0.5</v>
      </c>
    </row>
    <row r="14" spans="1:8" x14ac:dyDescent="0.3">
      <c r="A14" t="s">
        <v>91</v>
      </c>
      <c r="B14">
        <v>0.5</v>
      </c>
      <c r="C14" t="s">
        <v>91</v>
      </c>
      <c r="D14">
        <v>-1</v>
      </c>
      <c r="E14" t="s">
        <v>91</v>
      </c>
      <c r="F14">
        <v>0</v>
      </c>
      <c r="G14" t="s">
        <v>91</v>
      </c>
      <c r="H14">
        <v>0.25</v>
      </c>
    </row>
    <row r="15" spans="1:8" ht="15" thickBot="1" x14ac:dyDescent="0.35">
      <c r="A15" s="19" t="s">
        <v>92</v>
      </c>
      <c r="B15" s="19">
        <v>14</v>
      </c>
      <c r="C15" s="19" t="s">
        <v>92</v>
      </c>
      <c r="D15" s="19">
        <v>14</v>
      </c>
      <c r="E15" s="19" t="s">
        <v>92</v>
      </c>
      <c r="F15" s="19">
        <v>14</v>
      </c>
      <c r="G15" s="19" t="s">
        <v>92</v>
      </c>
      <c r="H15" s="19">
        <v>14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7D264-068C-469F-8056-D96AAA705C25}">
  <dimension ref="A1:C14"/>
  <sheetViews>
    <sheetView workbookViewId="0">
      <selection activeCell="B13" sqref="B13"/>
    </sheetView>
  </sheetViews>
  <sheetFormatPr defaultRowHeight="14.4" x14ac:dyDescent="0.3"/>
  <sheetData>
    <row r="1" spans="1:3" x14ac:dyDescent="0.3">
      <c r="A1" t="s">
        <v>97</v>
      </c>
    </row>
    <row r="2" spans="1:3" ht="15" thickBot="1" x14ac:dyDescent="0.35"/>
    <row r="3" spans="1:3" x14ac:dyDescent="0.3">
      <c r="A3" s="20"/>
      <c r="B3" s="20" t="s">
        <v>21</v>
      </c>
      <c r="C3" s="20" t="s">
        <v>22</v>
      </c>
    </row>
    <row r="4" spans="1:3" x14ac:dyDescent="0.3">
      <c r="A4" t="s">
        <v>80</v>
      </c>
      <c r="B4">
        <v>0.5</v>
      </c>
      <c r="C4">
        <v>0.5357142857142857</v>
      </c>
    </row>
    <row r="5" spans="1:3" x14ac:dyDescent="0.3">
      <c r="A5" t="s">
        <v>98</v>
      </c>
      <c r="B5">
        <v>7.6923076923076927E-2</v>
      </c>
      <c r="C5">
        <v>5.6318681318681292E-2</v>
      </c>
    </row>
    <row r="6" spans="1:3" x14ac:dyDescent="0.3">
      <c r="A6" t="s">
        <v>99</v>
      </c>
      <c r="B6">
        <v>14</v>
      </c>
      <c r="C6">
        <v>14</v>
      </c>
    </row>
    <row r="7" spans="1:3" x14ac:dyDescent="0.3">
      <c r="A7" t="s">
        <v>100</v>
      </c>
      <c r="B7">
        <v>0</v>
      </c>
    </row>
    <row r="8" spans="1:3" x14ac:dyDescent="0.3">
      <c r="A8" t="s">
        <v>101</v>
      </c>
      <c r="B8">
        <v>0</v>
      </c>
    </row>
    <row r="9" spans="1:3" x14ac:dyDescent="0.3">
      <c r="A9" t="s">
        <v>102</v>
      </c>
      <c r="B9">
        <v>13</v>
      </c>
    </row>
    <row r="10" spans="1:3" x14ac:dyDescent="0.3">
      <c r="A10" t="s">
        <v>103</v>
      </c>
      <c r="B10">
        <v>-0.36608826607349898</v>
      </c>
    </row>
    <row r="11" spans="1:3" x14ac:dyDescent="0.3">
      <c r="A11" t="s">
        <v>104</v>
      </c>
      <c r="B11">
        <v>0.36009390752113662</v>
      </c>
    </row>
    <row r="12" spans="1:3" x14ac:dyDescent="0.3">
      <c r="A12" t="s">
        <v>105</v>
      </c>
      <c r="B12">
        <v>1.7709333959868729</v>
      </c>
    </row>
    <row r="13" spans="1:3" x14ac:dyDescent="0.3">
      <c r="A13" t="s">
        <v>106</v>
      </c>
      <c r="B13" s="23">
        <v>0.72018781504227325</v>
      </c>
    </row>
    <row r="14" spans="1:3" ht="15" thickBot="1" x14ac:dyDescent="0.35">
      <c r="A14" s="19" t="s">
        <v>107</v>
      </c>
      <c r="B14" s="19">
        <v>2.1603686564627926</v>
      </c>
      <c r="C14" s="19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3A300-8026-447B-B700-CA75E020C3EC}">
  <dimension ref="A1:C14"/>
  <sheetViews>
    <sheetView workbookViewId="0">
      <selection activeCell="B13" sqref="B13"/>
    </sheetView>
  </sheetViews>
  <sheetFormatPr defaultRowHeight="14.4" x14ac:dyDescent="0.3"/>
  <sheetData>
    <row r="1" spans="1:3" x14ac:dyDescent="0.3">
      <c r="A1" t="s">
        <v>97</v>
      </c>
    </row>
    <row r="2" spans="1:3" ht="15" thickBot="1" x14ac:dyDescent="0.35"/>
    <row r="3" spans="1:3" x14ac:dyDescent="0.3">
      <c r="A3" s="20"/>
      <c r="B3" s="20" t="s">
        <v>21</v>
      </c>
      <c r="C3" s="20" t="s">
        <v>23</v>
      </c>
    </row>
    <row r="4" spans="1:3" x14ac:dyDescent="0.3">
      <c r="A4" t="s">
        <v>80</v>
      </c>
      <c r="B4">
        <v>0.5</v>
      </c>
      <c r="C4">
        <v>0.42857142857142855</v>
      </c>
    </row>
    <row r="5" spans="1:3" x14ac:dyDescent="0.3">
      <c r="A5" t="s">
        <v>98</v>
      </c>
      <c r="B5">
        <v>7.6923076923076927E-2</v>
      </c>
      <c r="C5">
        <v>0.12912087912087911</v>
      </c>
    </row>
    <row r="6" spans="1:3" x14ac:dyDescent="0.3">
      <c r="A6" t="s">
        <v>99</v>
      </c>
      <c r="B6">
        <v>14</v>
      </c>
      <c r="C6">
        <v>14</v>
      </c>
    </row>
    <row r="7" spans="1:3" x14ac:dyDescent="0.3">
      <c r="A7" t="s">
        <v>100</v>
      </c>
      <c r="B7">
        <v>0.28944186937048494</v>
      </c>
    </row>
    <row r="8" spans="1:3" x14ac:dyDescent="0.3">
      <c r="A8" t="s">
        <v>101</v>
      </c>
      <c r="B8">
        <v>0</v>
      </c>
    </row>
    <row r="9" spans="1:3" x14ac:dyDescent="0.3">
      <c r="A9" t="s">
        <v>102</v>
      </c>
      <c r="B9">
        <v>13</v>
      </c>
    </row>
    <row r="10" spans="1:3" x14ac:dyDescent="0.3">
      <c r="A10" t="s">
        <v>103</v>
      </c>
      <c r="B10">
        <v>0.69388866648871084</v>
      </c>
    </row>
    <row r="11" spans="1:3" x14ac:dyDescent="0.3">
      <c r="A11" t="s">
        <v>104</v>
      </c>
      <c r="B11">
        <v>0.24998198948118378</v>
      </c>
    </row>
    <row r="12" spans="1:3" x14ac:dyDescent="0.3">
      <c r="A12" t="s">
        <v>105</v>
      </c>
      <c r="B12">
        <v>1.7709333959868729</v>
      </c>
    </row>
    <row r="13" spans="1:3" x14ac:dyDescent="0.3">
      <c r="A13" t="s">
        <v>106</v>
      </c>
      <c r="B13" s="23">
        <v>0.49996397896236755</v>
      </c>
    </row>
    <row r="14" spans="1:3" ht="15" thickBot="1" x14ac:dyDescent="0.35">
      <c r="A14" s="19" t="s">
        <v>107</v>
      </c>
      <c r="B14" s="19">
        <v>2.1603686564627926</v>
      </c>
      <c r="C14" s="19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ECB89-02B3-43D2-9606-FC9B378BC288}">
  <dimension ref="A1:C14"/>
  <sheetViews>
    <sheetView workbookViewId="0">
      <selection activeCell="B13" sqref="B13"/>
    </sheetView>
  </sheetViews>
  <sheetFormatPr defaultRowHeight="14.4" x14ac:dyDescent="0.3"/>
  <sheetData>
    <row r="1" spans="1:3" x14ac:dyDescent="0.3">
      <c r="A1" t="s">
        <v>97</v>
      </c>
    </row>
    <row r="2" spans="1:3" ht="15" thickBot="1" x14ac:dyDescent="0.35"/>
    <row r="3" spans="1:3" x14ac:dyDescent="0.3">
      <c r="A3" s="20"/>
      <c r="B3" s="20" t="s">
        <v>24</v>
      </c>
      <c r="C3" s="20" t="s">
        <v>25</v>
      </c>
    </row>
    <row r="4" spans="1:3" x14ac:dyDescent="0.3">
      <c r="A4" t="s">
        <v>80</v>
      </c>
      <c r="B4">
        <v>0.14285714285714285</v>
      </c>
      <c r="C4">
        <v>0.14285714285714285</v>
      </c>
    </row>
    <row r="5" spans="1:3" x14ac:dyDescent="0.3">
      <c r="A5" t="s">
        <v>98</v>
      </c>
      <c r="B5">
        <v>4.5329670329670328E-2</v>
      </c>
      <c r="C5">
        <v>2.60989010989011E-2</v>
      </c>
    </row>
    <row r="6" spans="1:3" x14ac:dyDescent="0.3">
      <c r="A6" t="s">
        <v>99</v>
      </c>
      <c r="B6">
        <v>14</v>
      </c>
      <c r="C6">
        <v>14</v>
      </c>
    </row>
    <row r="7" spans="1:3" x14ac:dyDescent="0.3">
      <c r="A7" t="s">
        <v>100</v>
      </c>
      <c r="B7">
        <v>5.9904229787315327E-2</v>
      </c>
    </row>
    <row r="8" spans="1:3" x14ac:dyDescent="0.3">
      <c r="A8" t="s">
        <v>101</v>
      </c>
      <c r="B8">
        <v>0</v>
      </c>
    </row>
    <row r="9" spans="1:3" x14ac:dyDescent="0.3">
      <c r="A9" t="s">
        <v>102</v>
      </c>
      <c r="B9">
        <v>13</v>
      </c>
    </row>
    <row r="10" spans="1:3" x14ac:dyDescent="0.3">
      <c r="A10" t="s">
        <v>103</v>
      </c>
      <c r="B10">
        <v>0</v>
      </c>
    </row>
    <row r="11" spans="1:3" x14ac:dyDescent="0.3">
      <c r="A11" t="s">
        <v>104</v>
      </c>
      <c r="B11">
        <v>0.5</v>
      </c>
    </row>
    <row r="12" spans="1:3" x14ac:dyDescent="0.3">
      <c r="A12" t="s">
        <v>105</v>
      </c>
      <c r="B12">
        <v>1.7709333959868729</v>
      </c>
    </row>
    <row r="13" spans="1:3" x14ac:dyDescent="0.3">
      <c r="A13" t="s">
        <v>106</v>
      </c>
      <c r="B13" s="23">
        <v>1</v>
      </c>
    </row>
    <row r="14" spans="1:3" ht="15" thickBot="1" x14ac:dyDescent="0.35">
      <c r="A14" s="19" t="s">
        <v>107</v>
      </c>
      <c r="B14" s="19">
        <v>2.1603686564627926</v>
      </c>
      <c r="C14" s="19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11A96-A555-416E-9B31-19617AE59511}">
  <dimension ref="A1:C14"/>
  <sheetViews>
    <sheetView workbookViewId="0">
      <selection activeCell="B13" sqref="B13"/>
    </sheetView>
  </sheetViews>
  <sheetFormatPr defaultRowHeight="14.4" x14ac:dyDescent="0.3"/>
  <sheetData>
    <row r="1" spans="1:3" x14ac:dyDescent="0.3">
      <c r="A1" t="s">
        <v>97</v>
      </c>
    </row>
    <row r="2" spans="1:3" ht="15" thickBot="1" x14ac:dyDescent="0.35"/>
    <row r="3" spans="1:3" x14ac:dyDescent="0.3">
      <c r="A3" s="20"/>
      <c r="B3" s="20" t="s">
        <v>24</v>
      </c>
      <c r="C3" s="20" t="s">
        <v>26</v>
      </c>
    </row>
    <row r="4" spans="1:3" x14ac:dyDescent="0.3">
      <c r="A4" t="s">
        <v>80</v>
      </c>
      <c r="B4">
        <v>0.14285714285714285</v>
      </c>
      <c r="C4">
        <v>0.16071428571428573</v>
      </c>
    </row>
    <row r="5" spans="1:3" x14ac:dyDescent="0.3">
      <c r="A5" t="s">
        <v>98</v>
      </c>
      <c r="B5">
        <v>4.5329670329670328E-2</v>
      </c>
      <c r="C5">
        <v>4.4299450549450552E-2</v>
      </c>
    </row>
    <row r="6" spans="1:3" x14ac:dyDescent="0.3">
      <c r="A6" t="s">
        <v>99</v>
      </c>
      <c r="B6">
        <v>14</v>
      </c>
      <c r="C6">
        <v>14</v>
      </c>
    </row>
    <row r="7" spans="1:3" x14ac:dyDescent="0.3">
      <c r="A7" t="s">
        <v>100</v>
      </c>
      <c r="B7">
        <v>-0.1226134639657874</v>
      </c>
    </row>
    <row r="8" spans="1:3" x14ac:dyDescent="0.3">
      <c r="A8" t="s">
        <v>101</v>
      </c>
      <c r="B8">
        <v>0</v>
      </c>
    </row>
    <row r="9" spans="1:3" x14ac:dyDescent="0.3">
      <c r="A9" t="s">
        <v>102</v>
      </c>
      <c r="B9">
        <v>13</v>
      </c>
    </row>
    <row r="10" spans="1:3" x14ac:dyDescent="0.3">
      <c r="A10" t="s">
        <v>103</v>
      </c>
      <c r="B10">
        <v>-0.21063855459671638</v>
      </c>
    </row>
    <row r="11" spans="1:3" x14ac:dyDescent="0.3">
      <c r="A11" t="s">
        <v>104</v>
      </c>
      <c r="B11">
        <v>0.41821752451553451</v>
      </c>
    </row>
    <row r="12" spans="1:3" x14ac:dyDescent="0.3">
      <c r="A12" t="s">
        <v>105</v>
      </c>
      <c r="B12">
        <v>1.7709333959868729</v>
      </c>
    </row>
    <row r="13" spans="1:3" x14ac:dyDescent="0.3">
      <c r="A13" t="s">
        <v>106</v>
      </c>
      <c r="B13" s="23">
        <v>0.83643504903106902</v>
      </c>
    </row>
    <row r="14" spans="1:3" ht="15" thickBot="1" x14ac:dyDescent="0.35">
      <c r="A14" s="19" t="s">
        <v>107</v>
      </c>
      <c r="B14" s="19">
        <v>2.1603686564627926</v>
      </c>
      <c r="C14" s="19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95D6E-D1C9-40C4-B030-D9AAD4EC17DE}">
  <dimension ref="C2:P16"/>
  <sheetViews>
    <sheetView workbookViewId="0">
      <selection activeCell="S9" sqref="S9"/>
    </sheetView>
  </sheetViews>
  <sheetFormatPr defaultRowHeight="14.4" x14ac:dyDescent="0.3"/>
  <sheetData>
    <row r="2" spans="3:16" ht="62.4" x14ac:dyDescent="0.3">
      <c r="C2" s="3" t="s">
        <v>21</v>
      </c>
      <c r="D2" s="3" t="s">
        <v>22</v>
      </c>
      <c r="E2" s="3" t="s">
        <v>23</v>
      </c>
      <c r="F2" s="3" t="s">
        <v>24</v>
      </c>
      <c r="G2" s="3" t="s">
        <v>25</v>
      </c>
      <c r="H2" s="3" t="s">
        <v>26</v>
      </c>
      <c r="I2" s="3" t="s">
        <v>48</v>
      </c>
      <c r="J2" s="29" t="s">
        <v>49</v>
      </c>
      <c r="K2" s="30"/>
      <c r="M2" s="5" t="s">
        <v>93</v>
      </c>
      <c r="N2" s="5" t="s">
        <v>94</v>
      </c>
      <c r="O2" s="5" t="s">
        <v>95</v>
      </c>
      <c r="P2" s="5" t="s">
        <v>96</v>
      </c>
    </row>
    <row r="3" spans="3:16" ht="15.6" x14ac:dyDescent="0.3">
      <c r="C3" s="15">
        <v>0.5</v>
      </c>
      <c r="D3" s="15">
        <v>0.75</v>
      </c>
      <c r="E3" s="9">
        <v>0.25</v>
      </c>
      <c r="F3" s="15">
        <v>0.25</v>
      </c>
      <c r="G3" s="15">
        <v>0.25</v>
      </c>
      <c r="H3" s="9">
        <v>0</v>
      </c>
      <c r="I3" s="15">
        <v>4</v>
      </c>
      <c r="J3" s="25">
        <v>4</v>
      </c>
      <c r="K3" s="26"/>
      <c r="M3">
        <f>D3-C3</f>
        <v>0.25</v>
      </c>
      <c r="N3">
        <f>E3-C3</f>
        <v>-0.25</v>
      </c>
      <c r="O3">
        <f>G3-F3</f>
        <v>0</v>
      </c>
      <c r="P3">
        <f>H3-F3</f>
        <v>-0.25</v>
      </c>
    </row>
    <row r="4" spans="3:16" ht="15.6" x14ac:dyDescent="0.3">
      <c r="C4" s="15">
        <v>0.25</v>
      </c>
      <c r="D4" s="15">
        <v>0.75</v>
      </c>
      <c r="E4" s="9">
        <v>0.25</v>
      </c>
      <c r="F4" s="15">
        <v>0</v>
      </c>
      <c r="G4" s="15">
        <v>0.25</v>
      </c>
      <c r="H4" s="9">
        <v>0</v>
      </c>
      <c r="I4" s="15">
        <v>3</v>
      </c>
      <c r="J4" s="25">
        <v>3</v>
      </c>
      <c r="K4" s="26"/>
      <c r="M4">
        <f t="shared" ref="M4:M16" si="0">D4-C4</f>
        <v>0.5</v>
      </c>
      <c r="N4">
        <f t="shared" ref="N4:N16" si="1">E4-C4</f>
        <v>0</v>
      </c>
      <c r="O4">
        <f t="shared" ref="O4:O16" si="2">G4-F4</f>
        <v>0.25</v>
      </c>
      <c r="P4">
        <f t="shared" ref="P4:P16" si="3">H4-F4</f>
        <v>0</v>
      </c>
    </row>
    <row r="5" spans="3:16" ht="15.6" x14ac:dyDescent="0.3">
      <c r="C5" s="15">
        <v>0.25</v>
      </c>
      <c r="D5" s="15">
        <v>0.25</v>
      </c>
      <c r="E5" s="9">
        <v>0.25</v>
      </c>
      <c r="F5" s="15">
        <v>0</v>
      </c>
      <c r="G5" s="15">
        <v>0</v>
      </c>
      <c r="H5" s="9">
        <v>0.25</v>
      </c>
      <c r="I5" s="15">
        <v>3</v>
      </c>
      <c r="J5" s="25">
        <v>3</v>
      </c>
      <c r="K5" s="26"/>
      <c r="M5">
        <f t="shared" si="0"/>
        <v>0</v>
      </c>
      <c r="N5">
        <f t="shared" si="1"/>
        <v>0</v>
      </c>
      <c r="O5">
        <f t="shared" si="2"/>
        <v>0</v>
      </c>
      <c r="P5">
        <f t="shared" si="3"/>
        <v>0.25</v>
      </c>
    </row>
    <row r="6" spans="3:16" ht="15.6" x14ac:dyDescent="0.3">
      <c r="C6" s="15">
        <v>0.25</v>
      </c>
      <c r="D6" s="15">
        <v>0.25</v>
      </c>
      <c r="E6" s="9">
        <v>0.75</v>
      </c>
      <c r="F6" s="15">
        <v>0.25</v>
      </c>
      <c r="G6" s="15">
        <v>0.25</v>
      </c>
      <c r="H6" s="9">
        <v>0</v>
      </c>
      <c r="I6" s="15">
        <v>3</v>
      </c>
      <c r="J6" s="25">
        <v>2</v>
      </c>
      <c r="K6" s="26"/>
      <c r="M6">
        <f t="shared" si="0"/>
        <v>0</v>
      </c>
      <c r="N6">
        <f t="shared" si="1"/>
        <v>0.5</v>
      </c>
      <c r="O6">
        <f t="shared" si="2"/>
        <v>0</v>
      </c>
      <c r="P6">
        <f t="shared" si="3"/>
        <v>-0.25</v>
      </c>
    </row>
    <row r="7" spans="3:16" ht="15.6" x14ac:dyDescent="0.3">
      <c r="C7" s="15">
        <v>0.5</v>
      </c>
      <c r="D7" s="15">
        <v>0.5</v>
      </c>
      <c r="E7" s="9">
        <v>1</v>
      </c>
      <c r="F7" s="15">
        <v>0</v>
      </c>
      <c r="G7" s="15">
        <v>0</v>
      </c>
      <c r="H7" s="9">
        <v>0</v>
      </c>
      <c r="I7" s="15">
        <v>3</v>
      </c>
      <c r="J7" s="25">
        <v>2</v>
      </c>
      <c r="K7" s="26"/>
      <c r="M7">
        <f t="shared" si="0"/>
        <v>0</v>
      </c>
      <c r="N7">
        <f t="shared" si="1"/>
        <v>0.5</v>
      </c>
      <c r="O7">
        <f t="shared" si="2"/>
        <v>0</v>
      </c>
      <c r="P7">
        <f t="shared" si="3"/>
        <v>0</v>
      </c>
    </row>
    <row r="8" spans="3:16" ht="15.6" x14ac:dyDescent="0.3">
      <c r="C8" s="15">
        <v>0.25</v>
      </c>
      <c r="D8" s="15">
        <v>0.75</v>
      </c>
      <c r="E8" s="9">
        <v>0.25</v>
      </c>
      <c r="F8" s="15">
        <v>0</v>
      </c>
      <c r="G8" s="15">
        <v>0</v>
      </c>
      <c r="H8" s="9">
        <v>0.5</v>
      </c>
      <c r="I8" s="15">
        <v>4</v>
      </c>
      <c r="J8" s="25">
        <v>3</v>
      </c>
      <c r="K8" s="26"/>
      <c r="M8">
        <f t="shared" si="0"/>
        <v>0.5</v>
      </c>
      <c r="N8">
        <f t="shared" si="1"/>
        <v>0</v>
      </c>
      <c r="O8">
        <f t="shared" si="2"/>
        <v>0</v>
      </c>
      <c r="P8">
        <f t="shared" si="3"/>
        <v>0.5</v>
      </c>
    </row>
    <row r="9" spans="3:16" ht="15.6" x14ac:dyDescent="0.3">
      <c r="C9" s="15">
        <v>0.5</v>
      </c>
      <c r="D9" s="15">
        <v>0.5</v>
      </c>
      <c r="E9" s="9">
        <v>0.5</v>
      </c>
      <c r="F9" s="15">
        <v>0.25</v>
      </c>
      <c r="G9" s="15">
        <v>0.25</v>
      </c>
      <c r="H9" s="9">
        <v>0.5</v>
      </c>
      <c r="I9" s="15">
        <v>3</v>
      </c>
      <c r="J9" s="25">
        <v>3</v>
      </c>
      <c r="K9" s="26"/>
      <c r="M9">
        <f t="shared" si="0"/>
        <v>0</v>
      </c>
      <c r="N9">
        <f t="shared" si="1"/>
        <v>0</v>
      </c>
      <c r="O9">
        <f t="shared" si="2"/>
        <v>0</v>
      </c>
      <c r="P9">
        <f t="shared" si="3"/>
        <v>0.25</v>
      </c>
    </row>
    <row r="10" spans="3:16" ht="15.6" x14ac:dyDescent="0.3">
      <c r="C10" s="15">
        <v>0.25</v>
      </c>
      <c r="D10" s="15">
        <v>1</v>
      </c>
      <c r="E10" s="9">
        <v>0</v>
      </c>
      <c r="F10" s="15">
        <v>0</v>
      </c>
      <c r="G10" s="15">
        <v>0.5</v>
      </c>
      <c r="H10" s="9">
        <v>0</v>
      </c>
      <c r="I10" s="15">
        <v>4</v>
      </c>
      <c r="J10" s="25">
        <v>3</v>
      </c>
      <c r="K10" s="26"/>
      <c r="M10">
        <f t="shared" si="0"/>
        <v>0.75</v>
      </c>
      <c r="N10">
        <f t="shared" si="1"/>
        <v>-0.25</v>
      </c>
      <c r="O10">
        <f t="shared" si="2"/>
        <v>0.5</v>
      </c>
      <c r="P10">
        <f t="shared" si="3"/>
        <v>0</v>
      </c>
    </row>
    <row r="11" spans="3:16" ht="15.6" x14ac:dyDescent="0.3">
      <c r="C11" s="15">
        <v>1</v>
      </c>
      <c r="D11" s="15">
        <v>0.75</v>
      </c>
      <c r="E11" s="9">
        <v>0</v>
      </c>
      <c r="F11" s="15">
        <v>0.75</v>
      </c>
      <c r="G11" s="15">
        <v>0</v>
      </c>
      <c r="H11" s="9">
        <v>0</v>
      </c>
      <c r="I11" s="15">
        <v>3</v>
      </c>
      <c r="J11" s="25">
        <v>3</v>
      </c>
      <c r="K11" s="26"/>
      <c r="M11">
        <f t="shared" si="0"/>
        <v>-0.25</v>
      </c>
      <c r="N11">
        <f t="shared" si="1"/>
        <v>-1</v>
      </c>
      <c r="O11">
        <f t="shared" si="2"/>
        <v>-0.75</v>
      </c>
      <c r="P11">
        <f t="shared" si="3"/>
        <v>-0.75</v>
      </c>
    </row>
    <row r="12" spans="3:16" ht="15.6" x14ac:dyDescent="0.3">
      <c r="C12" s="15">
        <v>0.5</v>
      </c>
      <c r="D12" s="15">
        <v>0.5</v>
      </c>
      <c r="E12" s="9">
        <v>0.75</v>
      </c>
      <c r="F12" s="15">
        <v>0</v>
      </c>
      <c r="G12" s="15">
        <v>0</v>
      </c>
      <c r="H12" s="9">
        <v>0</v>
      </c>
      <c r="I12" s="15">
        <v>3</v>
      </c>
      <c r="J12" s="25">
        <v>3</v>
      </c>
      <c r="K12" s="26"/>
      <c r="M12">
        <f t="shared" si="0"/>
        <v>0</v>
      </c>
      <c r="N12">
        <f t="shared" si="1"/>
        <v>0.25</v>
      </c>
      <c r="O12">
        <f t="shared" si="2"/>
        <v>0</v>
      </c>
      <c r="P12">
        <f t="shared" si="3"/>
        <v>0</v>
      </c>
    </row>
    <row r="13" spans="3:16" ht="15.6" x14ac:dyDescent="0.3">
      <c r="C13" s="15">
        <v>1</v>
      </c>
      <c r="D13" s="15">
        <v>0.5</v>
      </c>
      <c r="E13" s="9">
        <v>1</v>
      </c>
      <c r="F13" s="15">
        <v>0.25</v>
      </c>
      <c r="G13" s="15">
        <v>0.25</v>
      </c>
      <c r="H13" s="9">
        <v>0.25</v>
      </c>
      <c r="I13" s="15">
        <v>4</v>
      </c>
      <c r="J13" s="25">
        <v>3</v>
      </c>
      <c r="K13" s="26"/>
      <c r="M13">
        <f t="shared" si="0"/>
        <v>-0.5</v>
      </c>
      <c r="N13">
        <f t="shared" si="1"/>
        <v>0</v>
      </c>
      <c r="O13">
        <f t="shared" si="2"/>
        <v>0</v>
      </c>
      <c r="P13">
        <f t="shared" si="3"/>
        <v>0</v>
      </c>
    </row>
    <row r="14" spans="3:16" ht="15.6" x14ac:dyDescent="0.3">
      <c r="C14" s="15">
        <v>0.75</v>
      </c>
      <c r="D14" s="15">
        <v>0.25</v>
      </c>
      <c r="E14" s="9">
        <v>0.25</v>
      </c>
      <c r="F14" s="15">
        <v>0</v>
      </c>
      <c r="G14" s="15">
        <v>0</v>
      </c>
      <c r="H14" s="9">
        <v>0</v>
      </c>
      <c r="I14" s="15">
        <v>5</v>
      </c>
      <c r="J14" s="25">
        <v>4</v>
      </c>
      <c r="K14" s="26"/>
      <c r="M14">
        <f t="shared" si="0"/>
        <v>-0.5</v>
      </c>
      <c r="N14">
        <f t="shared" si="1"/>
        <v>-0.5</v>
      </c>
      <c r="O14">
        <f t="shared" si="2"/>
        <v>0</v>
      </c>
      <c r="P14">
        <f t="shared" si="3"/>
        <v>0</v>
      </c>
    </row>
    <row r="15" spans="3:16" ht="15.6" x14ac:dyDescent="0.3">
      <c r="C15" s="15">
        <v>0.25</v>
      </c>
      <c r="D15" s="15">
        <v>0.25</v>
      </c>
      <c r="E15" s="9">
        <v>0</v>
      </c>
      <c r="F15" s="15">
        <v>0</v>
      </c>
      <c r="G15" s="15">
        <v>0</v>
      </c>
      <c r="H15" s="9">
        <v>0.5</v>
      </c>
      <c r="I15" s="15">
        <v>4</v>
      </c>
      <c r="J15" s="25">
        <v>4</v>
      </c>
      <c r="K15" s="26"/>
      <c r="M15">
        <f t="shared" si="0"/>
        <v>0</v>
      </c>
      <c r="N15">
        <f t="shared" si="1"/>
        <v>-0.25</v>
      </c>
      <c r="O15">
        <f t="shared" si="2"/>
        <v>0</v>
      </c>
      <c r="P15">
        <f t="shared" si="3"/>
        <v>0.5</v>
      </c>
    </row>
    <row r="16" spans="3:16" ht="15.6" x14ac:dyDescent="0.3">
      <c r="C16" s="15">
        <v>0.75</v>
      </c>
      <c r="D16" s="15">
        <v>0.5</v>
      </c>
      <c r="E16" s="9">
        <v>0.75</v>
      </c>
      <c r="F16" s="15">
        <v>0.25</v>
      </c>
      <c r="G16" s="15">
        <v>0.25</v>
      </c>
      <c r="H16" s="9">
        <v>0.25</v>
      </c>
      <c r="I16" s="15">
        <v>3</v>
      </c>
      <c r="J16" s="25">
        <v>4</v>
      </c>
      <c r="K16" s="26"/>
      <c r="M16">
        <f t="shared" si="0"/>
        <v>-0.25</v>
      </c>
      <c r="N16">
        <f t="shared" si="1"/>
        <v>0</v>
      </c>
      <c r="O16">
        <f t="shared" si="2"/>
        <v>0</v>
      </c>
      <c r="P16">
        <f t="shared" si="3"/>
        <v>0</v>
      </c>
    </row>
  </sheetData>
  <mergeCells count="15">
    <mergeCell ref="J14:K14"/>
    <mergeCell ref="J15:K15"/>
    <mergeCell ref="J16:K16"/>
    <mergeCell ref="J8:K8"/>
    <mergeCell ref="J9:K9"/>
    <mergeCell ref="J10:K10"/>
    <mergeCell ref="J11:K11"/>
    <mergeCell ref="J12:K12"/>
    <mergeCell ref="J13:K13"/>
    <mergeCell ref="J7:K7"/>
    <mergeCell ref="J2:K2"/>
    <mergeCell ref="J3:K3"/>
    <mergeCell ref="J4:K4"/>
    <mergeCell ref="J5:K5"/>
    <mergeCell ref="J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Sheet3</vt:lpstr>
      <vt:lpstr>Sheet4</vt:lpstr>
      <vt:lpstr>Sheet6</vt:lpstr>
      <vt:lpstr>Difference</vt:lpstr>
      <vt:lpstr>Sheet13</vt:lpstr>
      <vt:lpstr>Sheet14</vt:lpstr>
      <vt:lpstr>Sheet15</vt:lpstr>
      <vt:lpstr>Sheet16</vt:lpstr>
      <vt:lpstr>Sheet17</vt:lpstr>
      <vt:lpstr>Sheet2</vt:lpstr>
      <vt:lpstr>Sheet5</vt:lpstr>
      <vt:lpstr>Sheet18</vt:lpstr>
      <vt:lpstr>Sheet19</vt:lpstr>
      <vt:lpstr>Sheet1</vt:lpstr>
      <vt:lpstr>Sheet8</vt:lpstr>
      <vt:lpstr>Sheet9</vt:lpstr>
      <vt:lpstr>Sheet10</vt:lpstr>
      <vt:lpstr>Sheet11</vt:lpstr>
      <vt:lpstr>Sheet12</vt:lpstr>
      <vt:lpstr>Sheet7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koushal</dc:creator>
  <cp:lastModifiedBy>ranu oza</cp:lastModifiedBy>
  <dcterms:created xsi:type="dcterms:W3CDTF">2021-12-16T16:12:08Z</dcterms:created>
  <dcterms:modified xsi:type="dcterms:W3CDTF">2024-05-08T05:47:09Z</dcterms:modified>
</cp:coreProperties>
</file>