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C:\Users\xuxxx\OneDrive\Documents\C13 label\INCAv1.8\INCAv1.8\Figures 191216_modelssr900\HighLightHighCO2\Submission\"/>
    </mc:Choice>
  </mc:AlternateContent>
  <xr:revisionPtr revIDLastSave="0" documentId="8_{EA8AF107-A893-42FB-B7EC-0CF9D46E70C6}" xr6:coauthVersionLast="47" xr6:coauthVersionMax="47" xr10:uidLastSave="{00000000-0000-0000-0000-000000000000}"/>
  <bookViews>
    <workbookView xWindow="-108" yWindow="-108" windowWidth="23256" windowHeight="12456" xr2:uid="{00000000-000D-0000-FFFF-FFFF00000000}"/>
  </bookViews>
  <sheets>
    <sheet name="Supplementary Tables" sheetId="7" r:id="rId1"/>
    <sheet name="Table S1" sheetId="1" r:id="rId2"/>
    <sheet name="Table S2" sheetId="2" r:id="rId3"/>
    <sheet name="Table S3" sheetId="6" r:id="rId4"/>
    <sheet name="Table S4" sheetId="3" r:id="rId5"/>
    <sheet name="Table S5" sheetId="4" r:id="rId6"/>
    <sheet name="Table S6" sheetId="5" r:id="rId7"/>
  </sheets>
  <definedNames>
    <definedName name="_Hlk159414151" localSheetId="3">'Table S3'!$B$25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7" i="6" l="1"/>
  <c r="D7" i="6"/>
  <c r="G7" i="6"/>
  <c r="G9" i="6" s="1"/>
  <c r="G17" i="6"/>
  <c r="G19" i="6" s="1"/>
  <c r="D9" i="6" l="1"/>
  <c r="D12" i="6" s="1"/>
  <c r="D19" i="6"/>
  <c r="D22" i="6" s="1"/>
  <c r="H40" i="1" l="1"/>
</calcChain>
</file>

<file path=xl/sharedStrings.xml><?xml version="1.0" encoding="utf-8"?>
<sst xmlns="http://schemas.openxmlformats.org/spreadsheetml/2006/main" count="1183" uniqueCount="700">
  <si>
    <t>ID</t>
  </si>
  <si>
    <t>Equation</t>
  </si>
  <si>
    <t>Type</t>
  </si>
  <si>
    <t>high light high CO2</t>
  </si>
  <si>
    <t>parameter continuation</t>
  </si>
  <si>
    <t>monte carlo</t>
  </si>
  <si>
    <t>value</t>
  </si>
  <si>
    <t>StdErr</t>
  </si>
  <si>
    <t>LB</t>
  </si>
  <si>
    <t>UB</t>
  </si>
  <si>
    <t>CO2.t</t>
  </si>
  <si>
    <t>CO2.t -&gt; CO2</t>
  </si>
  <si>
    <t>Net fluxes</t>
  </si>
  <si>
    <t>CO2_sink</t>
  </si>
  <si>
    <t>dummy -&gt; Sink</t>
  </si>
  <si>
    <t>RUBICSO_CO2</t>
  </si>
  <si>
    <t>RUBP.p + CO2 -&gt; 3PGA.p + 3PGA.p + dummy</t>
  </si>
  <si>
    <t>GAPDH.p net</t>
  </si>
  <si>
    <t>3PGA.p &lt;-&gt; TP.p</t>
  </si>
  <si>
    <t>FBA.p net</t>
  </si>
  <si>
    <t>TP.p + TP.p &lt;-&gt; FBP.p</t>
  </si>
  <si>
    <t>PFK.p</t>
  </si>
  <si>
    <t>FBP.p -&gt; F6P.p</t>
  </si>
  <si>
    <t>TK3 net</t>
  </si>
  <si>
    <t>F6P.p &lt;-&gt; E4P.p + EC2</t>
  </si>
  <si>
    <t>ALD net</t>
  </si>
  <si>
    <t>TP.p + E4P.p &lt;-&gt; SBP</t>
  </si>
  <si>
    <t>SBP</t>
  </si>
  <si>
    <t>SBP -&gt; S7P.p</t>
  </si>
  <si>
    <t>TK2 net</t>
  </si>
  <si>
    <t>S7P.p &lt;-&gt; R5P.p + EC2</t>
  </si>
  <si>
    <t>TK1 net</t>
  </si>
  <si>
    <t>TP.p + EC2 &lt;-&gt; X5P.p</t>
  </si>
  <si>
    <t>PPE net</t>
  </si>
  <si>
    <t>X5P.p &lt;-&gt; RU5P.p</t>
  </si>
  <si>
    <t>PPI net</t>
  </si>
  <si>
    <t>R5P.p &lt;-&gt; RU5P.p</t>
  </si>
  <si>
    <t>PRK</t>
  </si>
  <si>
    <t>RU5P.p -&gt; RUBP.p</t>
  </si>
  <si>
    <t>RUBISCO_O2</t>
  </si>
  <si>
    <t>RUBP.p -&gt; 3PGA.p + 2PG.p</t>
  </si>
  <si>
    <t>PGP</t>
  </si>
  <si>
    <t>2PG.p -&gt; GLY.m</t>
  </si>
  <si>
    <t>GLYdil net</t>
  </si>
  <si>
    <t>GLY.m &lt;-&gt; GLY.x + dummyGLY</t>
  </si>
  <si>
    <t>GDC</t>
  </si>
  <si>
    <t>GLY.m + GLY.m + dummy -&gt; SER.m + CO2.p</t>
  </si>
  <si>
    <t>SERdil net</t>
  </si>
  <si>
    <t>SER.m &lt;-&gt; SER.x + dummySER</t>
  </si>
  <si>
    <t>SGA1</t>
  </si>
  <si>
    <t>SER.m -&gt; GA.p</t>
  </si>
  <si>
    <t>GK</t>
  </si>
  <si>
    <t>GA.p -&gt; 3PGA.p</t>
  </si>
  <si>
    <t>OPPP</t>
  </si>
  <si>
    <t>dummy + 6PG.c -&gt; RU5P.p + CO2.np</t>
  </si>
  <si>
    <t>PGI.p net</t>
  </si>
  <si>
    <t>F6P.p &lt;-&gt; G6P.p</t>
  </si>
  <si>
    <t>PGM+AGP</t>
  </si>
  <si>
    <t>G6P.p -&gt; ADPG.p</t>
  </si>
  <si>
    <t>Starch</t>
  </si>
  <si>
    <t>ADPG.p -&gt; Starch</t>
  </si>
  <si>
    <t>FBA.c net</t>
  </si>
  <si>
    <t>TP.c + TP.c &lt;-&gt; FBP.c</t>
  </si>
  <si>
    <t>PFK.c</t>
  </si>
  <si>
    <t>FBP.c -&gt; F6P.c</t>
  </si>
  <si>
    <t>PGI.c net</t>
  </si>
  <si>
    <t>F6P.c &lt;-&gt; G6P.c</t>
  </si>
  <si>
    <t>PGM+GPU net</t>
  </si>
  <si>
    <t>G6P.c &lt;-&gt; UDPG.c</t>
  </si>
  <si>
    <t>Sucrose</t>
  </si>
  <si>
    <t>F6P.c + UDPG.c -&gt; Suc.c</t>
  </si>
  <si>
    <t>Inf</t>
  </si>
  <si>
    <t>GAPDH.c net</t>
  </si>
  <si>
    <t>TP.c &lt;-&gt; 3PGA.c</t>
  </si>
  <si>
    <t>PGAM.c net</t>
  </si>
  <si>
    <t>3PGA.c &lt;-&gt; PEP.c</t>
  </si>
  <si>
    <t>PK.c</t>
  </si>
  <si>
    <t>PEP.c -&gt; PYR.c</t>
  </si>
  <si>
    <t>PPC net</t>
  </si>
  <si>
    <t>PEP.c + CO2.np &lt;-&gt; OAA + dummy</t>
  </si>
  <si>
    <t>ACO net</t>
  </si>
  <si>
    <t>CIT &lt;-&gt; ICI</t>
  </si>
  <si>
    <t>IDH</t>
  </si>
  <si>
    <t>ICI + dummy -&gt; AKG + CO2.np</t>
  </si>
  <si>
    <t>AKD</t>
  </si>
  <si>
    <t>AKG + dummy -&gt; SUC + CO2.np</t>
  </si>
  <si>
    <t>SD net</t>
  </si>
  <si>
    <t>SUC &lt;-&gt; FUM</t>
  </si>
  <si>
    <t>FS net</t>
  </si>
  <si>
    <t>FUM &lt;-&gt; MAL</t>
  </si>
  <si>
    <t>MDH net</t>
  </si>
  <si>
    <t>MAL &lt;-&gt; OAA</t>
  </si>
  <si>
    <t>T_3PGA</t>
  </si>
  <si>
    <t>3PGA.c -&gt; 3PGA.p</t>
  </si>
  <si>
    <t>T_DHAP net</t>
  </si>
  <si>
    <t>TP.p &lt;-&gt; TP.c</t>
  </si>
  <si>
    <t>ALT net</t>
  </si>
  <si>
    <t>PYR.c &lt;-&gt; ALA.c</t>
  </si>
  <si>
    <t>ASPT net</t>
  </si>
  <si>
    <t>OAA &lt;-&gt; ASP</t>
  </si>
  <si>
    <t>GLUDH net</t>
  </si>
  <si>
    <t>AKG &lt;-&gt; GLU</t>
  </si>
  <si>
    <t>PCR net</t>
  </si>
  <si>
    <t>GLU &lt;-&gt; PRO</t>
  </si>
  <si>
    <t>GS net</t>
  </si>
  <si>
    <t>GLU &lt;-&gt; GLN</t>
  </si>
  <si>
    <t>TS net</t>
  </si>
  <si>
    <t>ASP &lt;-&gt; THR</t>
  </si>
  <si>
    <t>AS net</t>
  </si>
  <si>
    <t>ASP &lt;-&gt; ASN</t>
  </si>
  <si>
    <t>G_2PG.p</t>
  </si>
  <si>
    <t>0*2PG.p -&gt; 2PG</t>
  </si>
  <si>
    <t>2PGSink</t>
  </si>
  <si>
    <t>2PG -&gt; Sink</t>
  </si>
  <si>
    <t>G_3PGA.p</t>
  </si>
  <si>
    <t>0*3PGA.p -&gt; 3PGA</t>
  </si>
  <si>
    <t>G_3PGA.c</t>
  </si>
  <si>
    <t>0*3PGA.c -&gt; 3PGA</t>
  </si>
  <si>
    <t>PGASink</t>
  </si>
  <si>
    <t>3PGA -&gt; Sink</t>
  </si>
  <si>
    <t>G_ADPG.p</t>
  </si>
  <si>
    <t>0*ADPG.p -&gt; ADPG</t>
  </si>
  <si>
    <t>ADPGSink</t>
  </si>
  <si>
    <t>ADPG -&gt; Sink</t>
  </si>
  <si>
    <t>G_ALA.c</t>
  </si>
  <si>
    <t>0*ALA.c -&gt; ALA</t>
  </si>
  <si>
    <t>(1-G)_ALA</t>
  </si>
  <si>
    <t>0*ALA.x -&gt; ALA</t>
  </si>
  <si>
    <t>ALASink</t>
  </si>
  <si>
    <t>ALA -&gt; Sink</t>
  </si>
  <si>
    <t>G_DHAP.p</t>
  </si>
  <si>
    <t>0*TP.p -&gt; TP</t>
  </si>
  <si>
    <t>G_DHAP.c</t>
  </si>
  <si>
    <t>0*TP.c -&gt; TP</t>
  </si>
  <si>
    <t>DHAPSink</t>
  </si>
  <si>
    <t>TP -&gt; Sink</t>
  </si>
  <si>
    <t>G_E4P.p</t>
  </si>
  <si>
    <t>0*E4P.p -&gt; E4P</t>
  </si>
  <si>
    <t>E4PSink</t>
  </si>
  <si>
    <t>E4P -&gt; Sink</t>
  </si>
  <si>
    <t>G_F6P.p</t>
  </si>
  <si>
    <t>0*F6P.p -&gt; F6P</t>
  </si>
  <si>
    <t>G_F6P.c</t>
  </si>
  <si>
    <t>0*F6P.c -&gt; F6P</t>
  </si>
  <si>
    <t>F6PSink</t>
  </si>
  <si>
    <t>F6P -&gt; Sink</t>
  </si>
  <si>
    <t>G_FBP.p</t>
  </si>
  <si>
    <t>0*FBP.p -&gt; FBP</t>
  </si>
  <si>
    <t>G_FBP.c</t>
  </si>
  <si>
    <t>0*FBP.c -&gt; FBP</t>
  </si>
  <si>
    <t>FBPSink</t>
  </si>
  <si>
    <t>FBP -&gt; Sink</t>
  </si>
  <si>
    <t>G_G6P.p</t>
  </si>
  <si>
    <t>0*G6P.p -&gt; G6P</t>
  </si>
  <si>
    <t>G_G6P.c</t>
  </si>
  <si>
    <t>0*G6P.c -&gt; G6P</t>
  </si>
  <si>
    <t>G6PSink</t>
  </si>
  <si>
    <t>G6P -&gt; Sink</t>
  </si>
  <si>
    <t>G_GA.p</t>
  </si>
  <si>
    <t>0*GA.p -&gt; GA</t>
  </si>
  <si>
    <t>GASink</t>
  </si>
  <si>
    <t>GA -&gt; Sink</t>
  </si>
  <si>
    <t>G_GLY.m</t>
  </si>
  <si>
    <t>0*GLY.m -&gt; GLY</t>
  </si>
  <si>
    <t>(1-G)_GLY</t>
  </si>
  <si>
    <t>0*GLY.x -&gt; GLY</t>
  </si>
  <si>
    <t>GLYSink</t>
  </si>
  <si>
    <t>GLY -&gt; Sink</t>
  </si>
  <si>
    <t>G_PEP.c</t>
  </si>
  <si>
    <t>0*PEP.c -&gt; PEP</t>
  </si>
  <si>
    <t>PEPSink</t>
  </si>
  <si>
    <t>PEP -&gt; Sink</t>
  </si>
  <si>
    <t>G_R5P.p</t>
  </si>
  <si>
    <t>0*R5P.p -&gt; R5P</t>
  </si>
  <si>
    <t>R5PSink</t>
  </si>
  <si>
    <t>R5P -&gt; Sink</t>
  </si>
  <si>
    <t>G_RU5P.p</t>
  </si>
  <si>
    <t>0*RU5P.p -&gt; P5P</t>
  </si>
  <si>
    <t>G_X5P.p</t>
  </si>
  <si>
    <t>0*X5P.p -&gt; P5P</t>
  </si>
  <si>
    <t>G_X5P.c</t>
  </si>
  <si>
    <t>0*X5P.c -&gt; P5P</t>
  </si>
  <si>
    <t>P5PSink</t>
  </si>
  <si>
    <t>P5P -&gt; Sink</t>
  </si>
  <si>
    <t>G_RUBP.p</t>
  </si>
  <si>
    <t>0*RUBP.p -&gt; RUBP</t>
  </si>
  <si>
    <t>RUBPSink</t>
  </si>
  <si>
    <t>RUBP -&gt; Sink</t>
  </si>
  <si>
    <t>G_S7P.p</t>
  </si>
  <si>
    <t>0*S7P.p -&gt; S7P</t>
  </si>
  <si>
    <t>S7PSink</t>
  </si>
  <si>
    <t>S7P -&gt; Sink</t>
  </si>
  <si>
    <t>G_SER.m</t>
  </si>
  <si>
    <t>0*SER.m -&gt; SER</t>
  </si>
  <si>
    <t>(1-G)_SER</t>
  </si>
  <si>
    <t>0*SER.x -&gt; SER</t>
  </si>
  <si>
    <t>SERSink</t>
  </si>
  <si>
    <t>SER -&gt; Sink</t>
  </si>
  <si>
    <t>G_UDPG.c</t>
  </si>
  <si>
    <t>0*UDPG.c -&gt; UDPG</t>
  </si>
  <si>
    <t>UDPGSink</t>
  </si>
  <si>
    <t>UDPG -&gt; Sink</t>
  </si>
  <si>
    <t>Suc_out</t>
  </si>
  <si>
    <t>Suc.c + 0.1618*GLU + 0.0425*ASP + 0.01137*ALA.c + 0.003443*dummyGLY + 0.01997*dummySER -&gt; Sink, Suc.c + 0.1455*GLU + 0.0517*ASP + 0.0476*ALA.c + 0.0779*dummyGLY + 0.0509*dummySER -&gt; Sink</t>
  </si>
  <si>
    <t>Invertase</t>
  </si>
  <si>
    <t>Suc.c -&gt; SGlc.c + SFrc.c</t>
  </si>
  <si>
    <t>SGlc.c</t>
  </si>
  <si>
    <t>SGlc.c -&gt; UDPG.c</t>
  </si>
  <si>
    <t>SFrc.c</t>
  </si>
  <si>
    <t>SFrc.c -&gt; F6P.c</t>
  </si>
  <si>
    <t>SucTransport net</t>
  </si>
  <si>
    <t>Suc.c &lt;-&gt; Suc.v</t>
  </si>
  <si>
    <t>Suc.v</t>
  </si>
  <si>
    <t>Suc.v -&gt; Glc.v + Fru.v</t>
  </si>
  <si>
    <t>Glc.c</t>
  </si>
  <si>
    <t>Glc.c -&gt; G6P.c</t>
  </si>
  <si>
    <t>G_Suc.c</t>
  </si>
  <si>
    <t>0*Suc.c -&gt; Suc</t>
  </si>
  <si>
    <t>G_Suc.v</t>
  </si>
  <si>
    <t>0*Suc.v -&gt; Suc</t>
  </si>
  <si>
    <t>G_SGlc.c</t>
  </si>
  <si>
    <t>0*SGlc.c -&gt; SGlc</t>
  </si>
  <si>
    <t>G_SFrc.c</t>
  </si>
  <si>
    <t>0*SFrc.c -&gt; SFrc</t>
  </si>
  <si>
    <t>SGlcSink</t>
  </si>
  <si>
    <t>SGlc -&gt; Sink</t>
  </si>
  <si>
    <t>SFrcSink</t>
  </si>
  <si>
    <t>SFrc -&gt; Sink</t>
  </si>
  <si>
    <t>Fru.c</t>
  </si>
  <si>
    <t>Fru.c -&gt; F6P.c</t>
  </si>
  <si>
    <t>FruTransport net</t>
  </si>
  <si>
    <t>Fru.v &lt;-&gt; Fru.c</t>
  </si>
  <si>
    <t>GlcTransport net</t>
  </si>
  <si>
    <t>Glc.v &lt;-&gt; Glc.c</t>
  </si>
  <si>
    <t>G_Glc.c</t>
  </si>
  <si>
    <t>0*Glc.c -&gt; Glc</t>
  </si>
  <si>
    <t>G_Glc.v</t>
  </si>
  <si>
    <t>0*Glc.v -&gt; Glc</t>
  </si>
  <si>
    <t>G_Fru.c</t>
  </si>
  <si>
    <t>0*Fru.c -&gt; Fru</t>
  </si>
  <si>
    <t>G_Fru.v</t>
  </si>
  <si>
    <t>0*Fru.v -&gt; Fru</t>
  </si>
  <si>
    <t>G6PDH.c net</t>
  </si>
  <si>
    <t>G6P.c &lt;-&gt; 6PG.c</t>
  </si>
  <si>
    <t>CO2.np</t>
  </si>
  <si>
    <t>CO2.np -&gt; CO2</t>
  </si>
  <si>
    <t>Invertase.c</t>
  </si>
  <si>
    <t>Suc.c -&gt; Glc.c + Fru.c</t>
  </si>
  <si>
    <t>3PGA.p net</t>
  </si>
  <si>
    <t>3PGA.p &lt;-&gt; PEP.p</t>
  </si>
  <si>
    <t>PEP.p net</t>
  </si>
  <si>
    <t>PEP.p &lt;-&gt; PYR.p</t>
  </si>
  <si>
    <t>PYR.p</t>
  </si>
  <si>
    <t>PYR.p + dummy -&gt; ACA.p + CO2.np</t>
  </si>
  <si>
    <t>PDH</t>
  </si>
  <si>
    <t>PYR.c + dummy -&gt; ACA.c + CO2.np</t>
  </si>
  <si>
    <t>CS</t>
  </si>
  <si>
    <t>OAA + ACA.c -&gt; CIT</t>
  </si>
  <si>
    <t>G_PEP.p</t>
  </si>
  <si>
    <t>0*PEP.p -&gt; PEP</t>
  </si>
  <si>
    <t>G_PYR.p</t>
  </si>
  <si>
    <t>0*PYR.p -&gt; PYR</t>
  </si>
  <si>
    <t>G_ACA.p</t>
  </si>
  <si>
    <t>0*ACA.p -&gt; ACA</t>
  </si>
  <si>
    <t>G_ACA.c</t>
  </si>
  <si>
    <t>0*ACA.c -&gt; ACA</t>
  </si>
  <si>
    <t>PYRSink</t>
  </si>
  <si>
    <t>PYR -&gt; Sink</t>
  </si>
  <si>
    <t>FA</t>
  </si>
  <si>
    <t>ACA.p -&gt; fattyacid</t>
  </si>
  <si>
    <t>GAPDH.p exch</t>
  </si>
  <si>
    <t>Exchange fluxes</t>
  </si>
  <si>
    <t>FBA.p exch</t>
  </si>
  <si>
    <t>TK3 exch</t>
  </si>
  <si>
    <t>ALD exch</t>
  </si>
  <si>
    <t>TK2 exch</t>
  </si>
  <si>
    <t>TK1 exch</t>
  </si>
  <si>
    <t>PPE exch</t>
  </si>
  <si>
    <t>PPI exch</t>
  </si>
  <si>
    <t>GLYdil exch</t>
  </si>
  <si>
    <t>SERdil exch</t>
  </si>
  <si>
    <t>PGI.p exch</t>
  </si>
  <si>
    <t>FBA.c exch</t>
  </si>
  <si>
    <t>PGI.c exch</t>
  </si>
  <si>
    <t>PGM+GPU exch</t>
  </si>
  <si>
    <t>GAPDH.c exch</t>
  </si>
  <si>
    <t>PGAM.c exch</t>
  </si>
  <si>
    <t>PPC exch</t>
  </si>
  <si>
    <t>ACO exch</t>
  </si>
  <si>
    <t>SD exch</t>
  </si>
  <si>
    <t>FS exch</t>
  </si>
  <si>
    <t>MDH exch</t>
  </si>
  <si>
    <t>T_DHAP exch</t>
  </si>
  <si>
    <t>ALT exch</t>
  </si>
  <si>
    <t>ASPT exch</t>
  </si>
  <si>
    <t>GLUDH exch</t>
  </si>
  <si>
    <t>PCR exch</t>
  </si>
  <si>
    <t>GS exch</t>
  </si>
  <si>
    <t>TS exch</t>
  </si>
  <si>
    <t>AS exch</t>
  </si>
  <si>
    <t>SucTransport exch</t>
  </si>
  <si>
    <t>FruTransport exch</t>
  </si>
  <si>
    <t>GlcTransport exch</t>
  </si>
  <si>
    <t>G6PDH.c exch</t>
  </si>
  <si>
    <t>3PGA.p exch</t>
  </si>
  <si>
    <t>PEP.p exch</t>
  </si>
  <si>
    <t>Metabolite(s)</t>
  </si>
  <si>
    <t>Condition</t>
  </si>
  <si>
    <t>A (estimate)</t>
  </si>
  <si>
    <t>B (estimate)</t>
  </si>
  <si>
    <t>C (estimate)</t>
  </si>
  <si>
    <t>D (estimate)</t>
  </si>
  <si>
    <t>B difference T-test value</t>
  </si>
  <si>
    <t>C difference T-test value</t>
  </si>
  <si>
    <t>D difference T-test value</t>
  </si>
  <si>
    <t>Glycine</t>
  </si>
  <si>
    <t xml:space="preserve">Control </t>
  </si>
  <si>
    <t>Treatment</t>
  </si>
  <si>
    <t>Serine</t>
  </si>
  <si>
    <t>CBC total</t>
  </si>
  <si>
    <t>RUBP</t>
  </si>
  <si>
    <t>FBP</t>
  </si>
  <si>
    <t>S7P</t>
  </si>
  <si>
    <t>PGA</t>
  </si>
  <si>
    <t xml:space="preserve">Multiple reaction monitoring (MRM) with Reverse Phase LC-MS/MS </t>
  </si>
  <si>
    <t>Metabolites</t>
  </si>
  <si>
    <t>C atoms</t>
  </si>
  <si>
    <t>Isotopomers</t>
  </si>
  <si>
    <r>
      <t xml:space="preserve"> Q</t>
    </r>
    <r>
      <rPr>
        <b/>
        <vertAlign val="subscript"/>
        <sz val="12"/>
        <color rgb="FF000000"/>
        <rFont val="Times New Roman"/>
        <family val="1"/>
      </rPr>
      <t>1</t>
    </r>
    <r>
      <rPr>
        <b/>
        <sz val="12"/>
        <color rgb="FF000000"/>
        <rFont val="Times New Roman"/>
        <family val="1"/>
      </rPr>
      <t>[Q</t>
    </r>
    <r>
      <rPr>
        <b/>
        <vertAlign val="subscript"/>
        <sz val="12"/>
        <color rgb="FF000000"/>
        <rFont val="Times New Roman"/>
        <family val="1"/>
      </rPr>
      <t>3</t>
    </r>
    <r>
      <rPr>
        <b/>
        <sz val="12"/>
        <color rgb="FF000000"/>
        <rFont val="Times New Roman"/>
        <family val="1"/>
      </rPr>
      <t>] (m/z) of mass isotopomers</t>
    </r>
  </si>
  <si>
    <t>Cone (V)</t>
  </si>
  <si>
    <t>Collision (V)</t>
  </si>
  <si>
    <r>
      <t>[M]</t>
    </r>
    <r>
      <rPr>
        <vertAlign val="superscript"/>
        <sz val="12"/>
        <color rgb="FF000000"/>
        <rFont val="Times New Roman"/>
        <family val="1"/>
      </rPr>
      <t>+</t>
    </r>
    <r>
      <rPr>
        <sz val="12"/>
        <color rgb="FF000000"/>
        <rFont val="Times New Roman"/>
        <family val="1"/>
      </rPr>
      <t xml:space="preserve"> - [M+3]</t>
    </r>
    <r>
      <rPr>
        <vertAlign val="superscript"/>
        <sz val="12"/>
        <color rgb="FF000000"/>
        <rFont val="Times New Roman"/>
        <family val="1"/>
      </rPr>
      <t>+</t>
    </r>
  </si>
  <si>
    <t>185[97], 186[97], 187[97], 188[97]</t>
  </si>
  <si>
    <t>GAP/DHAP</t>
  </si>
  <si>
    <t>169[97], 170[97], 171[97], 172[97]</t>
  </si>
  <si>
    <t>R5P</t>
  </si>
  <si>
    <r>
      <t>[M]</t>
    </r>
    <r>
      <rPr>
        <vertAlign val="superscript"/>
        <sz val="12"/>
        <color rgb="FF000000"/>
        <rFont val="Times New Roman"/>
        <family val="1"/>
      </rPr>
      <t>+</t>
    </r>
    <r>
      <rPr>
        <sz val="12"/>
        <color rgb="FF000000"/>
        <rFont val="Times New Roman"/>
        <family val="1"/>
      </rPr>
      <t xml:space="preserve"> - [M+5]</t>
    </r>
    <r>
      <rPr>
        <vertAlign val="superscript"/>
        <sz val="12"/>
        <color rgb="FF000000"/>
        <rFont val="Times New Roman"/>
        <family val="1"/>
      </rPr>
      <t>+</t>
    </r>
  </si>
  <si>
    <t xml:space="preserve">229[97], 230[97], 231[97], 232[97], 233[97], 234[97] </t>
  </si>
  <si>
    <t>RU5P/XU5P</t>
  </si>
  <si>
    <t>309[97], 310[97], 311[97], 312[97], 313[97], 314[97]</t>
  </si>
  <si>
    <t>G6P</t>
  </si>
  <si>
    <r>
      <t>[M]</t>
    </r>
    <r>
      <rPr>
        <vertAlign val="superscript"/>
        <sz val="12"/>
        <color rgb="FF000000"/>
        <rFont val="Times New Roman"/>
        <family val="1"/>
      </rPr>
      <t>+</t>
    </r>
    <r>
      <rPr>
        <sz val="12"/>
        <color rgb="FF000000"/>
        <rFont val="Times New Roman"/>
        <family val="1"/>
      </rPr>
      <t xml:space="preserve"> - [M+6]</t>
    </r>
    <r>
      <rPr>
        <vertAlign val="superscript"/>
        <sz val="12"/>
        <color rgb="FF000000"/>
        <rFont val="Times New Roman"/>
        <family val="1"/>
      </rPr>
      <t>+</t>
    </r>
  </si>
  <si>
    <t>259[97], 260[97], 261[97], 262[97], 263[97], 264[97], 265[97]</t>
  </si>
  <si>
    <t>F6P</t>
  </si>
  <si>
    <r>
      <t>[M]</t>
    </r>
    <r>
      <rPr>
        <vertAlign val="superscript"/>
        <sz val="12"/>
        <color rgb="FF000000"/>
        <rFont val="Times New Roman"/>
        <family val="1"/>
      </rPr>
      <t>+</t>
    </r>
    <r>
      <rPr>
        <sz val="12"/>
        <color rgb="FF000000"/>
        <rFont val="Times New Roman"/>
        <family val="1"/>
      </rPr>
      <t xml:space="preserve"> - [M+7]</t>
    </r>
    <r>
      <rPr>
        <vertAlign val="superscript"/>
        <sz val="12"/>
        <color rgb="FF000000"/>
        <rFont val="Times New Roman"/>
        <family val="1"/>
      </rPr>
      <t>+</t>
    </r>
  </si>
  <si>
    <t>289[97], 290[97], 291[97], 292[97], 293[97], 294[97], 295[97], 296[97]</t>
  </si>
  <si>
    <t xml:space="preserve">Multiple reaction monitoring (MRM) with Anion Exchange LC-MS/MS </t>
  </si>
  <si>
    <t>2PG</t>
  </si>
  <si>
    <r>
      <t>[M]</t>
    </r>
    <r>
      <rPr>
        <vertAlign val="superscript"/>
        <sz val="12"/>
        <color rgb="FF000000"/>
        <rFont val="Times New Roman"/>
        <family val="1"/>
      </rPr>
      <t>+</t>
    </r>
    <r>
      <rPr>
        <sz val="12"/>
        <color rgb="FF000000"/>
        <rFont val="Times New Roman"/>
        <family val="1"/>
      </rPr>
      <t xml:space="preserve"> - [M+2]</t>
    </r>
    <r>
      <rPr>
        <vertAlign val="superscript"/>
        <sz val="12"/>
        <color rgb="FF000000"/>
        <rFont val="Times New Roman"/>
        <family val="1"/>
      </rPr>
      <t>+</t>
    </r>
  </si>
  <si>
    <t>155[79], 156[79], 157[79]</t>
  </si>
  <si>
    <t>PEP</t>
  </si>
  <si>
    <t>167[79], 168[79], 169[79], 170[79]</t>
  </si>
  <si>
    <t>UDPG</t>
  </si>
  <si>
    <t>565[323], 566[323], 567[323], 568[323], 569[323], 570[323], 571[323]</t>
  </si>
  <si>
    <t>ADPG</t>
  </si>
  <si>
    <t>588[346], 589[346], 590[346], 591[346], 592[346], 593[346], 594[346]</t>
  </si>
  <si>
    <t>Selected ion monitoring (SIM) with GC-MS</t>
  </si>
  <si>
    <t>Metabolite</t>
  </si>
  <si>
    <t>Mass range</t>
  </si>
  <si>
    <t>Carbon atoms</t>
  </si>
  <si>
    <t>288-291</t>
  </si>
  <si>
    <t>2, 3</t>
  </si>
  <si>
    <t>302-305</t>
  </si>
  <si>
    <t>1, 2</t>
  </si>
  <si>
    <t>390-394</t>
  </si>
  <si>
    <t>1, 2, 3</t>
  </si>
  <si>
    <t>218-220</t>
  </si>
  <si>
    <t>2</t>
  </si>
  <si>
    <t>246-249</t>
  </si>
  <si>
    <t>Alanine</t>
  </si>
  <si>
    <t>232-235</t>
  </si>
  <si>
    <t>260-264</t>
  </si>
  <si>
    <t>Aspartate</t>
  </si>
  <si>
    <t>302-304</t>
  </si>
  <si>
    <t>316-320</t>
  </si>
  <si>
    <t>2, 3, 4</t>
  </si>
  <si>
    <t>418-423</t>
  </si>
  <si>
    <t>1, 2, 3, 4</t>
  </si>
  <si>
    <t>Threonine</t>
  </si>
  <si>
    <t>376-379</t>
  </si>
  <si>
    <t>404-408</t>
  </si>
  <si>
    <t>Glutamate</t>
  </si>
  <si>
    <t>330-334</t>
  </si>
  <si>
    <t>2, 3, 4, 5</t>
  </si>
  <si>
    <t>Asparagine</t>
  </si>
  <si>
    <t>417-421</t>
  </si>
  <si>
    <t>Glycerate</t>
  </si>
  <si>
    <t>391-394</t>
  </si>
  <si>
    <t>Glutamine</t>
  </si>
  <si>
    <t>431-436</t>
  </si>
  <si>
    <t>1, 2, 3, 4, 5</t>
  </si>
  <si>
    <t>Citrate</t>
  </si>
  <si>
    <t>591-598</t>
  </si>
  <si>
    <t>1, 2, 3, 4, 5, 6</t>
  </si>
  <si>
    <t>Succinate</t>
  </si>
  <si>
    <t>289-294</t>
  </si>
  <si>
    <t>Fructose</t>
  </si>
  <si>
    <t>Glucose</t>
  </si>
  <si>
    <t>Sucrose 361</t>
  </si>
  <si>
    <t>361-367</t>
  </si>
  <si>
    <t>Sucrose 451</t>
  </si>
  <si>
    <t>451-457</t>
  </si>
  <si>
    <t>Fumarate</t>
  </si>
  <si>
    <t>287-292</t>
  </si>
  <si>
    <t>Malate</t>
  </si>
  <si>
    <t>419-424</t>
  </si>
  <si>
    <t>461-466</t>
  </si>
  <si>
    <t>Abbreviations</t>
  </si>
  <si>
    <t> Full name</t>
  </si>
  <si>
    <t>2-phosphoglycolate</t>
  </si>
  <si>
    <t>ACA</t>
  </si>
  <si>
    <t>acetyl-CoA</t>
  </si>
  <si>
    <t xml:space="preserve">TPU </t>
  </si>
  <si>
    <t xml:space="preserve"> the rate of triose phosphate export from the chloroplast</t>
  </si>
  <si>
    <t xml:space="preserve">acetyl-coenzyme A </t>
  </si>
  <si>
    <t>adenosine diphosphate glucose</t>
  </si>
  <si>
    <t>AGP</t>
  </si>
  <si>
    <t>ADP-glucose phosphorylase</t>
  </si>
  <si>
    <t>AKG</t>
  </si>
  <si>
    <t>α-ketoglutarate</t>
  </si>
  <si>
    <t>ALA</t>
  </si>
  <si>
    <t>alanine</t>
  </si>
  <si>
    <t>ALD</t>
  </si>
  <si>
    <t>aldolase</t>
  </si>
  <si>
    <t>ALT</t>
  </si>
  <si>
    <t>alanine transaminase</t>
  </si>
  <si>
    <t>AS</t>
  </si>
  <si>
    <t>asparagine synthase</t>
  </si>
  <si>
    <t>ASN</t>
  </si>
  <si>
    <t>asparagine</t>
  </si>
  <si>
    <t>ASP</t>
  </si>
  <si>
    <t>aspartate</t>
  </si>
  <si>
    <t>ASPT</t>
  </si>
  <si>
    <t>aspartate transaminase</t>
  </si>
  <si>
    <r>
      <t>C</t>
    </r>
    <r>
      <rPr>
        <b/>
        <vertAlign val="subscript"/>
        <sz val="12"/>
        <color rgb="FF000000"/>
        <rFont val="Times New Roman"/>
        <family val="1"/>
      </rPr>
      <t>3</t>
    </r>
    <r>
      <rPr>
        <b/>
        <sz val="12"/>
        <color rgb="FF000000"/>
        <rFont val="Times New Roman"/>
        <family val="1"/>
      </rPr>
      <t xml:space="preserve"> cycle </t>
    </r>
  </si>
  <si>
    <t>Calvin–Benson–Bassham cycle</t>
  </si>
  <si>
    <t>CIT</t>
  </si>
  <si>
    <t>citrate</t>
  </si>
  <si>
    <r>
      <t>CO</t>
    </r>
    <r>
      <rPr>
        <b/>
        <vertAlign val="subscript"/>
        <sz val="12"/>
        <color rgb="FF000000"/>
        <rFont val="Times New Roman"/>
        <family val="1"/>
      </rPr>
      <t>2</t>
    </r>
  </si>
  <si>
    <t>carbon dioxide</t>
  </si>
  <si>
    <t>citrate synthase</t>
  </si>
  <si>
    <t>DHAP</t>
  </si>
  <si>
    <t>dihydroxyacetone phosphate</t>
  </si>
  <si>
    <t>DOF</t>
  </si>
  <si>
    <t xml:space="preserve">degrees of freedom </t>
  </si>
  <si>
    <t>E4P</t>
  </si>
  <si>
    <t>erythrose-4-phosphate</t>
  </si>
  <si>
    <t>EC2</t>
  </si>
  <si>
    <t>transketolase-bound-2-carbon-fragment</t>
  </si>
  <si>
    <t>ESI</t>
  </si>
  <si>
    <t>electrospray ionization</t>
  </si>
  <si>
    <t>fructose-6-phosphate</t>
  </si>
  <si>
    <t>FBA</t>
  </si>
  <si>
    <t>fructose-bisphosphate aldolase</t>
  </si>
  <si>
    <t>fructose-16-bisphosphatase</t>
  </si>
  <si>
    <t>Fru</t>
  </si>
  <si>
    <t>fructose</t>
  </si>
  <si>
    <t>FUM</t>
  </si>
  <si>
    <t>fumarate</t>
  </si>
  <si>
    <t>FVCB</t>
  </si>
  <si>
    <t xml:space="preserve">Farquhar von Caemmerer and Berry </t>
  </si>
  <si>
    <t>G1P</t>
  </si>
  <si>
    <t>glucose-1-phosphate</t>
  </si>
  <si>
    <t>glucose-6-phosphate</t>
  </si>
  <si>
    <t>G6PDH</t>
  </si>
  <si>
    <t>glucose-6-phosphate dehydrogenase</t>
  </si>
  <si>
    <t>GA</t>
  </si>
  <si>
    <t>glycerate</t>
  </si>
  <si>
    <t>GAP</t>
  </si>
  <si>
    <t>glyceraldehyde-3-phosphate</t>
  </si>
  <si>
    <t>GAPDH</t>
  </si>
  <si>
    <t>glyceraldehyde-3-phosphate dehydrogenase</t>
  </si>
  <si>
    <t>GC-MS</t>
  </si>
  <si>
    <t>gas chromatography-mass spectrometry</t>
  </si>
  <si>
    <t>glycine decarboxylase</t>
  </si>
  <si>
    <t>glycerate kinase</t>
  </si>
  <si>
    <t>Glc</t>
  </si>
  <si>
    <t>glucose</t>
  </si>
  <si>
    <t>GLN</t>
  </si>
  <si>
    <t>glutamine</t>
  </si>
  <si>
    <t>GLY</t>
  </si>
  <si>
    <t>glycine</t>
  </si>
  <si>
    <t>gm</t>
  </si>
  <si>
    <t xml:space="preserve">mesophyll conductance to CO2 transfer </t>
  </si>
  <si>
    <t>GPU</t>
  </si>
  <si>
    <t>UDP-glucose pyrophosphorylase</t>
  </si>
  <si>
    <t>GS</t>
  </si>
  <si>
    <t>glutamine synthetase</t>
  </si>
  <si>
    <t>ICI</t>
  </si>
  <si>
    <t>isocitrate</t>
  </si>
  <si>
    <t>isocitrate dehydrogenase</t>
  </si>
  <si>
    <t>INST-MFA</t>
  </si>
  <si>
    <t>isotopically nonstationary metabolic flux analysis</t>
  </si>
  <si>
    <t xml:space="preserve">J </t>
  </si>
  <si>
    <t xml:space="preserve"> the maximum rate of electron transport </t>
  </si>
  <si>
    <t>LC-MS/MS</t>
  </si>
  <si>
    <t>liquid chromatography-tandem mass spectrometry</t>
  </si>
  <si>
    <t>M1P</t>
  </si>
  <si>
    <t xml:space="preserve">mannose 1-phosphate </t>
  </si>
  <si>
    <t>MAL</t>
  </si>
  <si>
    <t>malate</t>
  </si>
  <si>
    <t>MDH</t>
  </si>
  <si>
    <t>malate dehydrogenase</t>
  </si>
  <si>
    <t>ME</t>
  </si>
  <si>
    <t>malic enzyme</t>
  </si>
  <si>
    <t>MFA</t>
  </si>
  <si>
    <t>metabolic flux analysis</t>
  </si>
  <si>
    <t>MID</t>
  </si>
  <si>
    <t>mass isotopologue distribution</t>
  </si>
  <si>
    <t>MRM</t>
  </si>
  <si>
    <t>multiple reaction monitoring</t>
  </si>
  <si>
    <t>netA</t>
  </si>
  <si>
    <r>
      <t>net CO</t>
    </r>
    <r>
      <rPr>
        <vertAlign val="subscript"/>
        <sz val="12"/>
        <color rgb="FF000000"/>
        <rFont val="Times New Roman"/>
        <family val="1"/>
      </rPr>
      <t>2</t>
    </r>
    <r>
      <rPr>
        <sz val="12"/>
        <color rgb="FF000000"/>
        <rFont val="Times New Roman"/>
        <family val="1"/>
      </rPr>
      <t xml:space="preserve"> assimilation</t>
    </r>
  </si>
  <si>
    <t>OAA</t>
  </si>
  <si>
    <t>oxaloacetate</t>
  </si>
  <si>
    <t>OPP</t>
  </si>
  <si>
    <t>oxidative pentose phosphate</t>
  </si>
  <si>
    <t>PCR</t>
  </si>
  <si>
    <t>pyrroline-5-carboxylate reductase</t>
  </si>
  <si>
    <t>pyruvate dehydrogenase</t>
  </si>
  <si>
    <t>phosphoenolpyruvate</t>
  </si>
  <si>
    <t>PFP</t>
  </si>
  <si>
    <t>phosphofructokinase pyrophosphate</t>
  </si>
  <si>
    <t>3-phosphoglyceric acid</t>
  </si>
  <si>
    <t>PGAM</t>
  </si>
  <si>
    <t>phosphoglycerate mutase</t>
  </si>
  <si>
    <t>PGI</t>
  </si>
  <si>
    <t>phosphoglucose isomerase</t>
  </si>
  <si>
    <t>PGM</t>
  </si>
  <si>
    <t>phosphoglucomutase</t>
  </si>
  <si>
    <t>phosphoglycolate phosphatase</t>
  </si>
  <si>
    <t>PK</t>
  </si>
  <si>
    <t>pyruvate kinase</t>
  </si>
  <si>
    <t>PPC</t>
  </si>
  <si>
    <r>
      <t>phospho</t>
    </r>
    <r>
      <rPr>
        <i/>
        <sz val="12"/>
        <color rgb="FF000000"/>
        <rFont val="Times New Roman"/>
        <family val="1"/>
      </rPr>
      <t>enol</t>
    </r>
    <r>
      <rPr>
        <sz val="12"/>
        <color rgb="FF000000"/>
        <rFont val="Times New Roman"/>
        <family val="1"/>
      </rPr>
      <t>pyruvate carboxylase</t>
    </r>
  </si>
  <si>
    <t>PPE</t>
  </si>
  <si>
    <t>phosphopentose epimerase</t>
  </si>
  <si>
    <t>PPI</t>
  </si>
  <si>
    <t>phosphopentose isomerase</t>
  </si>
  <si>
    <t>phosphoribulokinase</t>
  </si>
  <si>
    <t>PRO</t>
  </si>
  <si>
    <t>proline</t>
  </si>
  <si>
    <t>PYR</t>
  </si>
  <si>
    <t>pyruvate</t>
  </si>
  <si>
    <t>ribose-5-phosphate</t>
  </si>
  <si>
    <t xml:space="preserve">Rd </t>
  </si>
  <si>
    <t xml:space="preserve">day respiration </t>
  </si>
  <si>
    <r>
      <t>R</t>
    </r>
    <r>
      <rPr>
        <b/>
        <i/>
        <vertAlign val="subscript"/>
        <sz val="12"/>
        <color rgb="FF000000"/>
        <rFont val="Times New Roman"/>
        <family val="1"/>
      </rPr>
      <t>L</t>
    </r>
  </si>
  <si>
    <t xml:space="preserve">respiration in the light </t>
  </si>
  <si>
    <t>RU5P</t>
  </si>
  <si>
    <t>ribulose-5-phosphate</t>
  </si>
  <si>
    <t>rubisco</t>
  </si>
  <si>
    <t>Ribulose-1,5-bisphosphate carboxylase/oxygenase</t>
  </si>
  <si>
    <t>RUBISCO_CO2</t>
  </si>
  <si>
    <t>ribulose-15-bisophosphate</t>
  </si>
  <si>
    <t>S6P</t>
  </si>
  <si>
    <t>sucrose-6-phosphate</t>
  </si>
  <si>
    <t>sedoeheptulose-7-phosphate</t>
  </si>
  <si>
    <t>sedoheptulose-17-bisophosphate</t>
  </si>
  <si>
    <t>SBPase</t>
  </si>
  <si>
    <t>sedoheptulose-17-bisphosphatase</t>
  </si>
  <si>
    <t>SCA</t>
  </si>
  <si>
    <t>succinyl-CoA</t>
  </si>
  <si>
    <t>SER</t>
  </si>
  <si>
    <t>serine</t>
  </si>
  <si>
    <t>SFrc</t>
  </si>
  <si>
    <t>sucrose fructosyl moiety</t>
  </si>
  <si>
    <t>serine:glyoxylate aminotransferase</t>
  </si>
  <si>
    <t>SGlc</t>
  </si>
  <si>
    <t>sucrose glucosyl moiety</t>
  </si>
  <si>
    <t>SIM</t>
  </si>
  <si>
    <t>selected ion monitoring</t>
  </si>
  <si>
    <t>SPS</t>
  </si>
  <si>
    <t>sucrose-phosphate synthase</t>
  </si>
  <si>
    <t>SRES</t>
  </si>
  <si>
    <t xml:space="preserve">squared residual </t>
  </si>
  <si>
    <t>SS</t>
  </si>
  <si>
    <t>starch synthase</t>
  </si>
  <si>
    <t>SSR</t>
  </si>
  <si>
    <t>sum-of-squared residuals</t>
  </si>
  <si>
    <t>Suc</t>
  </si>
  <si>
    <t>sucrose</t>
  </si>
  <si>
    <t>SUC</t>
  </si>
  <si>
    <t>succinate</t>
  </si>
  <si>
    <t>3PGA transporter</t>
  </si>
  <si>
    <t>T_TP</t>
  </si>
  <si>
    <t>TP transporter</t>
  </si>
  <si>
    <t>TBDMS</t>
  </si>
  <si>
    <r>
      <t>tert</t>
    </r>
    <r>
      <rPr>
        <sz val="12"/>
        <color rgb="FF000000"/>
        <rFont val="Times New Roman"/>
        <family val="1"/>
      </rPr>
      <t>-butyldimethylsilyl</t>
    </r>
  </si>
  <si>
    <t>TCA</t>
  </si>
  <si>
    <t xml:space="preserve">tricarboxylic acid </t>
  </si>
  <si>
    <t>THR</t>
  </si>
  <si>
    <t>threonine</t>
  </si>
  <si>
    <t>TK1</t>
  </si>
  <si>
    <t>transketolase</t>
  </si>
  <si>
    <t>TMS</t>
  </si>
  <si>
    <t>trimethylsilyl</t>
  </si>
  <si>
    <t>TP</t>
  </si>
  <si>
    <t>triose phosphate</t>
  </si>
  <si>
    <t>TS</t>
  </si>
  <si>
    <t>threonine synthase</t>
  </si>
  <si>
    <t>uridine diphosphate glucose</t>
  </si>
  <si>
    <r>
      <t>v</t>
    </r>
    <r>
      <rPr>
        <b/>
        <i/>
        <vertAlign val="subscript"/>
        <sz val="12"/>
        <color rgb="FF000000"/>
        <rFont val="Times New Roman"/>
        <family val="1"/>
      </rPr>
      <t>c</t>
    </r>
  </si>
  <si>
    <t xml:space="preserve">velocity of rates of carboxylation </t>
  </si>
  <si>
    <t>Vcmax</t>
  </si>
  <si>
    <t xml:space="preserve">the maximum rubisco carboxylation rate </t>
  </si>
  <si>
    <r>
      <t>v</t>
    </r>
    <r>
      <rPr>
        <b/>
        <i/>
        <vertAlign val="subscript"/>
        <sz val="12"/>
        <color rgb="FF000000"/>
        <rFont val="Times New Roman"/>
        <family val="1"/>
      </rPr>
      <t>o</t>
    </r>
  </si>
  <si>
    <t>velocity of rates of oxygenation</t>
  </si>
  <si>
    <t>Vpr</t>
  </si>
  <si>
    <r>
      <t>photorespiratory CO</t>
    </r>
    <r>
      <rPr>
        <vertAlign val="subscript"/>
        <sz val="12"/>
        <color rgb="FF000000"/>
        <rFont val="Times New Roman"/>
        <family val="1"/>
      </rPr>
      <t>2</t>
    </r>
    <r>
      <rPr>
        <sz val="12"/>
        <color rgb="FF000000"/>
        <rFont val="Times New Roman"/>
        <family val="1"/>
      </rPr>
      <t xml:space="preserve"> release</t>
    </r>
  </si>
  <si>
    <t>X5P</t>
  </si>
  <si>
    <t>xylulose-5-phosphate</t>
  </si>
  <si>
    <t xml:space="preserve">αG </t>
  </si>
  <si>
    <t xml:space="preserve">the proportion of carbon exported from photorespiration as glycine </t>
  </si>
  <si>
    <t xml:space="preserve">αS </t>
  </si>
  <si>
    <t xml:space="preserve">the proportion of carbon exported from photorespiration as serine </t>
  </si>
  <si>
    <t>554-560</t>
  </si>
  <si>
    <t>Control</t>
  </si>
  <si>
    <t>Absolute fluxes</t>
  </si>
  <si>
    <t>Normalized fluxes</t>
  </si>
  <si>
    <t xml:space="preserve">Fractions of starch and sucrose </t>
  </si>
  <si>
    <r>
      <t>High light high CO</t>
    </r>
    <r>
      <rPr>
        <b/>
        <vertAlign val="subscript"/>
        <sz val="12"/>
        <color rgb="FF000000"/>
        <rFont val="Times New Roman"/>
        <family val="1"/>
      </rPr>
      <t>2</t>
    </r>
  </si>
  <si>
    <r>
      <t>total soluble (kBq·g</t>
    </r>
    <r>
      <rPr>
        <vertAlign val="superscript"/>
        <sz val="12"/>
        <color rgb="FF000000"/>
        <rFont val="Times New Roman"/>
        <family val="1"/>
      </rPr>
      <t>−1</t>
    </r>
    <r>
      <rPr>
        <sz val="12"/>
        <color rgb="FF000000"/>
        <rFont val="Times New Roman"/>
        <family val="1"/>
      </rPr>
      <t xml:space="preserve"> FW)</t>
    </r>
  </si>
  <si>
    <t xml:space="preserve">12.6 ± 0.6 </t>
  </si>
  <si>
    <t>19.1 ± 0.6 *</t>
  </si>
  <si>
    <r>
      <t>starch (kBq·g</t>
    </r>
    <r>
      <rPr>
        <vertAlign val="superscript"/>
        <sz val="12"/>
        <color rgb="FF000000"/>
        <rFont val="Times New Roman"/>
        <family val="1"/>
      </rPr>
      <t>−1</t>
    </r>
    <r>
      <rPr>
        <sz val="12"/>
        <color rgb="FF000000"/>
        <rFont val="Times New Roman"/>
        <family val="1"/>
      </rPr>
      <t xml:space="preserve"> FW)</t>
    </r>
  </si>
  <si>
    <t>4.0 ± 0.3</t>
  </si>
  <si>
    <t>8.4 ± 0.6 *</t>
  </si>
  <si>
    <r>
      <t>neutral soluble (kBq·g</t>
    </r>
    <r>
      <rPr>
        <vertAlign val="superscript"/>
        <sz val="12"/>
        <color rgb="FF000000"/>
        <rFont val="Times New Roman"/>
        <family val="1"/>
      </rPr>
      <t>−1</t>
    </r>
    <r>
      <rPr>
        <sz val="12"/>
        <color rgb="FF000000"/>
        <rFont val="Times New Roman"/>
        <family val="1"/>
      </rPr>
      <t xml:space="preserve"> FW)</t>
    </r>
  </si>
  <si>
    <t xml:space="preserve">7.6 ± 0.8 </t>
  </si>
  <si>
    <t>13.5 ± 1.0 *</t>
  </si>
  <si>
    <r>
      <t>ionic fraction (kBq·g</t>
    </r>
    <r>
      <rPr>
        <vertAlign val="superscript"/>
        <sz val="12"/>
        <color rgb="FF000000"/>
        <rFont val="Times New Roman"/>
        <family val="1"/>
      </rPr>
      <t xml:space="preserve">−1 </t>
    </r>
    <r>
      <rPr>
        <sz val="12"/>
        <color rgb="FF000000"/>
        <rFont val="Times New Roman"/>
        <family val="1"/>
      </rPr>
      <t>FW)</t>
    </r>
  </si>
  <si>
    <t xml:space="preserve">5.0 ± 0.5 </t>
  </si>
  <si>
    <t>starch/total</t>
  </si>
  <si>
    <t>0.24 ± 0.02</t>
  </si>
  <si>
    <t>0.31 ± 0.02 *</t>
  </si>
  <si>
    <t>sucrose/total</t>
  </si>
  <si>
    <t xml:space="preserve">0.46 ± 0.03 </t>
  </si>
  <si>
    <t xml:space="preserve">0.49 ± 0.03 </t>
  </si>
  <si>
    <t>ionic/total</t>
  </si>
  <si>
    <t xml:space="preserve">0.30 ± 0.04 </t>
  </si>
  <si>
    <t>0.20 ± 0.03 *</t>
  </si>
  <si>
    <r>
      <t>Starch (µmol m</t>
    </r>
    <r>
      <rPr>
        <vertAlign val="superscript"/>
        <sz val="12"/>
        <color rgb="FF000000"/>
        <rFont val="Times New Roman"/>
        <family val="1"/>
      </rPr>
      <t>−2</t>
    </r>
    <r>
      <rPr>
        <sz val="12"/>
        <color rgb="FF000000"/>
        <rFont val="Times New Roman"/>
        <family val="1"/>
      </rPr>
      <t xml:space="preserve"> s</t>
    </r>
    <r>
      <rPr>
        <vertAlign val="superscript"/>
        <sz val="12"/>
        <color rgb="FF000000"/>
        <rFont val="Times New Roman"/>
        <family val="1"/>
      </rPr>
      <t>−1</t>
    </r>
    <r>
      <rPr>
        <sz val="12"/>
        <color rgb="FF000000"/>
        <rFont val="Times New Roman"/>
        <family val="1"/>
      </rPr>
      <t xml:space="preserve">) </t>
    </r>
  </si>
  <si>
    <t xml:space="preserve">3.4 ± 0.3 </t>
  </si>
  <si>
    <t>6.0 ± 0.8 *</t>
  </si>
  <si>
    <r>
      <t>Sucrose (µmol m</t>
    </r>
    <r>
      <rPr>
        <vertAlign val="superscript"/>
        <sz val="12"/>
        <color rgb="FF000000"/>
        <rFont val="Times New Roman"/>
        <family val="1"/>
      </rPr>
      <t>−2</t>
    </r>
    <r>
      <rPr>
        <sz val="12"/>
        <color rgb="FF000000"/>
        <rFont val="Times New Roman"/>
        <family val="1"/>
      </rPr>
      <t xml:space="preserve"> s</t>
    </r>
    <r>
      <rPr>
        <vertAlign val="superscript"/>
        <sz val="12"/>
        <color rgb="FF000000"/>
        <rFont val="Times New Roman"/>
        <family val="1"/>
      </rPr>
      <t>−1</t>
    </r>
    <r>
      <rPr>
        <sz val="12"/>
        <color rgb="FF000000"/>
        <rFont val="Times New Roman"/>
        <family val="1"/>
      </rPr>
      <t xml:space="preserve">) </t>
    </r>
  </si>
  <si>
    <t xml:space="preserve">6.8 ± 0.4 </t>
  </si>
  <si>
    <t>9.6 ± 1.0 *</t>
  </si>
  <si>
    <t>starch/sucrose</t>
  </si>
  <si>
    <t>0.51 ± 0.06</t>
  </si>
  <si>
    <t>0.62 ± 0.05</t>
  </si>
  <si>
    <r>
      <rPr>
        <b/>
        <sz val="12"/>
        <rFont val="Times New Roman"/>
        <family val="1"/>
      </rPr>
      <t>Table S1. Estimated flux values and 95% confidence intervals by parameter continuation and monte carlo.</t>
    </r>
    <r>
      <rPr>
        <sz val="12"/>
        <rFont val="Times New Roman"/>
        <family val="1"/>
      </rPr>
      <t xml:space="preserve"> The net flux (µmol metabolites gFW-1 hr-1) is the difference between influx and efflux of metabolites moved in or out of the cell. The exchange flux is the minimum of the forward and backward fluxes of a reversible reaction. Some confidence intervals of exchange fluxes are unidentifiable or infinite. Subcellular fluxes are shown by metabolites spatially separated in the plastid (.p) and cytosol (.c). If the lower flux bound in high light high CO</t>
    </r>
    <r>
      <rPr>
        <vertAlign val="subscript"/>
        <sz val="12"/>
        <rFont val="Times New Roman"/>
        <family val="1"/>
      </rPr>
      <t>2</t>
    </r>
    <r>
      <rPr>
        <sz val="12"/>
        <rFont val="Times New Roman"/>
        <family val="1"/>
      </rPr>
      <t xml:space="preserve"> exceeds the upper bound in the control, it's significantly higher (highlighted in red). Conversely, if the upper flux bound in short day is below the lower bound in long day, it's sIf the lower bound of flux under high light high CO</t>
    </r>
    <r>
      <rPr>
        <vertAlign val="subscript"/>
        <sz val="12"/>
        <rFont val="Times New Roman"/>
        <family val="1"/>
      </rPr>
      <t>2</t>
    </r>
    <r>
      <rPr>
        <sz val="12"/>
        <rFont val="Times New Roman"/>
        <family val="1"/>
      </rPr>
      <t xml:space="preserve"> conditions surpasses the upper bound of flux in the control condition, it signifies a statistically significant increase in flux in the high light high CO</t>
    </r>
    <r>
      <rPr>
        <vertAlign val="subscript"/>
        <sz val="12"/>
        <rFont val="Times New Roman"/>
        <family val="1"/>
      </rPr>
      <t>2</t>
    </r>
    <r>
      <rPr>
        <sz val="12"/>
        <rFont val="Times New Roman"/>
        <family val="1"/>
      </rPr>
      <t xml:space="preserve"> condition, highlighted in red. Conversely, if the upper bound of flux for the short-day scenario is below the lower bound of flux for the long day, it indicates a significant decrease in flux in the high light high CO</t>
    </r>
    <r>
      <rPr>
        <vertAlign val="subscript"/>
        <sz val="12"/>
        <rFont val="Times New Roman"/>
        <family val="1"/>
      </rPr>
      <t>2</t>
    </r>
    <r>
      <rPr>
        <sz val="12"/>
        <rFont val="Times New Roman"/>
        <family val="1"/>
      </rPr>
      <t xml:space="preserve"> condition, distinguished by a blue highlight. Refer to Table S5 for all abbreviations.ignificantly lower (highlighted in blue). See Table S5 for abbreviations.</t>
    </r>
  </si>
  <si>
    <t>Table S5. Abbreviations for metabolites and reactions</t>
  </si>
  <si>
    <t>5.6 ± 0.7 </t>
  </si>
  <si>
    <t>Model Form</t>
  </si>
  <si>
    <t>A (standard error of estimate)</t>
  </si>
  <si>
    <t>B (standard error of estimate)</t>
  </si>
  <si>
    <t xml:space="preserve">C (standard erro of estimater) </t>
  </si>
  <si>
    <t>D (standard error of estimate)</t>
  </si>
  <si>
    <t>Biexponential</t>
  </si>
  <si>
    <t xml:space="preserve">Biexponential </t>
  </si>
  <si>
    <t>A difference T-test value</t>
  </si>
  <si>
    <t>Isotopic enrichment of CBC intermediates, as measured by %12C remaining, under control conditions plotted over time, along with the best-fit line from fitting the data to a polyexponential model.</t>
  </si>
  <si>
    <r>
      <t xml:space="preserve">Table S4. Parameters for transitions of measured metabolites in LC-MS/MS and GC-MS. </t>
    </r>
    <r>
      <rPr>
        <sz val="12"/>
        <color rgb="FF000000"/>
        <rFont val="Times New Roman"/>
        <family val="1"/>
      </rPr>
      <t xml:space="preserve">Multiple reaction monitoring (MRM) is for reverse phase LC-MS/MS and anion exchange LC-MS/MS. LC-MS/MS dwell time was set at 20 ms for each transition. Q1, m/z of the precursor ion; Q3, m/z of the product ion. Cone and collision energy were optimized by direct infusion of standards. Selected ion monitoring (SIM) is for GC-MS. Amino and organic acids were measured by GC-MS by tert-butyldimethylsilyl (TBDMS) derivatization whereas glucose, fructose, and sucrose were derivatized by trimethylsilyl (TMS). </t>
    </r>
  </si>
  <si>
    <t>Ratio</t>
  </si>
  <si>
    <t>velocities</t>
  </si>
  <si>
    <t>HLHC</t>
  </si>
  <si>
    <r>
      <t xml:space="preserve">Table S2. Polyexponential model fits of overall enrichment of select metabolites and the averaged enrichment of the Calvin Benson Cycle intermediates. </t>
    </r>
    <r>
      <rPr>
        <sz val="12"/>
        <color theme="1"/>
        <rFont val="Times New Roman"/>
        <family val="1"/>
      </rPr>
      <t>Serine is fitted using a single exponential term plus a constant, while all other datasets are fitted using biexponentials. In biexponential models, parameters "</t>
    </r>
    <r>
      <rPr>
        <b/>
        <sz val="12"/>
        <color theme="1"/>
        <rFont val="Times New Roman"/>
        <family val="1"/>
      </rPr>
      <t>A</t>
    </r>
    <r>
      <rPr>
        <sz val="12"/>
        <color theme="1"/>
        <rFont val="Times New Roman"/>
        <family val="1"/>
      </rPr>
      <t>" and "</t>
    </r>
    <r>
      <rPr>
        <b/>
        <sz val="12"/>
        <color theme="1"/>
        <rFont val="Times New Roman"/>
        <family val="1"/>
      </rPr>
      <t>C</t>
    </r>
    <r>
      <rPr>
        <sz val="12"/>
        <color theme="1"/>
        <rFont val="Times New Roman"/>
        <family val="1"/>
      </rPr>
      <t>" refer to the proportion of the labeling signal contributed by the faster (chloroplast) and slower (cytosol) exponential decay terms. Parameters "</t>
    </r>
    <r>
      <rPr>
        <b/>
        <sz val="12"/>
        <color theme="1"/>
        <rFont val="Times New Roman"/>
        <family val="1"/>
      </rPr>
      <t>B</t>
    </r>
    <r>
      <rPr>
        <sz val="12"/>
        <color theme="1"/>
        <rFont val="Times New Roman"/>
        <family val="1"/>
      </rPr>
      <t>" and "</t>
    </r>
    <r>
      <rPr>
        <b/>
        <sz val="12"/>
        <color theme="1"/>
        <rFont val="Times New Roman"/>
        <family val="1"/>
      </rPr>
      <t>D</t>
    </r>
    <r>
      <rPr>
        <sz val="12"/>
        <color theme="1"/>
        <rFont val="Times New Roman"/>
        <family val="1"/>
      </rPr>
      <t>" represent the rate constants of the faster and slower exponential decay terms, which are negative because labeling was modeled as the percentage of 12C remaining. In exponential plus constant models, parameter "</t>
    </r>
    <r>
      <rPr>
        <b/>
        <sz val="12"/>
        <color theme="1"/>
        <rFont val="Times New Roman"/>
        <family val="1"/>
      </rPr>
      <t>D</t>
    </r>
    <r>
      <rPr>
        <sz val="12"/>
        <color theme="1"/>
        <rFont val="Times New Roman"/>
        <family val="1"/>
      </rPr>
      <t>" is absent and parameter "</t>
    </r>
    <r>
      <rPr>
        <b/>
        <sz val="12"/>
        <color theme="1"/>
        <rFont val="Times New Roman"/>
        <family val="1"/>
      </rPr>
      <t>C"</t>
    </r>
    <r>
      <rPr>
        <sz val="12"/>
        <color theme="1"/>
        <rFont val="Times New Roman"/>
        <family val="1"/>
      </rPr>
      <t xml:space="preserve"> represents the contribution of a source of unlabeled carbon whose contribution and labeling state do not change during the time course. T-tests are used to determine whether changes between model fits for control and treatment groups are statistically significant.</t>
    </r>
    <r>
      <rPr>
        <b/>
        <sz val="12"/>
        <color theme="1"/>
        <rFont val="Times New Roman"/>
        <family val="1"/>
      </rPr>
      <t xml:space="preserve"> </t>
    </r>
  </si>
  <si>
    <t xml:space="preserve">R3 (CBC/ADPG/Starch) </t>
  </si>
  <si>
    <t>Cc/Ca</t>
  </si>
  <si>
    <r>
      <t xml:space="preserve">Table S3. Simplified model results for control and HLHC conditions. </t>
    </r>
    <r>
      <rPr>
        <sz val="12"/>
        <color theme="1"/>
        <rFont val="Times New Roman"/>
        <family val="1"/>
      </rPr>
      <t xml:space="preserve">The model includes velocities expressed in terms of carbon atoms, adjusted as necessary to accommodate the number of carbon atoms per molecule and relative to net assimilation. Ratios representing the ratio of carbon-13 to carbon-12 in the molecule. The measured value is labeled in bold, while the calculated values are not in bold, with equations listed. The model provides a snapshot after 30 minutes of labeling to ensure saturation of short-term reactions. </t>
    </r>
  </si>
  <si>
    <r>
      <t>R1 (</t>
    </r>
    <r>
      <rPr>
        <vertAlign val="superscript"/>
        <sz val="12"/>
        <rFont val="Times New Roman"/>
        <family val="1"/>
      </rPr>
      <t>13</t>
    </r>
    <r>
      <rPr>
        <sz val="12"/>
        <rFont val="Times New Roman"/>
        <family val="1"/>
      </rPr>
      <t>CO</t>
    </r>
    <r>
      <rPr>
        <vertAlign val="subscript"/>
        <sz val="12"/>
        <rFont val="Times New Roman"/>
        <family val="1"/>
      </rPr>
      <t>2</t>
    </r>
    <r>
      <rPr>
        <sz val="12"/>
        <rFont val="Times New Roman"/>
        <family val="1"/>
      </rPr>
      <t>)</t>
    </r>
  </si>
  <si>
    <r>
      <t>v5 (</t>
    </r>
    <r>
      <rPr>
        <i/>
        <sz val="12"/>
        <rFont val="Times New Roman"/>
        <family val="1"/>
      </rPr>
      <t>R</t>
    </r>
    <r>
      <rPr>
        <i/>
        <vertAlign val="subscript"/>
        <sz val="12"/>
        <rFont val="Times New Roman"/>
        <family val="1"/>
      </rPr>
      <t>L</t>
    </r>
    <r>
      <rPr>
        <sz val="12"/>
        <rFont val="Times New Roman"/>
        <family val="1"/>
      </rPr>
      <t>)</t>
    </r>
  </si>
  <si>
    <t xml:space="preserve">v3 (Starch/sucrose ratio) </t>
  </si>
  <si>
    <r>
      <t>R2 (CO</t>
    </r>
    <r>
      <rPr>
        <vertAlign val="subscript"/>
        <sz val="12"/>
        <rFont val="Times New Roman"/>
        <family val="1"/>
      </rPr>
      <t>2</t>
    </r>
    <r>
      <rPr>
        <sz val="12"/>
        <rFont val="Times New Roman"/>
        <family val="1"/>
      </rPr>
      <t xml:space="preserve">) </t>
    </r>
  </si>
  <si>
    <r>
      <t>v2 (CO</t>
    </r>
    <r>
      <rPr>
        <vertAlign val="subscript"/>
        <sz val="12"/>
        <rFont val="Times New Roman"/>
        <family val="1"/>
      </rPr>
      <t>2</t>
    </r>
    <r>
      <rPr>
        <sz val="12"/>
        <rFont val="Times New Roman"/>
        <family val="1"/>
      </rPr>
      <t xml:space="preserve"> to CBC) </t>
    </r>
  </si>
  <si>
    <r>
      <t>Rate of</t>
    </r>
    <r>
      <rPr>
        <vertAlign val="superscript"/>
        <sz val="12"/>
        <rFont val="Times New Roman"/>
        <family val="1"/>
      </rPr>
      <t xml:space="preserve"> 12</t>
    </r>
    <r>
      <rPr>
        <sz val="12"/>
        <rFont val="Times New Roman"/>
        <family val="1"/>
      </rPr>
      <t>C loss</t>
    </r>
  </si>
  <si>
    <t xml:space="preserve">v4 (Hexose P) </t>
  </si>
  <si>
    <t xml:space="preserve">R5 (UDPG) </t>
  </si>
  <si>
    <t>R6 (free hexoses)</t>
  </si>
  <si>
    <t xml:space="preserve">R4 (Hexose P, UDPG) </t>
  </si>
  <si>
    <t xml:space="preserve">v1 (Net assimilation) </t>
  </si>
  <si>
    <t>Title</t>
  </si>
  <si>
    <t xml:space="preserve">Authors </t>
  </si>
  <si>
    <t>1 MSU-DOE Plant Research Laboratory, Michigan State University, East Lansing, MI 48824</t>
  </si>
  <si>
    <t>4 Plant Resilience Institute, Michigan State University, East Lansing, MI 48824</t>
  </si>
  <si>
    <t xml:space="preserve">*Corresponding author: Thomas D. Sharkey (tsharkey@msu.edu) </t>
  </si>
  <si>
    <t>Supplementary Tables</t>
  </si>
  <si>
    <t xml:space="preserve">Table S1. Estimated flux values and 95% confidence intervals by parameter continuation and monte carlo. </t>
  </si>
  <si>
    <t xml:space="preserve">Table S2. Polyexponential model fits of overall enrichment of select metabolites and the averaged enrichment of the Calvin Benson Cycle intermediates. </t>
  </si>
  <si>
    <t xml:space="preserve">Table S3. Simplified model results for control and HLHC conditions. </t>
  </si>
  <si>
    <t xml:space="preserve">Table S4. Parameters for transitions of measured metabolites in LC-MS/MS and GC-MS. </t>
  </si>
  <si>
    <t>Table S5. Abbreviations for metabolites and reactions.</t>
  </si>
  <si>
    <r>
      <rPr>
        <b/>
        <sz val="12"/>
        <color theme="1"/>
        <rFont val="Times New Roman"/>
        <family val="1"/>
      </rPr>
      <t xml:space="preserve">Table S6. Fractions of starch and sucrose measured by </t>
    </r>
    <r>
      <rPr>
        <b/>
        <vertAlign val="superscript"/>
        <sz val="12"/>
        <color theme="1"/>
        <rFont val="Times New Roman"/>
        <family val="1"/>
      </rPr>
      <t>14</t>
    </r>
    <r>
      <rPr>
        <b/>
        <sz val="12"/>
        <color theme="1"/>
        <rFont val="Times New Roman"/>
        <family val="1"/>
      </rPr>
      <t>C radioactivity in LD and SD</t>
    </r>
    <r>
      <rPr>
        <sz val="12"/>
        <color theme="1"/>
        <rFont val="Times New Roman"/>
        <family val="1"/>
      </rPr>
      <t xml:space="preserve"> (n = 6, ± SD). Significant differences between control and high light high CO2 conditions are marked with asterisks (Student’s two tailed t-test, P ≤ 0.05).</t>
    </r>
  </si>
  <si>
    <r>
      <t xml:space="preserve">Table S6. Fractions of starch and sucrose measured by </t>
    </r>
    <r>
      <rPr>
        <vertAlign val="superscript"/>
        <sz val="12"/>
        <color theme="1"/>
        <rFont val="Times New Roman"/>
        <family val="1"/>
      </rPr>
      <t>14</t>
    </r>
    <r>
      <rPr>
        <sz val="12"/>
        <color theme="1"/>
        <rFont val="Times New Roman"/>
        <family val="1"/>
      </rPr>
      <t>C radioactivity in LD and SD (n = 6, ± SD).</t>
    </r>
  </si>
  <si>
    <t>The effects of photosynthetic rate on respiration in light, starch/sucrose partitioning, and other metabolic fluxes within photosynthesis</t>
  </si>
  <si>
    <r>
      <rPr>
        <b/>
        <sz val="12"/>
        <rFont val="Times New Roman"/>
        <family val="1"/>
      </rPr>
      <t xml:space="preserve">Carbon flow pathways and modeling incomplete labeling in Calvin–Benson cycle intermediates. </t>
    </r>
    <r>
      <rPr>
        <sz val="12"/>
        <rFont val="Times New Roman"/>
        <family val="1"/>
      </rPr>
      <t>A simplified model elucidates changes in the 13–12 C ratio within the Calvin–Benson cycle, starch synthesis, sucrose synthesis, and glucose-6-phosphate shunts. Relative velocities (v), with net CO2 fixation set to 1, and ratios of 13–12 C (R) are utilized. Supplementary Table S5 provides abbreviations for reference.</t>
    </r>
  </si>
  <si>
    <r>
      <t>Yuan Xu</t>
    </r>
    <r>
      <rPr>
        <vertAlign val="superscript"/>
        <sz val="12"/>
        <color theme="1"/>
        <rFont val="Times New Roman"/>
        <family val="1"/>
      </rPr>
      <t xml:space="preserve"> 1</t>
    </r>
    <r>
      <rPr>
        <sz val="12"/>
        <color theme="1"/>
        <rFont val="Times New Roman"/>
        <family val="1"/>
      </rPr>
      <t>, Joshua AM Kaste</t>
    </r>
    <r>
      <rPr>
        <vertAlign val="superscript"/>
        <sz val="12"/>
        <color theme="1"/>
        <rFont val="Times New Roman"/>
        <family val="1"/>
      </rPr>
      <t xml:space="preserve"> 2</t>
    </r>
    <r>
      <rPr>
        <sz val="12"/>
        <color theme="1"/>
        <rFont val="Times New Roman"/>
        <family val="1"/>
      </rPr>
      <t>, Sean E. Weise</t>
    </r>
    <r>
      <rPr>
        <vertAlign val="superscript"/>
        <sz val="12"/>
        <color theme="1"/>
        <rFont val="Times New Roman"/>
        <family val="1"/>
      </rPr>
      <t xml:space="preserve"> 2</t>
    </r>
    <r>
      <rPr>
        <sz val="12"/>
        <color theme="1"/>
        <rFont val="Times New Roman"/>
        <family val="1"/>
      </rPr>
      <t>, Yair Shachar-Hill</t>
    </r>
    <r>
      <rPr>
        <vertAlign val="superscript"/>
        <sz val="12"/>
        <color theme="1"/>
        <rFont val="Times New Roman"/>
        <family val="1"/>
      </rPr>
      <t xml:space="preserve"> 3</t>
    </r>
    <r>
      <rPr>
        <sz val="12"/>
        <color theme="1"/>
        <rFont val="Times New Roman"/>
        <family val="1"/>
      </rPr>
      <t>, Thomas D. Sharkey</t>
    </r>
    <r>
      <rPr>
        <vertAlign val="superscript"/>
        <sz val="12"/>
        <color theme="1"/>
        <rFont val="Times New Roman"/>
        <family val="1"/>
      </rPr>
      <t xml:space="preserve"> 1,2,4</t>
    </r>
    <r>
      <rPr>
        <sz val="12"/>
        <color theme="1"/>
        <rFont val="Times New Roman"/>
        <family val="1"/>
      </rPr>
      <t xml:space="preserve">* </t>
    </r>
  </si>
  <si>
    <t>2 Department of Biochemistry and Molecular Biology, Michigan State University, East Lansing, MI 48824</t>
  </si>
  <si>
    <t>3 Department of Plant Biology, Michigan State University, East Lansing, MI 48824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</si>
</sst>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x14ac:knownFonts="1">
    <font>
      <sz val="11"/>
      <color theme="1"/>
      <name val="Calibri"/>
      <family val="2"/>
      <scheme val="minor"/>
    </font>
    <font>
      <sz val="12"/>
      <name val="Times New Roman"/>
      <family val="1"/>
    </font>
    <font>
      <sz val="12"/>
      <color theme="1"/>
      <name val="Times New Roman"/>
      <family val="1"/>
    </font>
    <font>
      <b/>
      <sz val="12"/>
      <name val="Times New Roman"/>
      <family val="1"/>
    </font>
    <font>
      <vertAlign val="subscript"/>
      <sz val="12"/>
      <name val="Times New Roman"/>
      <family val="1"/>
    </font>
    <font>
      <b/>
      <sz val="12"/>
      <color rgb="FF000000"/>
      <name val="Times New Roman"/>
      <family val="1"/>
    </font>
    <font>
      <sz val="12"/>
      <color rgb="FF000000"/>
      <name val="Times New Roman"/>
      <family val="1"/>
    </font>
    <font>
      <b/>
      <vertAlign val="subscript"/>
      <sz val="12"/>
      <color rgb="FF000000"/>
      <name val="Times New Roman"/>
      <family val="1"/>
    </font>
    <font>
      <vertAlign val="superscript"/>
      <sz val="12"/>
      <color rgb="FF000000"/>
      <name val="Times New Roman"/>
      <family val="1"/>
    </font>
    <font>
      <b/>
      <sz val="12"/>
      <color indexed="8"/>
      <name val="Times New Roman"/>
      <family val="1"/>
    </font>
    <font>
      <i/>
      <sz val="12"/>
      <color rgb="FF000000"/>
      <name val="Times New Roman"/>
      <family val="1"/>
    </font>
    <font>
      <b/>
      <sz val="12"/>
      <color theme="1"/>
      <name val="Times New Roman"/>
      <family val="1"/>
    </font>
    <font>
      <i/>
      <sz val="12"/>
      <color theme="1"/>
      <name val="Times New Roman"/>
      <family val="1"/>
    </font>
    <font>
      <vertAlign val="subscript"/>
      <sz val="12"/>
      <color rgb="FF000000"/>
      <name val="Times New Roman"/>
      <family val="1"/>
    </font>
    <font>
      <b/>
      <i/>
      <sz val="12"/>
      <color rgb="FF000000"/>
      <name val="Times New Roman"/>
      <family val="1"/>
    </font>
    <font>
      <b/>
      <i/>
      <vertAlign val="subscript"/>
      <sz val="12"/>
      <color rgb="FF000000"/>
      <name val="Times New Roman"/>
      <family val="1"/>
    </font>
    <font>
      <sz val="12"/>
      <color rgb="FFFF0000"/>
      <name val="Times New Roman"/>
      <family val="1"/>
    </font>
    <font>
      <sz val="11"/>
      <color rgb="FF3F3F76"/>
      <name val="Calibri"/>
      <family val="2"/>
      <scheme val="minor"/>
    </font>
    <font>
      <b/>
      <sz val="11"/>
      <color rgb="FF3F3F3F"/>
      <name val="Calibri"/>
      <family val="2"/>
      <scheme val="minor"/>
    </font>
    <font>
      <b/>
      <sz val="11"/>
      <color rgb="FFFA7D00"/>
      <name val="Calibri"/>
      <family val="2"/>
      <scheme val="minor"/>
    </font>
    <font>
      <sz val="11"/>
      <color theme="1"/>
      <name val="Times New Roman"/>
      <family val="1"/>
    </font>
    <font>
      <vertAlign val="superscript"/>
      <sz val="12"/>
      <name val="Times New Roman"/>
      <family val="1"/>
    </font>
    <font>
      <i/>
      <sz val="12"/>
      <name val="Times New Roman"/>
      <family val="1"/>
    </font>
    <font>
      <i/>
      <vertAlign val="subscript"/>
      <sz val="12"/>
      <name val="Times New Roman"/>
      <family val="1"/>
    </font>
    <font>
      <vertAlign val="superscript"/>
      <sz val="12"/>
      <color theme="1"/>
      <name val="Times New Roman"/>
      <family val="1"/>
    </font>
    <font>
      <u/>
      <sz val="11"/>
      <color theme="10"/>
      <name val="Calibri"/>
      <family val="2"/>
      <scheme val="minor"/>
    </font>
    <font>
      <b/>
      <vertAlign val="superscript"/>
      <sz val="12"/>
      <color theme="1"/>
      <name val="Times New Roman"/>
      <family val="1"/>
    </font>
  </fonts>
  <fills count="7">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rgb="FF00B0F0"/>
        <bgColor indexed="64"/>
      </patternFill>
    </fill>
    <fill>
      <patternFill patternType="solid">
        <fgColor rgb="FFFFCC99"/>
      </patternFill>
    </fill>
    <fill>
      <patternFill patternType="solid">
        <fgColor rgb="FFF2F2F2"/>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medium">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top style="medium">
        <color indexed="64"/>
      </top>
      <bottom/>
      <diagonal/>
    </border>
    <border>
      <left/>
      <right/>
      <top style="medium">
        <color indexed="64"/>
      </top>
      <bottom style="thin">
        <color indexed="64"/>
      </bottom>
      <diagonal/>
    </border>
    <border>
      <left/>
      <right/>
      <top/>
      <bottom style="thick">
        <color indexed="64"/>
      </bottom>
      <diagonal/>
    </border>
    <border>
      <left/>
      <right style="thin">
        <color indexed="64"/>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xf numFmtId="0" fontId="17" fillId="5" borderId="10" applyNumberFormat="0" applyAlignment="0" applyProtection="0"/>
    <xf numFmtId="0" fontId="18" fillId="6" borderId="11" applyNumberFormat="0" applyAlignment="0" applyProtection="0"/>
    <xf numFmtId="0" fontId="19" fillId="6" borderId="10" applyNumberFormat="0" applyAlignment="0" applyProtection="0"/>
    <xf numFmtId="0" fontId="25" fillId="0" borderId="0" applyNumberFormat="0" applyFill="0" applyBorder="0" applyAlignment="0" applyProtection="0"/>
  </cellStyleXfs>
  <cellXfs count="91">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164" fontId="2" fillId="0" borderId="1" xfId="0" applyNumberFormat="1" applyFont="1" applyBorder="1" applyAlignment="1">
      <alignment horizontal="center"/>
    </xf>
    <xf numFmtId="164" fontId="2" fillId="2" borderId="1" xfId="0" applyNumberFormat="1" applyFont="1" applyFill="1" applyBorder="1" applyAlignment="1">
      <alignment horizontal="center"/>
    </xf>
    <xf numFmtId="164" fontId="2" fillId="3" borderId="1" xfId="0" applyNumberFormat="1" applyFont="1" applyFill="1" applyBorder="1" applyAlignment="1">
      <alignment horizontal="center"/>
    </xf>
    <xf numFmtId="164" fontId="2" fillId="4" borderId="1" xfId="0" applyNumberFormat="1" applyFont="1" applyFill="1" applyBorder="1" applyAlignment="1">
      <alignment horizontal="center"/>
    </xf>
    <xf numFmtId="0" fontId="2" fillId="3" borderId="0" xfId="0" applyFont="1" applyFill="1" applyAlignment="1">
      <alignment horizontal="left" vertical="center" wrapText="1"/>
    </xf>
    <xf numFmtId="0" fontId="2" fillId="3" borderId="0" xfId="0" applyFont="1" applyFill="1" applyAlignment="1">
      <alignment horizontal="left"/>
    </xf>
    <xf numFmtId="0" fontId="5" fillId="3" borderId="5" xfId="0" applyFont="1" applyFill="1" applyBorder="1" applyAlignment="1">
      <alignment horizontal="left" vertical="center"/>
    </xf>
    <xf numFmtId="0" fontId="5" fillId="3" borderId="3" xfId="0" applyFont="1" applyFill="1" applyBorder="1" applyAlignment="1">
      <alignment horizontal="left" vertical="center"/>
    </xf>
    <xf numFmtId="0" fontId="5" fillId="3" borderId="6" xfId="0" applyFont="1" applyFill="1" applyBorder="1" applyAlignment="1">
      <alignment horizontal="left" vertical="center"/>
    </xf>
    <xf numFmtId="0" fontId="6" fillId="3" borderId="6" xfId="0" applyFont="1" applyFill="1" applyBorder="1" applyAlignment="1">
      <alignment horizontal="left" vertical="center"/>
    </xf>
    <xf numFmtId="0" fontId="6" fillId="3" borderId="0" xfId="0" applyFont="1" applyFill="1" applyAlignment="1">
      <alignment horizontal="left" vertical="center"/>
    </xf>
    <xf numFmtId="0" fontId="5" fillId="3" borderId="0" xfId="0" applyFont="1" applyFill="1" applyAlignment="1">
      <alignment horizontal="left" vertical="center"/>
    </xf>
    <xf numFmtId="0" fontId="6" fillId="3" borderId="3" xfId="0" applyFont="1" applyFill="1" applyBorder="1" applyAlignment="1">
      <alignment horizontal="left" vertical="center"/>
    </xf>
    <xf numFmtId="0" fontId="9" fillId="3" borderId="6" xfId="0" applyFont="1" applyFill="1" applyBorder="1" applyAlignment="1">
      <alignment vertical="top" wrapText="1"/>
    </xf>
    <xf numFmtId="0" fontId="5" fillId="3" borderId="7" xfId="0" applyFont="1" applyFill="1" applyBorder="1" applyAlignment="1">
      <alignment horizontal="left" vertical="center"/>
    </xf>
    <xf numFmtId="0" fontId="10" fillId="3" borderId="0" xfId="0" applyFont="1" applyFill="1" applyAlignment="1">
      <alignment horizontal="left" vertical="center"/>
    </xf>
    <xf numFmtId="0" fontId="6" fillId="3" borderId="0" xfId="0" quotePrefix="1" applyFont="1" applyFill="1" applyAlignment="1">
      <alignment horizontal="left" vertical="center"/>
    </xf>
    <xf numFmtId="0" fontId="11" fillId="3" borderId="0" xfId="0" applyFont="1" applyFill="1" applyAlignment="1">
      <alignment horizontal="left"/>
    </xf>
    <xf numFmtId="0" fontId="12" fillId="3" borderId="0" xfId="0" applyFont="1" applyFill="1" applyAlignment="1">
      <alignment horizontal="left"/>
    </xf>
    <xf numFmtId="0" fontId="5" fillId="3" borderId="8" xfId="0" applyFont="1" applyFill="1" applyBorder="1" applyAlignment="1">
      <alignment horizontal="left" vertical="center"/>
    </xf>
    <xf numFmtId="0" fontId="10" fillId="3" borderId="8" xfId="0" applyFont="1" applyFill="1" applyBorder="1" applyAlignment="1">
      <alignment horizontal="left" vertical="center"/>
    </xf>
    <xf numFmtId="0" fontId="6" fillId="3" borderId="8" xfId="0" applyFont="1" applyFill="1" applyBorder="1" applyAlignment="1">
      <alignment horizontal="left" vertical="center"/>
    </xf>
    <xf numFmtId="0" fontId="2" fillId="3" borderId="0" xfId="0" applyFont="1" applyFill="1"/>
    <xf numFmtId="0" fontId="5" fillId="3" borderId="7" xfId="0" applyFont="1" applyFill="1" applyBorder="1" applyAlignment="1">
      <alignment vertical="center"/>
    </xf>
    <xf numFmtId="0" fontId="5" fillId="3" borderId="0" xfId="0" applyFont="1" applyFill="1" applyAlignment="1">
      <alignment vertical="center"/>
    </xf>
    <xf numFmtId="0" fontId="6" fillId="3" borderId="0" xfId="0" applyFont="1" applyFill="1" applyAlignment="1">
      <alignment vertical="center"/>
    </xf>
    <xf numFmtId="0" fontId="14" fillId="3" borderId="0" xfId="0" applyFont="1" applyFill="1" applyAlignment="1">
      <alignment vertical="center"/>
    </xf>
    <xf numFmtId="0" fontId="10" fillId="3" borderId="0" xfId="0" applyFont="1" applyFill="1" applyAlignment="1">
      <alignment vertical="center"/>
    </xf>
    <xf numFmtId="0" fontId="5" fillId="3" borderId="3" xfId="0" applyFont="1" applyFill="1" applyBorder="1" applyAlignment="1">
      <alignment vertical="center"/>
    </xf>
    <xf numFmtId="0" fontId="6" fillId="3" borderId="3" xfId="0" applyFont="1" applyFill="1" applyBorder="1" applyAlignment="1">
      <alignment vertical="center"/>
    </xf>
    <xf numFmtId="0" fontId="11" fillId="3" borderId="0" xfId="0" applyFont="1" applyFill="1"/>
    <xf numFmtId="0" fontId="16" fillId="0" borderId="0" xfId="0" applyFont="1"/>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xf>
    <xf numFmtId="164" fontId="2" fillId="0" borderId="4" xfId="0" applyNumberFormat="1" applyFont="1" applyBorder="1" applyAlignment="1">
      <alignment horizontal="center"/>
    </xf>
    <xf numFmtId="164" fontId="2" fillId="2" borderId="4" xfId="0" applyNumberFormat="1" applyFont="1" applyFill="1" applyBorder="1" applyAlignment="1">
      <alignment horizontal="center"/>
    </xf>
    <xf numFmtId="164" fontId="2" fillId="3" borderId="4" xfId="0" applyNumberFormat="1" applyFont="1" applyFill="1" applyBorder="1" applyAlignment="1">
      <alignment horizontal="center"/>
    </xf>
    <xf numFmtId="0" fontId="2" fillId="0" borderId="1" xfId="0" applyFont="1" applyBorder="1" applyAlignment="1">
      <alignment horizontal="left"/>
    </xf>
    <xf numFmtId="0" fontId="2" fillId="3" borderId="1" xfId="0" applyFont="1" applyFill="1" applyBorder="1" applyAlignment="1">
      <alignment horizontal="left"/>
    </xf>
    <xf numFmtId="0" fontId="2" fillId="3" borderId="0" xfId="0" applyFont="1" applyFill="1" applyAlignment="1">
      <alignment horizontal="center" vertical="center"/>
    </xf>
    <xf numFmtId="0" fontId="2" fillId="3" borderId="0" xfId="0" applyFont="1" applyFill="1" applyAlignment="1">
      <alignment horizontal="center" vertical="center" wrapText="1"/>
    </xf>
    <xf numFmtId="0" fontId="11" fillId="3" borderId="0" xfId="0" applyFont="1" applyFill="1" applyAlignment="1">
      <alignment horizontal="center" vertical="center" wrapText="1"/>
    </xf>
    <xf numFmtId="0" fontId="11" fillId="3" borderId="0" xfId="0" applyFont="1" applyFill="1" applyAlignment="1">
      <alignment horizontal="center" vertical="center"/>
    </xf>
    <xf numFmtId="0" fontId="2" fillId="3" borderId="0" xfId="0" applyFont="1" applyFill="1" applyAlignment="1">
      <alignment horizontal="left" vertical="center"/>
    </xf>
    <xf numFmtId="2" fontId="2" fillId="3" borderId="0" xfId="0" applyNumberFormat="1" applyFont="1" applyFill="1" applyAlignment="1">
      <alignment horizontal="center" vertical="center"/>
    </xf>
    <xf numFmtId="0" fontId="11" fillId="3" borderId="0" xfId="0" applyFont="1" applyFill="1" applyAlignment="1">
      <alignment vertical="center" wrapText="1"/>
    </xf>
    <xf numFmtId="0" fontId="1" fillId="3" borderId="0" xfId="0" applyFont="1" applyFill="1" applyAlignment="1">
      <alignment horizontal="left" vertical="center"/>
    </xf>
    <xf numFmtId="0" fontId="20" fillId="3" borderId="0" xfId="0" applyFont="1" applyFill="1"/>
    <xf numFmtId="1" fontId="1" fillId="3" borderId="13" xfId="0" applyNumberFormat="1" applyFont="1" applyFill="1" applyBorder="1" applyAlignment="1">
      <alignment horizontal="center" vertical="center"/>
    </xf>
    <xf numFmtId="2" fontId="1" fillId="3" borderId="13" xfId="0" applyNumberFormat="1" applyFont="1" applyFill="1" applyBorder="1" applyAlignment="1">
      <alignment horizontal="center" vertical="center"/>
    </xf>
    <xf numFmtId="1" fontId="1" fillId="3" borderId="0" xfId="0" applyNumberFormat="1" applyFont="1" applyFill="1" applyAlignment="1">
      <alignment horizontal="center" vertical="center"/>
    </xf>
    <xf numFmtId="2" fontId="1" fillId="3" borderId="0" xfId="0" applyNumberFormat="1" applyFont="1" applyFill="1" applyAlignment="1">
      <alignment horizontal="center" vertical="center"/>
    </xf>
    <xf numFmtId="2" fontId="3" fillId="3" borderId="0" xfId="1" applyNumberFormat="1" applyFont="1" applyFill="1" applyBorder="1" applyAlignment="1">
      <alignment horizontal="center" vertical="center"/>
    </xf>
    <xf numFmtId="2" fontId="1" fillId="3" borderId="0" xfId="3" applyNumberFormat="1" applyFont="1" applyFill="1" applyBorder="1" applyAlignment="1">
      <alignment horizontal="center" vertical="center"/>
    </xf>
    <xf numFmtId="2" fontId="3" fillId="3" borderId="0" xfId="2" applyNumberFormat="1" applyFont="1" applyFill="1" applyBorder="1" applyAlignment="1">
      <alignment horizontal="center" vertical="center"/>
    </xf>
    <xf numFmtId="2" fontId="3" fillId="3" borderId="0" xfId="0" applyNumberFormat="1" applyFont="1" applyFill="1" applyAlignment="1">
      <alignment horizontal="center" vertical="center"/>
    </xf>
    <xf numFmtId="2" fontId="1" fillId="3" borderId="12" xfId="0" applyNumberFormat="1" applyFont="1" applyFill="1" applyBorder="1" applyAlignment="1">
      <alignment horizontal="center" vertical="center"/>
    </xf>
    <xf numFmtId="2" fontId="3" fillId="3" borderId="12" xfId="0" applyNumberFormat="1" applyFont="1" applyFill="1" applyBorder="1" applyAlignment="1">
      <alignment horizontal="center" vertical="center"/>
    </xf>
    <xf numFmtId="1" fontId="1" fillId="3" borderId="0" xfId="0" applyNumberFormat="1" applyFont="1" applyFill="1" applyAlignment="1">
      <alignment horizontal="left" vertical="center"/>
    </xf>
    <xf numFmtId="0" fontId="11" fillId="3" borderId="0" xfId="0" applyFont="1" applyFill="1" applyAlignment="1">
      <alignment vertical="center"/>
    </xf>
    <xf numFmtId="0" fontId="2" fillId="3" borderId="0" xfId="0" applyFont="1" applyFill="1" applyAlignment="1">
      <alignment vertical="center"/>
    </xf>
    <xf numFmtId="0" fontId="0" fillId="3" borderId="0" xfId="0" applyFill="1"/>
    <xf numFmtId="0" fontId="0" fillId="3" borderId="0" xfId="0" applyFill="1" applyAlignment="1">
      <alignment horizontal="center" vertical="center"/>
    </xf>
    <xf numFmtId="0" fontId="0" fillId="3" borderId="0" xfId="0" applyFill="1" applyAlignment="1">
      <alignment horizontal="center"/>
    </xf>
    <xf numFmtId="0" fontId="5" fillId="3" borderId="3" xfId="0" applyFont="1" applyFill="1" applyBorder="1" applyAlignment="1">
      <alignment horizontal="center" vertical="center"/>
    </xf>
    <xf numFmtId="0" fontId="6" fillId="3" borderId="0" xfId="0" applyFont="1" applyFill="1" applyAlignment="1">
      <alignment horizontal="center" vertical="center"/>
    </xf>
    <xf numFmtId="0" fontId="6" fillId="3" borderId="3" xfId="0" applyFont="1" applyFill="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1" fillId="3" borderId="0" xfId="0" applyFont="1" applyFill="1" applyAlignment="1">
      <alignment horizontal="left" vertical="center" wrapText="1"/>
    </xf>
    <xf numFmtId="0" fontId="1" fillId="3" borderId="3"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2" xfId="0" applyFont="1" applyBorder="1" applyAlignment="1">
      <alignment horizontal="center" vertical="center"/>
    </xf>
    <xf numFmtId="0" fontId="11" fillId="3" borderId="0" xfId="0" applyFont="1" applyFill="1" applyAlignment="1">
      <alignment horizontal="left" vertical="center" wrapText="1"/>
    </xf>
    <xf numFmtId="2" fontId="1" fillId="3" borderId="0" xfId="0" applyNumberFormat="1" applyFont="1" applyFill="1" applyAlignment="1">
      <alignment horizontal="center" vertical="center"/>
    </xf>
    <xf numFmtId="2" fontId="1" fillId="3" borderId="12" xfId="0" applyNumberFormat="1" applyFont="1" applyFill="1" applyBorder="1" applyAlignment="1">
      <alignment horizontal="center" vertical="center"/>
    </xf>
    <xf numFmtId="0" fontId="11" fillId="3" borderId="12" xfId="0" applyFont="1" applyFill="1" applyBorder="1" applyAlignment="1">
      <alignment horizontal="left" vertical="center" wrapText="1"/>
    </xf>
    <xf numFmtId="1" fontId="3" fillId="3" borderId="1" xfId="0" applyNumberFormat="1" applyFont="1" applyFill="1" applyBorder="1" applyAlignment="1">
      <alignment horizontal="center" vertical="center"/>
    </xf>
    <xf numFmtId="1" fontId="3" fillId="3" borderId="14" xfId="0" applyNumberFormat="1" applyFont="1" applyFill="1" applyBorder="1" applyAlignment="1">
      <alignment horizontal="center" vertical="center"/>
    </xf>
    <xf numFmtId="2" fontId="3" fillId="3" borderId="12" xfId="0" applyNumberFormat="1" applyFont="1" applyFill="1" applyBorder="1" applyAlignment="1">
      <alignment horizontal="center" vertical="center"/>
    </xf>
    <xf numFmtId="0" fontId="5" fillId="3" borderId="3" xfId="0" applyFont="1" applyFill="1" applyBorder="1" applyAlignment="1">
      <alignment horizontal="left" vertical="center" wrapText="1"/>
    </xf>
    <xf numFmtId="0" fontId="5" fillId="3" borderId="5" xfId="0" applyFont="1" applyFill="1" applyBorder="1" applyAlignment="1">
      <alignment horizontal="left" vertical="center" wrapText="1"/>
    </xf>
    <xf numFmtId="0" fontId="9" fillId="3" borderId="5" xfId="0" applyFont="1" applyFill="1" applyBorder="1" applyAlignment="1">
      <alignment horizontal="center" vertical="top" wrapText="1"/>
    </xf>
    <xf numFmtId="0" fontId="11" fillId="3" borderId="3" xfId="0" applyFont="1" applyFill="1" applyBorder="1" applyAlignment="1">
      <alignment horizontal="left" vertical="center"/>
    </xf>
    <xf numFmtId="0" fontId="2" fillId="3" borderId="3" xfId="0" applyFont="1" applyFill="1" applyBorder="1" applyAlignment="1">
      <alignment vertical="center" wrapText="1"/>
    </xf>
    <xf numFmtId="0" fontId="25" fillId="3" borderId="0" xfId="4" applyFill="1" applyAlignment="1">
      <alignment vertical="center"/>
    </xf>
  </cellXfs>
  <cellStyles count="5">
    <cellStyle name="Calculation" xfId="3" builtinId="22"/>
    <cellStyle name="Hyperlink" xfId="4" builtinId="8"/>
    <cellStyle name="Input" xfId="1" builtinId="20"/>
    <cellStyle name="Normal" xfId="0" builtinId="0"/>
    <cellStyle name="Output" xfId="2" builtin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388620</xdr:colOff>
      <xdr:row>6</xdr:row>
      <xdr:rowOff>60961</xdr:rowOff>
    </xdr:from>
    <xdr:to>
      <xdr:col>3</xdr:col>
      <xdr:colOff>815340</xdr:colOff>
      <xdr:row>20</xdr:row>
      <xdr:rowOff>76201</xdr:rowOff>
    </xdr:to>
    <xdr:pic>
      <xdr:nvPicPr>
        <xdr:cNvPr id="3" name="Picture 2">
          <a:extLst>
            <a:ext uri="{FF2B5EF4-FFF2-40B4-BE49-F238E27FC236}">
              <a16:creationId xmlns:a16="http://schemas.microsoft.com/office/drawing/2014/main" id="{3531F09D-8B26-3134-D914-A2C372AB0B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8620" y="2636521"/>
          <a:ext cx="3718560" cy="27889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11</xdr:row>
      <xdr:rowOff>0</xdr:rowOff>
    </xdr:from>
    <xdr:to>
      <xdr:col>2</xdr:col>
      <xdr:colOff>3314700</xdr:colOff>
      <xdr:row>11</xdr:row>
      <xdr:rowOff>205740</xdr:rowOff>
    </xdr:to>
    <xdr:pic>
      <xdr:nvPicPr>
        <xdr:cNvPr id="15" name="Picture 14">
          <a:extLst>
            <a:ext uri="{FF2B5EF4-FFF2-40B4-BE49-F238E27FC236}">
              <a16:creationId xmlns:a16="http://schemas.microsoft.com/office/drawing/2014/main" id="{C62F093C-0A75-A185-FE0C-ABD75DE39215}"/>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4968240" y="2537460"/>
          <a:ext cx="3314700" cy="205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0</xdr:colOff>
      <xdr:row>6</xdr:row>
      <xdr:rowOff>0</xdr:rowOff>
    </xdr:from>
    <xdr:to>
      <xdr:col>5</xdr:col>
      <xdr:colOff>1615440</xdr:colOff>
      <xdr:row>6</xdr:row>
      <xdr:rowOff>205740</xdr:rowOff>
    </xdr:to>
    <xdr:pic>
      <xdr:nvPicPr>
        <xdr:cNvPr id="14" name="Picture 13">
          <a:extLst>
            <a:ext uri="{FF2B5EF4-FFF2-40B4-BE49-F238E27FC236}">
              <a16:creationId xmlns:a16="http://schemas.microsoft.com/office/drawing/2014/main" id="{2B7725ED-DE94-3369-26F4-B7787AB20B49}"/>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144500" y="1485900"/>
          <a:ext cx="1615440" cy="205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0</xdr:colOff>
      <xdr:row>8</xdr:row>
      <xdr:rowOff>0</xdr:rowOff>
    </xdr:from>
    <xdr:to>
      <xdr:col>5</xdr:col>
      <xdr:colOff>1577340</xdr:colOff>
      <xdr:row>9</xdr:row>
      <xdr:rowOff>7620</xdr:rowOff>
    </xdr:to>
    <xdr:pic>
      <xdr:nvPicPr>
        <xdr:cNvPr id="17" name="Picture 16">
          <a:extLst>
            <a:ext uri="{FF2B5EF4-FFF2-40B4-BE49-F238E27FC236}">
              <a16:creationId xmlns:a16="http://schemas.microsoft.com/office/drawing/2014/main" id="{B3EDEB30-A739-3A1B-E9E4-DCAAC46396A5}"/>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144500" y="1912620"/>
          <a:ext cx="1577340" cy="205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0</xdr:colOff>
      <xdr:row>16</xdr:row>
      <xdr:rowOff>0</xdr:rowOff>
    </xdr:from>
    <xdr:to>
      <xdr:col>5</xdr:col>
      <xdr:colOff>1615440</xdr:colOff>
      <xdr:row>16</xdr:row>
      <xdr:rowOff>205740</xdr:rowOff>
    </xdr:to>
    <xdr:pic>
      <xdr:nvPicPr>
        <xdr:cNvPr id="18" name="Picture 17">
          <a:extLst>
            <a:ext uri="{FF2B5EF4-FFF2-40B4-BE49-F238E27FC236}">
              <a16:creationId xmlns:a16="http://schemas.microsoft.com/office/drawing/2014/main" id="{741026CD-D4D3-4B8A-AC78-0413DD4E0ABB}"/>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144500" y="1485900"/>
          <a:ext cx="1615440" cy="205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0</xdr:colOff>
      <xdr:row>18</xdr:row>
      <xdr:rowOff>0</xdr:rowOff>
    </xdr:from>
    <xdr:to>
      <xdr:col>5</xdr:col>
      <xdr:colOff>1577340</xdr:colOff>
      <xdr:row>19</xdr:row>
      <xdr:rowOff>7620</xdr:rowOff>
    </xdr:to>
    <xdr:pic>
      <xdr:nvPicPr>
        <xdr:cNvPr id="19" name="Picture 18">
          <a:extLst>
            <a:ext uri="{FF2B5EF4-FFF2-40B4-BE49-F238E27FC236}">
              <a16:creationId xmlns:a16="http://schemas.microsoft.com/office/drawing/2014/main" id="{FC5719F1-586B-4CCC-8DAC-0AEB06B894C2}"/>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144500" y="1912620"/>
          <a:ext cx="1577340" cy="205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6</xdr:row>
      <xdr:rowOff>0</xdr:rowOff>
    </xdr:from>
    <xdr:to>
      <xdr:col>2</xdr:col>
      <xdr:colOff>3893820</xdr:colOff>
      <xdr:row>6</xdr:row>
      <xdr:rowOff>205740</xdr:rowOff>
    </xdr:to>
    <xdr:pic>
      <xdr:nvPicPr>
        <xdr:cNvPr id="13" name="Picture 12">
          <a:extLst>
            <a:ext uri="{FF2B5EF4-FFF2-40B4-BE49-F238E27FC236}">
              <a16:creationId xmlns:a16="http://schemas.microsoft.com/office/drawing/2014/main" id="{02CB60C5-C34F-3F9D-9AB2-828140A5D106}"/>
            </a:ext>
          </a:extLst>
        </xdr:cNvPr>
        <xdr:cNvPicPr>
          <a:picLocks noChangeAspect="1" noChangeArrowheads="1"/>
        </xdr:cNvPicPr>
      </xdr:nvPicPr>
      <xdr:blipFill>
        <a:blip xmlns:r="http://schemas.openxmlformats.org/officeDocument/2006/relationships" r:embed="rId4">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301240" y="1485900"/>
          <a:ext cx="3893820" cy="205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8</xdr:row>
      <xdr:rowOff>0</xdr:rowOff>
    </xdr:from>
    <xdr:to>
      <xdr:col>2</xdr:col>
      <xdr:colOff>2186940</xdr:colOff>
      <xdr:row>9</xdr:row>
      <xdr:rowOff>7620</xdr:rowOff>
    </xdr:to>
    <xdr:pic>
      <xdr:nvPicPr>
        <xdr:cNvPr id="16" name="Picture 15">
          <a:extLst>
            <a:ext uri="{FF2B5EF4-FFF2-40B4-BE49-F238E27FC236}">
              <a16:creationId xmlns:a16="http://schemas.microsoft.com/office/drawing/2014/main" id="{719FFEBB-6EF6-C7DB-25AF-A44CC5F8E2DD}"/>
            </a:ext>
          </a:extLst>
        </xdr:cNvPr>
        <xdr:cNvPicPr>
          <a:picLocks noChangeAspect="1" noChangeArrowheads="1"/>
        </xdr:cNvPicPr>
      </xdr:nvPicPr>
      <xdr:blipFill>
        <a:blip xmlns:r="http://schemas.openxmlformats.org/officeDocument/2006/relationships" r:embed="rId5">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301240" y="1912620"/>
          <a:ext cx="2186940" cy="205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21</xdr:row>
      <xdr:rowOff>0</xdr:rowOff>
    </xdr:from>
    <xdr:to>
      <xdr:col>2</xdr:col>
      <xdr:colOff>3314700</xdr:colOff>
      <xdr:row>21</xdr:row>
      <xdr:rowOff>205740</xdr:rowOff>
    </xdr:to>
    <xdr:pic>
      <xdr:nvPicPr>
        <xdr:cNvPr id="23" name="Picture 22">
          <a:extLst>
            <a:ext uri="{FF2B5EF4-FFF2-40B4-BE49-F238E27FC236}">
              <a16:creationId xmlns:a16="http://schemas.microsoft.com/office/drawing/2014/main" id="{C73C5427-1799-4991-A5ED-FA2244156958}"/>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301240" y="2537460"/>
          <a:ext cx="3314700" cy="205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16</xdr:row>
      <xdr:rowOff>0</xdr:rowOff>
    </xdr:from>
    <xdr:to>
      <xdr:col>2</xdr:col>
      <xdr:colOff>3893820</xdr:colOff>
      <xdr:row>16</xdr:row>
      <xdr:rowOff>205740</xdr:rowOff>
    </xdr:to>
    <xdr:pic>
      <xdr:nvPicPr>
        <xdr:cNvPr id="24" name="Picture 23">
          <a:extLst>
            <a:ext uri="{FF2B5EF4-FFF2-40B4-BE49-F238E27FC236}">
              <a16:creationId xmlns:a16="http://schemas.microsoft.com/office/drawing/2014/main" id="{13E3D4B8-5504-44DB-974B-80072DE512C0}"/>
            </a:ext>
          </a:extLst>
        </xdr:cNvPr>
        <xdr:cNvPicPr>
          <a:picLocks noChangeAspect="1" noChangeArrowheads="1"/>
        </xdr:cNvPicPr>
      </xdr:nvPicPr>
      <xdr:blipFill>
        <a:blip xmlns:r="http://schemas.openxmlformats.org/officeDocument/2006/relationships" r:embed="rId4">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301240" y="1485900"/>
          <a:ext cx="3893820" cy="205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18</xdr:row>
      <xdr:rowOff>0</xdr:rowOff>
    </xdr:from>
    <xdr:to>
      <xdr:col>2</xdr:col>
      <xdr:colOff>2186940</xdr:colOff>
      <xdr:row>19</xdr:row>
      <xdr:rowOff>7620</xdr:rowOff>
    </xdr:to>
    <xdr:pic>
      <xdr:nvPicPr>
        <xdr:cNvPr id="25" name="Picture 24">
          <a:extLst>
            <a:ext uri="{FF2B5EF4-FFF2-40B4-BE49-F238E27FC236}">
              <a16:creationId xmlns:a16="http://schemas.microsoft.com/office/drawing/2014/main" id="{8B2478A5-0112-43F5-A2DF-BAF5A2F7312A}"/>
            </a:ext>
          </a:extLst>
        </xdr:cNvPr>
        <xdr:cNvPicPr>
          <a:picLocks noChangeAspect="1" noChangeArrowheads="1"/>
        </xdr:cNvPicPr>
      </xdr:nvPicPr>
      <xdr:blipFill>
        <a:blip xmlns:r="http://schemas.openxmlformats.org/officeDocument/2006/relationships" r:embed="rId5">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301240" y="1912620"/>
          <a:ext cx="2186940" cy="205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542634</xdr:colOff>
      <xdr:row>0</xdr:row>
      <xdr:rowOff>127004</xdr:rowOff>
    </xdr:from>
    <xdr:to>
      <xdr:col>19</xdr:col>
      <xdr:colOff>7378</xdr:colOff>
      <xdr:row>22</xdr:row>
      <xdr:rowOff>92363</xdr:rowOff>
    </xdr:to>
    <xdr:pic>
      <xdr:nvPicPr>
        <xdr:cNvPr id="3" name="Picture 2">
          <a:extLst>
            <a:ext uri="{FF2B5EF4-FFF2-40B4-BE49-F238E27FC236}">
              <a16:creationId xmlns:a16="http://schemas.microsoft.com/office/drawing/2014/main" id="{B91BC272-1B4F-68E4-D994-28C8626A02CC}"/>
            </a:ext>
          </a:extLst>
        </xdr:cNvPr>
        <xdr:cNvPicPr>
          <a:picLocks noChangeAspect="1"/>
        </xdr:cNvPicPr>
      </xdr:nvPicPr>
      <xdr:blipFill>
        <a:blip xmlns:r="http://schemas.openxmlformats.org/officeDocument/2006/relationships" r:embed="rId6"/>
        <a:stretch>
          <a:fillRect/>
        </a:stretch>
      </xdr:blipFill>
      <xdr:spPr>
        <a:xfrm>
          <a:off x="11383816" y="127004"/>
          <a:ext cx="6807653" cy="482599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tsharkey@msu.edu"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5F89C-AAF8-4CCE-A7CF-1940ACEDA355}">
  <dimension ref="A1:A18"/>
  <sheetViews>
    <sheetView tabSelected="1" workbookViewId="0"/>
  </sheetViews>
  <sheetFormatPr defaultRowHeight="15.6" x14ac:dyDescent="0.3"/>
  <cols>
    <col min="1" max="16384" width="8.88671875" style="25"/>
  </cols>
  <sheetData>
    <row r="1" spans="1:1" ht="17.399999999999999" customHeight="1" x14ac:dyDescent="0.3">
      <c r="A1" s="62" t="s">
        <v>682</v>
      </c>
    </row>
    <row r="2" spans="1:1" ht="17.399999999999999" customHeight="1" x14ac:dyDescent="0.3">
      <c r="A2" s="63" t="s">
        <v>695</v>
      </c>
    </row>
    <row r="3" spans="1:1" ht="11.4" customHeight="1" x14ac:dyDescent="0.3">
      <c r="A3" s="62"/>
    </row>
    <row r="4" spans="1:1" ht="17.399999999999999" customHeight="1" x14ac:dyDescent="0.3">
      <c r="A4" s="62" t="s">
        <v>683</v>
      </c>
    </row>
    <row r="5" spans="1:1" ht="17.399999999999999" customHeight="1" x14ac:dyDescent="0.3">
      <c r="A5" s="63" t="s">
        <v>697</v>
      </c>
    </row>
    <row r="6" spans="1:1" ht="17.399999999999999" customHeight="1" x14ac:dyDescent="0.3">
      <c r="A6" s="63" t="s">
        <v>684</v>
      </c>
    </row>
    <row r="7" spans="1:1" ht="17.399999999999999" customHeight="1" x14ac:dyDescent="0.3">
      <c r="A7" s="63" t="s">
        <v>698</v>
      </c>
    </row>
    <row r="8" spans="1:1" ht="17.399999999999999" customHeight="1" x14ac:dyDescent="0.3">
      <c r="A8" s="63" t="s">
        <v>699</v>
      </c>
    </row>
    <row r="9" spans="1:1" ht="17.399999999999999" customHeight="1" x14ac:dyDescent="0.3">
      <c r="A9" s="63" t="s">
        <v>685</v>
      </c>
    </row>
    <row r="10" spans="1:1" ht="17.399999999999999" customHeight="1" x14ac:dyDescent="0.3">
      <c r="A10" s="90" t="s">
        <v>686</v>
      </c>
    </row>
    <row r="11" spans="1:1" ht="12.6" customHeight="1" x14ac:dyDescent="0.3"/>
    <row r="12" spans="1:1" ht="17.399999999999999" customHeight="1" x14ac:dyDescent="0.3">
      <c r="A12" s="62" t="s">
        <v>687</v>
      </c>
    </row>
    <row r="13" spans="1:1" ht="17.399999999999999" customHeight="1" x14ac:dyDescent="0.3">
      <c r="A13" s="25" t="s">
        <v>688</v>
      </c>
    </row>
    <row r="14" spans="1:1" ht="17.399999999999999" customHeight="1" x14ac:dyDescent="0.3">
      <c r="A14" s="25" t="s">
        <v>689</v>
      </c>
    </row>
    <row r="15" spans="1:1" ht="17.399999999999999" customHeight="1" x14ac:dyDescent="0.3">
      <c r="A15" s="25" t="s">
        <v>690</v>
      </c>
    </row>
    <row r="16" spans="1:1" ht="17.399999999999999" customHeight="1" x14ac:dyDescent="0.3">
      <c r="A16" s="25" t="s">
        <v>691</v>
      </c>
    </row>
    <row r="17" spans="1:1" ht="17.399999999999999" customHeight="1" x14ac:dyDescent="0.3">
      <c r="A17" s="25" t="s">
        <v>652</v>
      </c>
    </row>
    <row r="18" spans="1:1" ht="17.399999999999999" customHeight="1" x14ac:dyDescent="0.3">
      <c r="A18" s="25" t="s">
        <v>694</v>
      </c>
    </row>
  </sheetData>
  <hyperlinks>
    <hyperlink ref="A10" r:id="rId1" display="mailto:tsharkey@msu.edu" xr:uid="{D438C2DE-E5D2-487C-A21D-BFAC4CE7F9E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74"/>
  <sheetViews>
    <sheetView zoomScale="68" zoomScaleNormal="68" workbookViewId="0">
      <selection sqref="A1:AI6"/>
    </sheetView>
  </sheetViews>
  <sheetFormatPr defaultRowHeight="14.4" x14ac:dyDescent="0.3"/>
  <cols>
    <col min="1" max="1" width="16" customWidth="1"/>
    <col min="2" max="2" width="45.5546875" customWidth="1"/>
    <col min="3" max="3" width="19" customWidth="1"/>
  </cols>
  <sheetData>
    <row r="1" spans="1:35" ht="17.399999999999999" customHeight="1" x14ac:dyDescent="0.3">
      <c r="A1" s="72" t="s">
        <v>651</v>
      </c>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row>
    <row r="2" spans="1:35" ht="17.399999999999999" customHeight="1" x14ac:dyDescent="0.3">
      <c r="A2" s="72"/>
      <c r="B2" s="72"/>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row>
    <row r="3" spans="1:35" ht="17.399999999999999" customHeight="1" x14ac:dyDescent="0.3">
      <c r="A3" s="72"/>
      <c r="B3" s="72"/>
      <c r="C3" s="72"/>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row>
    <row r="4" spans="1:35" ht="17.399999999999999" customHeight="1" x14ac:dyDescent="0.3">
      <c r="A4" s="72"/>
      <c r="B4" s="72"/>
      <c r="C4" s="72"/>
      <c r="D4" s="72"/>
      <c r="E4" s="72"/>
      <c r="F4" s="72"/>
      <c r="G4" s="72"/>
      <c r="H4" s="72"/>
      <c r="I4" s="72"/>
      <c r="J4" s="72"/>
      <c r="K4" s="72"/>
      <c r="L4" s="72"/>
      <c r="M4" s="72"/>
      <c r="N4" s="72"/>
      <c r="O4" s="72"/>
      <c r="P4" s="72"/>
      <c r="Q4" s="72"/>
      <c r="R4" s="72"/>
      <c r="S4" s="72"/>
      <c r="T4" s="72"/>
      <c r="U4" s="72"/>
      <c r="V4" s="72"/>
      <c r="W4" s="72"/>
      <c r="X4" s="72"/>
      <c r="Y4" s="72"/>
      <c r="Z4" s="72"/>
      <c r="AA4" s="72"/>
      <c r="AB4" s="72"/>
      <c r="AC4" s="72"/>
      <c r="AD4" s="72"/>
      <c r="AE4" s="72"/>
      <c r="AF4" s="72"/>
      <c r="AG4" s="72"/>
      <c r="AH4" s="72"/>
      <c r="AI4" s="72"/>
    </row>
    <row r="5" spans="1:35" ht="17.399999999999999" customHeight="1" x14ac:dyDescent="0.3">
      <c r="A5" s="72"/>
      <c r="B5" s="72"/>
      <c r="C5" s="72"/>
      <c r="D5" s="72"/>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row>
    <row r="6" spans="1:35" ht="17.399999999999999" customHeight="1" thickBot="1" x14ac:dyDescent="0.35">
      <c r="A6" s="73"/>
      <c r="B6" s="73"/>
      <c r="C6" s="73"/>
      <c r="D6" s="73"/>
      <c r="E6" s="73"/>
      <c r="F6" s="73"/>
      <c r="G6" s="73"/>
      <c r="H6" s="73"/>
      <c r="I6" s="73"/>
      <c r="J6" s="73"/>
      <c r="K6" s="73"/>
      <c r="L6" s="73"/>
      <c r="M6" s="73"/>
      <c r="N6" s="73"/>
      <c r="O6" s="73"/>
      <c r="P6" s="73"/>
      <c r="Q6" s="73"/>
      <c r="R6" s="73"/>
      <c r="S6" s="73"/>
      <c r="T6" s="73"/>
      <c r="U6" s="73"/>
      <c r="V6" s="73"/>
      <c r="W6" s="73"/>
      <c r="X6" s="73"/>
      <c r="Y6" s="73"/>
      <c r="Z6" s="73"/>
      <c r="AA6" s="73"/>
      <c r="AB6" s="73"/>
      <c r="AC6" s="73"/>
      <c r="AD6" s="73"/>
      <c r="AE6" s="73"/>
      <c r="AF6" s="73"/>
      <c r="AG6" s="73"/>
      <c r="AH6" s="73"/>
      <c r="AI6" s="73"/>
    </row>
    <row r="7" spans="1:35" ht="17.399999999999999" customHeight="1" x14ac:dyDescent="0.3">
      <c r="A7" s="75" t="s">
        <v>0</v>
      </c>
      <c r="B7" s="76" t="s">
        <v>1</v>
      </c>
      <c r="C7" s="77" t="s">
        <v>2</v>
      </c>
      <c r="D7" s="74" t="s">
        <v>618</v>
      </c>
      <c r="E7" s="74"/>
      <c r="F7" s="74"/>
      <c r="G7" s="74"/>
      <c r="H7" s="74"/>
      <c r="I7" s="74"/>
      <c r="J7" s="74"/>
      <c r="K7" s="74"/>
      <c r="L7" s="74"/>
      <c r="M7" s="74"/>
      <c r="N7" s="74"/>
      <c r="O7" s="74"/>
      <c r="P7" s="74"/>
      <c r="Q7" s="74"/>
      <c r="R7" s="74"/>
      <c r="S7" s="74"/>
      <c r="T7" s="74" t="s">
        <v>619</v>
      </c>
      <c r="U7" s="74"/>
      <c r="V7" s="74"/>
      <c r="W7" s="74"/>
      <c r="X7" s="74"/>
      <c r="Y7" s="74"/>
      <c r="Z7" s="74"/>
      <c r="AA7" s="74"/>
      <c r="AB7" s="74"/>
      <c r="AC7" s="74"/>
      <c r="AD7" s="74"/>
      <c r="AE7" s="74"/>
      <c r="AF7" s="74"/>
      <c r="AG7" s="74"/>
      <c r="AH7" s="74"/>
      <c r="AI7" s="74"/>
    </row>
    <row r="8" spans="1:35" ht="15.6" x14ac:dyDescent="0.3">
      <c r="A8" s="75"/>
      <c r="B8" s="76"/>
      <c r="C8" s="77"/>
      <c r="D8" s="70" t="s">
        <v>617</v>
      </c>
      <c r="E8" s="70"/>
      <c r="F8" s="70"/>
      <c r="G8" s="70"/>
      <c r="H8" s="70" t="s">
        <v>3</v>
      </c>
      <c r="I8" s="70"/>
      <c r="J8" s="70"/>
      <c r="K8" s="70"/>
      <c r="L8" s="70" t="s">
        <v>617</v>
      </c>
      <c r="M8" s="70"/>
      <c r="N8" s="70"/>
      <c r="O8" s="70"/>
      <c r="P8" s="70" t="s">
        <v>3</v>
      </c>
      <c r="Q8" s="70"/>
      <c r="R8" s="70"/>
      <c r="S8" s="70"/>
      <c r="T8" s="70" t="s">
        <v>617</v>
      </c>
      <c r="U8" s="70"/>
      <c r="V8" s="70"/>
      <c r="W8" s="70"/>
      <c r="X8" s="70" t="s">
        <v>3</v>
      </c>
      <c r="Y8" s="70"/>
      <c r="Z8" s="70"/>
      <c r="AA8" s="70"/>
      <c r="AB8" s="70" t="s">
        <v>617</v>
      </c>
      <c r="AC8" s="70"/>
      <c r="AD8" s="70"/>
      <c r="AE8" s="70"/>
      <c r="AF8" s="70" t="s">
        <v>3</v>
      </c>
      <c r="AG8" s="70"/>
      <c r="AH8" s="70"/>
      <c r="AI8" s="70"/>
    </row>
    <row r="9" spans="1:35" ht="15.6" x14ac:dyDescent="0.3">
      <c r="A9" s="75"/>
      <c r="B9" s="76"/>
      <c r="C9" s="77"/>
      <c r="D9" s="71" t="s">
        <v>4</v>
      </c>
      <c r="E9" s="71"/>
      <c r="F9" s="71"/>
      <c r="G9" s="71"/>
      <c r="H9" s="71" t="s">
        <v>4</v>
      </c>
      <c r="I9" s="71"/>
      <c r="J9" s="71"/>
      <c r="K9" s="71"/>
      <c r="L9" s="71" t="s">
        <v>5</v>
      </c>
      <c r="M9" s="71"/>
      <c r="N9" s="71"/>
      <c r="O9" s="71"/>
      <c r="P9" s="71" t="s">
        <v>5</v>
      </c>
      <c r="Q9" s="71"/>
      <c r="R9" s="71"/>
      <c r="S9" s="71"/>
      <c r="T9" s="71" t="s">
        <v>4</v>
      </c>
      <c r="U9" s="71"/>
      <c r="V9" s="71"/>
      <c r="W9" s="71"/>
      <c r="X9" s="71" t="s">
        <v>4</v>
      </c>
      <c r="Y9" s="71"/>
      <c r="Z9" s="71"/>
      <c r="AA9" s="71"/>
      <c r="AB9" s="71" t="s">
        <v>5</v>
      </c>
      <c r="AC9" s="71"/>
      <c r="AD9" s="71"/>
      <c r="AE9" s="71"/>
      <c r="AF9" s="71" t="s">
        <v>5</v>
      </c>
      <c r="AG9" s="71"/>
      <c r="AH9" s="71"/>
      <c r="AI9" s="71"/>
    </row>
    <row r="10" spans="1:35" ht="15.6" x14ac:dyDescent="0.3">
      <c r="A10" s="75"/>
      <c r="B10" s="76"/>
      <c r="C10" s="77"/>
      <c r="D10" s="2" t="s">
        <v>6</v>
      </c>
      <c r="E10" s="1" t="s">
        <v>7</v>
      </c>
      <c r="F10" s="2" t="s">
        <v>8</v>
      </c>
      <c r="G10" s="2" t="s">
        <v>9</v>
      </c>
      <c r="H10" s="2" t="s">
        <v>6</v>
      </c>
      <c r="I10" s="1" t="s">
        <v>7</v>
      </c>
      <c r="J10" s="2" t="s">
        <v>8</v>
      </c>
      <c r="K10" s="2" t="s">
        <v>9</v>
      </c>
      <c r="L10" s="2" t="s">
        <v>6</v>
      </c>
      <c r="M10" s="1" t="s">
        <v>7</v>
      </c>
      <c r="N10" s="2" t="s">
        <v>8</v>
      </c>
      <c r="O10" s="2" t="s">
        <v>9</v>
      </c>
      <c r="P10" s="2" t="s">
        <v>6</v>
      </c>
      <c r="Q10" s="1" t="s">
        <v>7</v>
      </c>
      <c r="R10" s="2" t="s">
        <v>8</v>
      </c>
      <c r="S10" s="2" t="s">
        <v>9</v>
      </c>
      <c r="T10" s="35" t="s">
        <v>6</v>
      </c>
      <c r="U10" s="1" t="s">
        <v>7</v>
      </c>
      <c r="V10" s="2" t="s">
        <v>8</v>
      </c>
      <c r="W10" s="2" t="s">
        <v>9</v>
      </c>
      <c r="X10" s="2" t="s">
        <v>6</v>
      </c>
      <c r="Y10" s="1" t="s">
        <v>7</v>
      </c>
      <c r="Z10" s="2" t="s">
        <v>8</v>
      </c>
      <c r="AA10" s="2" t="s">
        <v>9</v>
      </c>
      <c r="AB10" s="2" t="s">
        <v>6</v>
      </c>
      <c r="AC10" s="1" t="s">
        <v>7</v>
      </c>
      <c r="AD10" s="2" t="s">
        <v>8</v>
      </c>
      <c r="AE10" s="2" t="s">
        <v>9</v>
      </c>
      <c r="AF10" s="35" t="s">
        <v>6</v>
      </c>
      <c r="AG10" s="36" t="s">
        <v>7</v>
      </c>
      <c r="AH10" s="2" t="s">
        <v>8</v>
      </c>
      <c r="AI10" s="2" t="s">
        <v>9</v>
      </c>
    </row>
    <row r="11" spans="1:35" ht="15.6" x14ac:dyDescent="0.3">
      <c r="A11" s="40" t="s">
        <v>10</v>
      </c>
      <c r="B11" s="40" t="s">
        <v>11</v>
      </c>
      <c r="C11" s="1" t="s">
        <v>12</v>
      </c>
      <c r="D11" s="3">
        <v>128.6</v>
      </c>
      <c r="E11" s="3">
        <v>4.234</v>
      </c>
      <c r="F11" s="3">
        <v>123.5</v>
      </c>
      <c r="G11" s="3">
        <v>134.69999999999999</v>
      </c>
      <c r="H11" s="4">
        <v>225.7</v>
      </c>
      <c r="I11" s="3">
        <v>9.5009999999999994</v>
      </c>
      <c r="J11" s="3">
        <v>206.8</v>
      </c>
      <c r="K11" s="3">
        <v>245.5</v>
      </c>
      <c r="L11" s="37">
        <v>128.842891612513</v>
      </c>
      <c r="M11" s="37">
        <v>2.70271910157253</v>
      </c>
      <c r="N11" s="37">
        <v>123.597482549841</v>
      </c>
      <c r="O11" s="37">
        <v>134.314697386939</v>
      </c>
      <c r="P11" s="38">
        <v>225.39252943852799</v>
      </c>
      <c r="Q11" s="37">
        <v>9.80710320007584</v>
      </c>
      <c r="R11" s="37">
        <v>205.23711730824999</v>
      </c>
      <c r="S11" s="37">
        <v>244.747852361962</v>
      </c>
      <c r="T11" s="39">
        <v>79.382716049382708</v>
      </c>
      <c r="U11" s="39">
        <v>2.1401234567901235</v>
      </c>
      <c r="V11" s="39">
        <v>76.23456790123457</v>
      </c>
      <c r="W11" s="39">
        <v>83.024691358024683</v>
      </c>
      <c r="X11" s="38">
        <v>85.305263157894728</v>
      </c>
      <c r="Y11" s="39">
        <v>3.6450526315789475</v>
      </c>
      <c r="Z11" s="39">
        <v>85.726315789473688</v>
      </c>
      <c r="AA11" s="39">
        <v>105.89473684210526</v>
      </c>
      <c r="AB11" s="37">
        <v>79.532649143526541</v>
      </c>
      <c r="AC11" s="37">
        <v>1.6683451244274876</v>
      </c>
      <c r="AD11" s="37">
        <v>76.294742314716657</v>
      </c>
      <c r="AE11" s="37">
        <v>82.910307028974685</v>
      </c>
      <c r="AF11" s="38">
        <v>85.30114995497604</v>
      </c>
      <c r="AG11" s="39">
        <v>4.122363682251299</v>
      </c>
      <c r="AH11" s="39">
        <v>86.270330940836487</v>
      </c>
      <c r="AI11" s="39">
        <v>102.87845832785288</v>
      </c>
    </row>
    <row r="12" spans="1:35" ht="15.6" x14ac:dyDescent="0.3">
      <c r="A12" s="40" t="s">
        <v>13</v>
      </c>
      <c r="B12" s="40" t="s">
        <v>14</v>
      </c>
      <c r="C12" s="1" t="s">
        <v>12</v>
      </c>
      <c r="D12" s="3">
        <v>128.6</v>
      </c>
      <c r="E12" s="3">
        <v>4.234</v>
      </c>
      <c r="F12" s="3">
        <v>123.5</v>
      </c>
      <c r="G12" s="3">
        <v>134.69999999999999</v>
      </c>
      <c r="H12" s="4">
        <v>225.7</v>
      </c>
      <c r="I12" s="3">
        <v>9.5009999999999994</v>
      </c>
      <c r="J12" s="3">
        <v>206.8</v>
      </c>
      <c r="K12" s="3">
        <v>245.5</v>
      </c>
      <c r="L12" s="3">
        <v>128.842891612513</v>
      </c>
      <c r="M12" s="3">
        <v>2.7027191015725198</v>
      </c>
      <c r="N12" s="3">
        <v>123.597482549841</v>
      </c>
      <c r="O12" s="3">
        <v>134.314697386939</v>
      </c>
      <c r="P12" s="4">
        <v>225.39252943852799</v>
      </c>
      <c r="Q12" s="3">
        <v>9.8071032000758294</v>
      </c>
      <c r="R12" s="3">
        <v>205.23711730824999</v>
      </c>
      <c r="S12" s="3">
        <v>244.747852361962</v>
      </c>
      <c r="T12" s="5">
        <v>79.382716049382708</v>
      </c>
      <c r="U12" s="5">
        <v>2.1401234567901235</v>
      </c>
      <c r="V12" s="5">
        <v>76.23456790123457</v>
      </c>
      <c r="W12" s="5">
        <v>83.024691358024683</v>
      </c>
      <c r="X12" s="4">
        <v>85.305263157894728</v>
      </c>
      <c r="Y12" s="5">
        <v>3.6450526315789475</v>
      </c>
      <c r="Z12" s="5">
        <v>85.726315789473688</v>
      </c>
      <c r="AA12" s="5">
        <v>105.89473684210526</v>
      </c>
      <c r="AB12" s="3">
        <v>79.532649143526541</v>
      </c>
      <c r="AC12" s="3">
        <v>1.6683451244274812</v>
      </c>
      <c r="AD12" s="3">
        <v>76.294742314716657</v>
      </c>
      <c r="AE12" s="3">
        <v>82.910307028974685</v>
      </c>
      <c r="AF12" s="4">
        <v>85.30114995497604</v>
      </c>
      <c r="AG12" s="5">
        <v>4.1223636822512946</v>
      </c>
      <c r="AH12" s="5">
        <v>86.270330940836487</v>
      </c>
      <c r="AI12" s="5">
        <v>102.87845832785288</v>
      </c>
    </row>
    <row r="13" spans="1:35" ht="15.6" x14ac:dyDescent="0.3">
      <c r="A13" s="40" t="s">
        <v>15</v>
      </c>
      <c r="B13" s="40" t="s">
        <v>16</v>
      </c>
      <c r="C13" s="1" t="s">
        <v>12</v>
      </c>
      <c r="D13" s="3">
        <v>162</v>
      </c>
      <c r="E13" s="3">
        <v>24.11</v>
      </c>
      <c r="F13" s="3">
        <v>156.9</v>
      </c>
      <c r="G13" s="3">
        <v>167.9</v>
      </c>
      <c r="H13" s="4">
        <v>259.2</v>
      </c>
      <c r="I13" s="3">
        <v>9.6080000000000005</v>
      </c>
      <c r="J13" s="3">
        <v>240</v>
      </c>
      <c r="K13" s="3">
        <v>279.3</v>
      </c>
      <c r="L13" s="3">
        <v>162.188909212429</v>
      </c>
      <c r="M13" s="3">
        <v>2.7023560943952898</v>
      </c>
      <c r="N13" s="3">
        <v>156.94482190033199</v>
      </c>
      <c r="O13" s="3">
        <v>167.660259107744</v>
      </c>
      <c r="P13" s="4">
        <v>259.01618854836602</v>
      </c>
      <c r="Q13" s="3">
        <v>9.9358785758935699</v>
      </c>
      <c r="R13" s="3">
        <v>238.95789556604601</v>
      </c>
      <c r="S13" s="3">
        <v>278.57442016005098</v>
      </c>
      <c r="T13" s="5">
        <v>100</v>
      </c>
      <c r="U13" s="5">
        <v>2.1395061728395062</v>
      </c>
      <c r="V13" s="5">
        <v>96.913580246913568</v>
      </c>
      <c r="W13" s="5">
        <v>103.58024691358025</v>
      </c>
      <c r="X13" s="5">
        <v>100</v>
      </c>
      <c r="Y13" s="5">
        <v>3.72</v>
      </c>
      <c r="Z13" s="5">
        <v>100</v>
      </c>
      <c r="AA13" s="5">
        <v>120.25263157894737</v>
      </c>
      <c r="AB13" s="3">
        <v>100.11661062495617</v>
      </c>
      <c r="AC13" s="3">
        <v>1.6681210459230182</v>
      </c>
      <c r="AD13" s="3">
        <v>96.879519691562948</v>
      </c>
      <c r="AE13" s="3">
        <v>103.49398710354566</v>
      </c>
      <c r="AF13" s="5">
        <v>99.995842023962169</v>
      </c>
      <c r="AG13" s="5">
        <v>4.176493726731219</v>
      </c>
      <c r="AH13" s="5">
        <v>100.44468077597563</v>
      </c>
      <c r="AI13" s="5">
        <v>117.09727623373307</v>
      </c>
    </row>
    <row r="14" spans="1:35" ht="15.6" x14ac:dyDescent="0.3">
      <c r="A14" s="40" t="s">
        <v>17</v>
      </c>
      <c r="B14" s="40" t="s">
        <v>18</v>
      </c>
      <c r="C14" s="1" t="s">
        <v>12</v>
      </c>
      <c r="D14" s="3">
        <v>399.2</v>
      </c>
      <c r="E14" s="3">
        <v>126.4</v>
      </c>
      <c r="F14" s="3">
        <v>389.1</v>
      </c>
      <c r="G14" s="3">
        <v>410.9</v>
      </c>
      <c r="H14" s="4">
        <v>591.1</v>
      </c>
      <c r="I14" s="3">
        <v>19.21</v>
      </c>
      <c r="J14" s="3">
        <v>552.70000000000005</v>
      </c>
      <c r="K14" s="3">
        <v>633.29999999999995</v>
      </c>
      <c r="L14" s="3">
        <v>399.58791622307899</v>
      </c>
      <c r="M14" s="3">
        <v>5.4000682631543002</v>
      </c>
      <c r="N14" s="3">
        <v>389.11576343657998</v>
      </c>
      <c r="O14" s="3">
        <v>410.52582803770002</v>
      </c>
      <c r="P14" s="4">
        <v>591.20650727062196</v>
      </c>
      <c r="Q14" s="3">
        <v>20.025664026095502</v>
      </c>
      <c r="R14" s="3">
        <v>551.19887247042902</v>
      </c>
      <c r="S14" s="3">
        <v>630.53324782755703</v>
      </c>
      <c r="T14" s="5">
        <v>246.41975308641972</v>
      </c>
      <c r="U14" s="5">
        <v>4.276543209876543</v>
      </c>
      <c r="V14" s="5">
        <v>240.24691358024688</v>
      </c>
      <c r="W14" s="5">
        <v>253.58024691358023</v>
      </c>
      <c r="X14" s="5">
        <v>233.43157894736842</v>
      </c>
      <c r="Y14" s="5">
        <v>7.4357894736842107</v>
      </c>
      <c r="Z14" s="5">
        <v>230.61052631578949</v>
      </c>
      <c r="AA14" s="5">
        <v>273.34736842105264</v>
      </c>
      <c r="AB14" s="3">
        <v>246.65920754511046</v>
      </c>
      <c r="AC14" s="3">
        <v>3.3333754710829013</v>
      </c>
      <c r="AD14" s="3">
        <v>240.19491570159258</v>
      </c>
      <c r="AE14" s="3">
        <v>253.4110049615432</v>
      </c>
      <c r="AF14" s="5">
        <v>233.212381931538</v>
      </c>
      <c r="AG14" s="5">
        <v>8.4176813896996645</v>
      </c>
      <c r="AH14" s="5">
        <v>231.69351511997857</v>
      </c>
      <c r="AI14" s="5">
        <v>265.04129795189453</v>
      </c>
    </row>
    <row r="15" spans="1:35" ht="15.6" x14ac:dyDescent="0.3">
      <c r="A15" s="40" t="s">
        <v>19</v>
      </c>
      <c r="B15" s="40" t="s">
        <v>20</v>
      </c>
      <c r="C15" s="1" t="s">
        <v>12</v>
      </c>
      <c r="D15" s="3">
        <v>78.33</v>
      </c>
      <c r="E15" s="3">
        <v>9.4510000000000005</v>
      </c>
      <c r="F15" s="3">
        <v>76.209999999999994</v>
      </c>
      <c r="G15" s="3">
        <v>80.67</v>
      </c>
      <c r="H15" s="4">
        <v>115.4</v>
      </c>
      <c r="I15" s="3">
        <v>4.234</v>
      </c>
      <c r="J15" s="3">
        <v>107.4</v>
      </c>
      <c r="K15" s="3">
        <v>124</v>
      </c>
      <c r="L15" s="3">
        <v>78.364010191260704</v>
      </c>
      <c r="M15" s="3">
        <v>1.0493629481758</v>
      </c>
      <c r="N15" s="3">
        <v>76.347835174260695</v>
      </c>
      <c r="O15" s="3">
        <v>80.427955881604902</v>
      </c>
      <c r="P15" s="4">
        <v>115.192310200942</v>
      </c>
      <c r="Q15" s="3">
        <v>4.1558297197171701</v>
      </c>
      <c r="R15" s="3">
        <v>107.06125371424299</v>
      </c>
      <c r="S15" s="3">
        <v>123.444591725767</v>
      </c>
      <c r="T15" s="5">
        <v>48.351851851851848</v>
      </c>
      <c r="U15" s="5">
        <v>0.85679012345678995</v>
      </c>
      <c r="V15" s="5">
        <v>47.049382716049379</v>
      </c>
      <c r="W15" s="5">
        <v>49.808641975308639</v>
      </c>
      <c r="X15" s="5">
        <v>46.568421052631578</v>
      </c>
      <c r="Y15" s="5">
        <v>1.6155789473684212</v>
      </c>
      <c r="Z15" s="5">
        <v>43.705263157894734</v>
      </c>
      <c r="AA15" s="5">
        <v>53.557894736842108</v>
      </c>
      <c r="AB15" s="3">
        <v>48.372845797074504</v>
      </c>
      <c r="AC15" s="3">
        <v>0.64775490628135801</v>
      </c>
      <c r="AD15" s="3">
        <v>47.128293317444871</v>
      </c>
      <c r="AE15" s="3">
        <v>49.646886346669689</v>
      </c>
      <c r="AF15" s="5">
        <v>46.461300915211439</v>
      </c>
      <c r="AG15" s="5">
        <v>1.7468809246394157</v>
      </c>
      <c r="AH15" s="5">
        <v>45.002628715528793</v>
      </c>
      <c r="AI15" s="5">
        <v>51.889277732562839</v>
      </c>
    </row>
    <row r="16" spans="1:35" ht="15.6" x14ac:dyDescent="0.3">
      <c r="A16" s="40" t="s">
        <v>21</v>
      </c>
      <c r="B16" s="40" t="s">
        <v>22</v>
      </c>
      <c r="C16" s="1" t="s">
        <v>12</v>
      </c>
      <c r="D16" s="3">
        <v>78.33</v>
      </c>
      <c r="E16" s="3">
        <v>9.4510000000000005</v>
      </c>
      <c r="F16" s="3">
        <v>76.209999999999994</v>
      </c>
      <c r="G16" s="3">
        <v>80.67</v>
      </c>
      <c r="H16" s="4">
        <v>115.4</v>
      </c>
      <c r="I16" s="3">
        <v>4.234</v>
      </c>
      <c r="J16" s="3">
        <v>107.4</v>
      </c>
      <c r="K16" s="3">
        <v>124</v>
      </c>
      <c r="L16" s="3">
        <v>78.364010191261002</v>
      </c>
      <c r="M16" s="3">
        <v>1.04936294817577</v>
      </c>
      <c r="N16" s="3">
        <v>76.347835174260695</v>
      </c>
      <c r="O16" s="3">
        <v>80.427955881604902</v>
      </c>
      <c r="P16" s="4">
        <v>115.19231020095</v>
      </c>
      <c r="Q16" s="3">
        <v>4.1558297197171497</v>
      </c>
      <c r="R16" s="3">
        <v>107.061253714253</v>
      </c>
      <c r="S16" s="3">
        <v>123.444591725778</v>
      </c>
      <c r="T16" s="5">
        <v>48.351851851851848</v>
      </c>
      <c r="U16" s="5">
        <v>0.85679012345678995</v>
      </c>
      <c r="V16" s="5">
        <v>47.049382716049379</v>
      </c>
      <c r="W16" s="5">
        <v>49.808641975308639</v>
      </c>
      <c r="X16" s="5">
        <v>46.568421052631578</v>
      </c>
      <c r="Y16" s="5">
        <v>1.6155789473684212</v>
      </c>
      <c r="Z16" s="5">
        <v>43.705263157894734</v>
      </c>
      <c r="AA16" s="5">
        <v>53.557894736842108</v>
      </c>
      <c r="AB16" s="3">
        <v>48.372845797074689</v>
      </c>
      <c r="AC16" s="3">
        <v>0.64775490628133947</v>
      </c>
      <c r="AD16" s="3">
        <v>47.128293317444871</v>
      </c>
      <c r="AE16" s="3">
        <v>49.646886346669689</v>
      </c>
      <c r="AF16" s="5">
        <v>46.461300915214792</v>
      </c>
      <c r="AG16" s="5">
        <v>1.7468809246394073</v>
      </c>
      <c r="AH16" s="5">
        <v>45.002628715533</v>
      </c>
      <c r="AI16" s="5">
        <v>51.889277732567464</v>
      </c>
    </row>
    <row r="17" spans="1:35" ht="15.6" x14ac:dyDescent="0.3">
      <c r="A17" s="40" t="s">
        <v>23</v>
      </c>
      <c r="B17" s="40" t="s">
        <v>24</v>
      </c>
      <c r="C17" s="1" t="s">
        <v>12</v>
      </c>
      <c r="D17" s="3">
        <v>68.489999999999995</v>
      </c>
      <c r="E17" s="3">
        <v>9.3719999999999999</v>
      </c>
      <c r="F17" s="3">
        <v>66.819999999999993</v>
      </c>
      <c r="G17" s="3">
        <v>70.44</v>
      </c>
      <c r="H17" s="4">
        <v>100.4</v>
      </c>
      <c r="I17" s="3">
        <v>3.181</v>
      </c>
      <c r="J17" s="3">
        <v>94.05</v>
      </c>
      <c r="K17" s="3">
        <v>107.6</v>
      </c>
      <c r="L17" s="3">
        <v>68.556947028698005</v>
      </c>
      <c r="M17" s="3">
        <v>0.90960622754743703</v>
      </c>
      <c r="N17" s="3">
        <v>66.786157286521501</v>
      </c>
      <c r="O17" s="3">
        <v>70.398542075732607</v>
      </c>
      <c r="P17" s="4">
        <v>100.361791900676</v>
      </c>
      <c r="Q17" s="3">
        <v>3.3562424094390599</v>
      </c>
      <c r="R17" s="3">
        <v>93.575564527924399</v>
      </c>
      <c r="S17" s="3">
        <v>106.966965061122</v>
      </c>
      <c r="T17" s="5">
        <v>42.277777777777771</v>
      </c>
      <c r="U17" s="5">
        <v>0.71913580246913578</v>
      </c>
      <c r="V17" s="5">
        <v>41.24074074074074</v>
      </c>
      <c r="W17" s="5">
        <v>43.487654320987652</v>
      </c>
      <c r="X17" s="5">
        <v>39.92421052631579</v>
      </c>
      <c r="Y17" s="5">
        <v>1.2210526315789474</v>
      </c>
      <c r="Z17" s="5">
        <v>39.170526315789473</v>
      </c>
      <c r="AA17" s="5">
        <v>48.421052631578945</v>
      </c>
      <c r="AB17" s="3">
        <v>42.31910310413457</v>
      </c>
      <c r="AC17" s="3">
        <v>0.56148532564656606</v>
      </c>
      <c r="AD17" s="3">
        <v>41.226023016371293</v>
      </c>
      <c r="AE17" s="3">
        <v>43.455890170205308</v>
      </c>
      <c r="AF17" s="5">
        <v>39.852810711338499</v>
      </c>
      <c r="AG17" s="5">
        <v>1.4107786504577806</v>
      </c>
      <c r="AH17" s="5">
        <v>39.333990974327193</v>
      </c>
      <c r="AI17" s="5">
        <v>44.962994981556115</v>
      </c>
    </row>
    <row r="18" spans="1:35" ht="15.6" x14ac:dyDescent="0.3">
      <c r="A18" s="40" t="s">
        <v>25</v>
      </c>
      <c r="B18" s="40" t="s">
        <v>26</v>
      </c>
      <c r="C18" s="1" t="s">
        <v>12</v>
      </c>
      <c r="D18" s="3">
        <v>68.489999999999995</v>
      </c>
      <c r="E18" s="3">
        <v>9.3719999999999999</v>
      </c>
      <c r="F18" s="3">
        <v>66.819999999999993</v>
      </c>
      <c r="G18" s="3">
        <v>70.44</v>
      </c>
      <c r="H18" s="4">
        <v>100.4</v>
      </c>
      <c r="I18" s="3">
        <v>3.181</v>
      </c>
      <c r="J18" s="3">
        <v>94.05</v>
      </c>
      <c r="K18" s="3">
        <v>107.6</v>
      </c>
      <c r="L18" s="3">
        <v>68.556947028698005</v>
      </c>
      <c r="M18" s="3">
        <v>0.90960622754743703</v>
      </c>
      <c r="N18" s="3">
        <v>66.786157286521501</v>
      </c>
      <c r="O18" s="3">
        <v>70.398542075732706</v>
      </c>
      <c r="P18" s="4">
        <v>100.361791900676</v>
      </c>
      <c r="Q18" s="3">
        <v>3.3562424094390502</v>
      </c>
      <c r="R18" s="3">
        <v>93.575564527924499</v>
      </c>
      <c r="S18" s="3">
        <v>106.966965061122</v>
      </c>
      <c r="T18" s="5">
        <v>42.277777777777771</v>
      </c>
      <c r="U18" s="5">
        <v>0.71913580246913578</v>
      </c>
      <c r="V18" s="5">
        <v>41.24074074074074</v>
      </c>
      <c r="W18" s="5">
        <v>43.487654320987652</v>
      </c>
      <c r="X18" s="5">
        <v>39.92421052631579</v>
      </c>
      <c r="Y18" s="5">
        <v>1.2210526315789474</v>
      </c>
      <c r="Z18" s="5">
        <v>39.170526315789473</v>
      </c>
      <c r="AA18" s="5">
        <v>48.421052631578945</v>
      </c>
      <c r="AB18" s="3">
        <v>42.31910310413457</v>
      </c>
      <c r="AC18" s="3">
        <v>0.56148532564656606</v>
      </c>
      <c r="AD18" s="3">
        <v>41.226023016371293</v>
      </c>
      <c r="AE18" s="3">
        <v>43.455890170205372</v>
      </c>
      <c r="AF18" s="5">
        <v>39.852810711338499</v>
      </c>
      <c r="AG18" s="5">
        <v>1.4107786504577764</v>
      </c>
      <c r="AH18" s="5">
        <v>39.333990974327236</v>
      </c>
      <c r="AI18" s="5">
        <v>44.962994981556115</v>
      </c>
    </row>
    <row r="19" spans="1:35" ht="15.6" x14ac:dyDescent="0.3">
      <c r="A19" s="40" t="s">
        <v>27</v>
      </c>
      <c r="B19" s="40" t="s">
        <v>28</v>
      </c>
      <c r="C19" s="1" t="s">
        <v>12</v>
      </c>
      <c r="D19" s="3">
        <v>68.489999999999995</v>
      </c>
      <c r="E19" s="3">
        <v>9.3719999999999999</v>
      </c>
      <c r="F19" s="3">
        <v>66.819999999999993</v>
      </c>
      <c r="G19" s="3">
        <v>70.44</v>
      </c>
      <c r="H19" s="4">
        <v>100.4</v>
      </c>
      <c r="I19" s="3">
        <v>3.181</v>
      </c>
      <c r="J19" s="3">
        <v>94.05</v>
      </c>
      <c r="K19" s="3">
        <v>107.6</v>
      </c>
      <c r="L19" s="3">
        <v>68.556947028698104</v>
      </c>
      <c r="M19" s="3">
        <v>0.90960622754743703</v>
      </c>
      <c r="N19" s="3">
        <v>66.7861572865216</v>
      </c>
      <c r="O19" s="3">
        <v>70.398542075732806</v>
      </c>
      <c r="P19" s="4">
        <v>100.361791900676</v>
      </c>
      <c r="Q19" s="3">
        <v>3.3562424094390599</v>
      </c>
      <c r="R19" s="3">
        <v>93.575564527924598</v>
      </c>
      <c r="S19" s="3">
        <v>106.966965061122</v>
      </c>
      <c r="T19" s="5">
        <v>42.277777777777771</v>
      </c>
      <c r="U19" s="5">
        <v>0.71913580246913578</v>
      </c>
      <c r="V19" s="5">
        <v>41.24074074074074</v>
      </c>
      <c r="W19" s="5">
        <v>43.487654320987652</v>
      </c>
      <c r="X19" s="5">
        <v>39.92421052631579</v>
      </c>
      <c r="Y19" s="5">
        <v>1.2210526315789474</v>
      </c>
      <c r="Z19" s="5">
        <v>39.170526315789473</v>
      </c>
      <c r="AA19" s="5">
        <v>48.421052631578945</v>
      </c>
      <c r="AB19" s="3">
        <v>42.319103104134626</v>
      </c>
      <c r="AC19" s="3">
        <v>0.56148532564656606</v>
      </c>
      <c r="AD19" s="3">
        <v>41.226023016371357</v>
      </c>
      <c r="AE19" s="3">
        <v>43.455890170205436</v>
      </c>
      <c r="AF19" s="5">
        <v>39.852810711338584</v>
      </c>
      <c r="AG19" s="5">
        <v>1.4107786504577806</v>
      </c>
      <c r="AH19" s="5">
        <v>39.333990974327278</v>
      </c>
      <c r="AI19" s="5">
        <v>44.962994981556115</v>
      </c>
    </row>
    <row r="20" spans="1:35" ht="15.6" x14ac:dyDescent="0.3">
      <c r="A20" s="40" t="s">
        <v>29</v>
      </c>
      <c r="B20" s="40" t="s">
        <v>30</v>
      </c>
      <c r="C20" s="1" t="s">
        <v>12</v>
      </c>
      <c r="D20" s="3">
        <v>68.489999999999995</v>
      </c>
      <c r="E20" s="3">
        <v>9.3719999999999999</v>
      </c>
      <c r="F20" s="3">
        <v>66.819999999999993</v>
      </c>
      <c r="G20" s="3">
        <v>70.44</v>
      </c>
      <c r="H20" s="4">
        <v>100.4</v>
      </c>
      <c r="I20" s="3">
        <v>3.181</v>
      </c>
      <c r="J20" s="3">
        <v>94.05</v>
      </c>
      <c r="K20" s="3">
        <v>107.6</v>
      </c>
      <c r="L20" s="3">
        <v>68.556947028698005</v>
      </c>
      <c r="M20" s="3">
        <v>0.90960622754743603</v>
      </c>
      <c r="N20" s="3">
        <v>66.7861572865216</v>
      </c>
      <c r="O20" s="3">
        <v>70.398542075732706</v>
      </c>
      <c r="P20" s="4">
        <v>100.361791900676</v>
      </c>
      <c r="Q20" s="3">
        <v>3.3562424094390599</v>
      </c>
      <c r="R20" s="3">
        <v>93.575564527924499</v>
      </c>
      <c r="S20" s="3">
        <v>106.966965061122</v>
      </c>
      <c r="T20" s="5">
        <v>42.277777777777771</v>
      </c>
      <c r="U20" s="5">
        <v>0.71913580246913578</v>
      </c>
      <c r="V20" s="5">
        <v>41.24074074074074</v>
      </c>
      <c r="W20" s="5">
        <v>43.487654320987652</v>
      </c>
      <c r="X20" s="5">
        <v>39.92421052631579</v>
      </c>
      <c r="Y20" s="5">
        <v>1.2210526315789474</v>
      </c>
      <c r="Z20" s="5">
        <v>39.170526315789473</v>
      </c>
      <c r="AA20" s="5">
        <v>48.421052631578945</v>
      </c>
      <c r="AB20" s="3">
        <v>42.31910310413457</v>
      </c>
      <c r="AC20" s="3">
        <v>0.56148532564656539</v>
      </c>
      <c r="AD20" s="3">
        <v>41.226023016371357</v>
      </c>
      <c r="AE20" s="3">
        <v>43.455890170205372</v>
      </c>
      <c r="AF20" s="5">
        <v>39.852810711338542</v>
      </c>
      <c r="AG20" s="5">
        <v>1.4107786504577806</v>
      </c>
      <c r="AH20" s="5">
        <v>39.333990974327236</v>
      </c>
      <c r="AI20" s="5">
        <v>44.962994981556115</v>
      </c>
    </row>
    <row r="21" spans="1:35" ht="15.6" x14ac:dyDescent="0.3">
      <c r="A21" s="40" t="s">
        <v>31</v>
      </c>
      <c r="B21" s="40" t="s">
        <v>32</v>
      </c>
      <c r="C21" s="1" t="s">
        <v>12</v>
      </c>
      <c r="D21" s="3">
        <v>137</v>
      </c>
      <c r="E21" s="3">
        <v>18.739999999999998</v>
      </c>
      <c r="F21" s="3">
        <v>133.6</v>
      </c>
      <c r="G21" s="3">
        <v>140.9</v>
      </c>
      <c r="H21" s="4">
        <v>200.8</v>
      </c>
      <c r="I21" s="3">
        <v>6.3630000000000004</v>
      </c>
      <c r="J21" s="3">
        <v>188.1</v>
      </c>
      <c r="K21" s="3">
        <v>215.2</v>
      </c>
      <c r="L21" s="3">
        <v>137.11389405739601</v>
      </c>
      <c r="M21" s="3">
        <v>1.8192124550948301</v>
      </c>
      <c r="N21" s="3">
        <v>133.57231457304201</v>
      </c>
      <c r="O21" s="3">
        <v>140.79708415146499</v>
      </c>
      <c r="P21" s="4">
        <v>200.72358380135199</v>
      </c>
      <c r="Q21" s="3">
        <v>6.7124848188783801</v>
      </c>
      <c r="R21" s="3">
        <v>187.151129055849</v>
      </c>
      <c r="S21" s="3">
        <v>213.933930122258</v>
      </c>
      <c r="T21" s="5">
        <v>84.567901234567898</v>
      </c>
      <c r="U21" s="5">
        <v>1.4376543209876544</v>
      </c>
      <c r="V21" s="5">
        <v>82.469135802469125</v>
      </c>
      <c r="W21" s="5">
        <v>86.975308641975303</v>
      </c>
      <c r="X21" s="5">
        <v>79.831578947368413</v>
      </c>
      <c r="Y21" s="5">
        <v>2.4421052631578948</v>
      </c>
      <c r="Z21" s="5">
        <v>78.357894736842098</v>
      </c>
      <c r="AA21" s="5">
        <v>96.84210526315789</v>
      </c>
      <c r="AB21" s="3">
        <v>84.638206208269139</v>
      </c>
      <c r="AC21" s="3">
        <v>1.122970651293105</v>
      </c>
      <c r="AD21" s="3">
        <v>82.452046032741976</v>
      </c>
      <c r="AE21" s="3">
        <v>86.911780340410473</v>
      </c>
      <c r="AF21" s="5">
        <v>79.705621422676757</v>
      </c>
      <c r="AG21" s="5">
        <v>2.8215573009156705</v>
      </c>
      <c r="AH21" s="5">
        <v>78.667981948654472</v>
      </c>
      <c r="AI21" s="5">
        <v>89.925989963118113</v>
      </c>
    </row>
    <row r="22" spans="1:35" ht="15.6" x14ac:dyDescent="0.3">
      <c r="A22" s="40" t="s">
        <v>33</v>
      </c>
      <c r="B22" s="40" t="s">
        <v>34</v>
      </c>
      <c r="C22" s="1" t="s">
        <v>12</v>
      </c>
      <c r="D22" s="3">
        <v>137</v>
      </c>
      <c r="E22" s="3">
        <v>18.739999999999998</v>
      </c>
      <c r="F22" s="3">
        <v>133.6</v>
      </c>
      <c r="G22" s="3">
        <v>140.9</v>
      </c>
      <c r="H22" s="4">
        <v>200.8</v>
      </c>
      <c r="I22" s="3">
        <v>6.3630000000000004</v>
      </c>
      <c r="J22" s="3">
        <v>188.1</v>
      </c>
      <c r="K22" s="3">
        <v>215.2</v>
      </c>
      <c r="L22" s="3">
        <v>137.11389405739601</v>
      </c>
      <c r="M22" s="3">
        <v>1.8192124550948801</v>
      </c>
      <c r="N22" s="3">
        <v>133.57231457304201</v>
      </c>
      <c r="O22" s="3">
        <v>140.79708415146499</v>
      </c>
      <c r="P22" s="4">
        <v>200.72358380135199</v>
      </c>
      <c r="Q22" s="3">
        <v>6.7124848188783899</v>
      </c>
      <c r="R22" s="3">
        <v>187.151129055849</v>
      </c>
      <c r="S22" s="3">
        <v>213.933930122259</v>
      </c>
      <c r="T22" s="5">
        <v>84.567901234567898</v>
      </c>
      <c r="U22" s="5">
        <v>1.4376543209876544</v>
      </c>
      <c r="V22" s="5">
        <v>82.469135802469125</v>
      </c>
      <c r="W22" s="5">
        <v>86.975308641975303</v>
      </c>
      <c r="X22" s="5">
        <v>79.831578947368413</v>
      </c>
      <c r="Y22" s="5">
        <v>2.4421052631578948</v>
      </c>
      <c r="Z22" s="5">
        <v>78.357894736842098</v>
      </c>
      <c r="AA22" s="5">
        <v>96.84210526315789</v>
      </c>
      <c r="AB22" s="3">
        <v>84.638206208269139</v>
      </c>
      <c r="AC22" s="3">
        <v>1.1229706512931357</v>
      </c>
      <c r="AD22" s="3">
        <v>82.452046032741976</v>
      </c>
      <c r="AE22" s="3">
        <v>86.911780340410473</v>
      </c>
      <c r="AF22" s="5">
        <v>79.705621422677169</v>
      </c>
      <c r="AG22" s="5">
        <v>2.8215573009156745</v>
      </c>
      <c r="AH22" s="5">
        <v>78.667981948654472</v>
      </c>
      <c r="AI22" s="5">
        <v>89.925989963118539</v>
      </c>
    </row>
    <row r="23" spans="1:35" ht="15.6" x14ac:dyDescent="0.3">
      <c r="A23" s="40" t="s">
        <v>35</v>
      </c>
      <c r="B23" s="40" t="s">
        <v>36</v>
      </c>
      <c r="C23" s="1" t="s">
        <v>12</v>
      </c>
      <c r="D23" s="3">
        <v>68.489999999999995</v>
      </c>
      <c r="E23" s="3">
        <v>9.3719999999999999</v>
      </c>
      <c r="F23" s="3">
        <v>66.819999999999993</v>
      </c>
      <c r="G23" s="3">
        <v>70.44</v>
      </c>
      <c r="H23" s="4">
        <v>100.4</v>
      </c>
      <c r="I23" s="3">
        <v>3.181</v>
      </c>
      <c r="J23" s="3">
        <v>94.05</v>
      </c>
      <c r="K23" s="3">
        <v>107.6</v>
      </c>
      <c r="L23" s="3">
        <v>68.5569470285958</v>
      </c>
      <c r="M23" s="3">
        <v>0.90960622754430198</v>
      </c>
      <c r="N23" s="3">
        <v>66.786157286557099</v>
      </c>
      <c r="O23" s="3">
        <v>70.398542075534294</v>
      </c>
      <c r="P23" s="4">
        <v>100.36179190076101</v>
      </c>
      <c r="Q23" s="3">
        <v>3.35624240944734</v>
      </c>
      <c r="R23" s="3">
        <v>93.575564527884097</v>
      </c>
      <c r="S23" s="3">
        <v>106.96696506156501</v>
      </c>
      <c r="T23" s="5">
        <v>42.277777777777771</v>
      </c>
      <c r="U23" s="5">
        <v>0.71913580246913578</v>
      </c>
      <c r="V23" s="5">
        <v>41.24074074074074</v>
      </c>
      <c r="W23" s="5">
        <v>43.487654320987652</v>
      </c>
      <c r="X23" s="5">
        <v>39.92421052631579</v>
      </c>
      <c r="Y23" s="5">
        <v>1.2210526315789474</v>
      </c>
      <c r="Z23" s="5">
        <v>39.170526315789473</v>
      </c>
      <c r="AA23" s="5">
        <v>48.421052631578945</v>
      </c>
      <c r="AB23" s="3">
        <v>42.31910310407148</v>
      </c>
      <c r="AC23" s="3">
        <v>0.56148532564463083</v>
      </c>
      <c r="AD23" s="3">
        <v>41.22602301639327</v>
      </c>
      <c r="AE23" s="3">
        <v>43.455890170082895</v>
      </c>
      <c r="AF23" s="5">
        <v>39.852810711392941</v>
      </c>
      <c r="AG23" s="5">
        <v>1.4107786504612609</v>
      </c>
      <c r="AH23" s="5">
        <v>39.333990974310254</v>
      </c>
      <c r="AI23" s="5">
        <v>44.962994981742334</v>
      </c>
    </row>
    <row r="24" spans="1:35" ht="15.6" x14ac:dyDescent="0.3">
      <c r="A24" s="40" t="s">
        <v>37</v>
      </c>
      <c r="B24" s="40" t="s">
        <v>38</v>
      </c>
      <c r="C24" s="1" t="s">
        <v>12</v>
      </c>
      <c r="D24" s="3">
        <v>212.5</v>
      </c>
      <c r="E24" s="3">
        <v>28.87</v>
      </c>
      <c r="F24" s="3">
        <v>207.4</v>
      </c>
      <c r="G24" s="3">
        <v>218.4</v>
      </c>
      <c r="H24" s="4">
        <v>308.2</v>
      </c>
      <c r="I24" s="3">
        <v>9.6080000000000005</v>
      </c>
      <c r="J24" s="3">
        <v>289</v>
      </c>
      <c r="K24" s="3">
        <v>330</v>
      </c>
      <c r="L24" s="3">
        <v>212.69906628720099</v>
      </c>
      <c r="M24" s="3">
        <v>2.7023668374520602</v>
      </c>
      <c r="N24" s="3">
        <v>207.45520385746701</v>
      </c>
      <c r="O24" s="3">
        <v>218.17042507013201</v>
      </c>
      <c r="P24" s="4">
        <v>308.233290738466</v>
      </c>
      <c r="Q24" s="3">
        <v>10.0855681862875</v>
      </c>
      <c r="R24" s="3">
        <v>288.05760123120098</v>
      </c>
      <c r="S24" s="3">
        <v>328.05427065130999</v>
      </c>
      <c r="T24" s="5">
        <v>131.17283950617283</v>
      </c>
      <c r="U24" s="5">
        <v>2.1395061728395062</v>
      </c>
      <c r="V24" s="5">
        <v>128.0864197530864</v>
      </c>
      <c r="W24" s="5">
        <v>134.75308641975309</v>
      </c>
      <c r="X24" s="5">
        <v>122.52631578947368</v>
      </c>
      <c r="Y24" s="5">
        <v>3.72</v>
      </c>
      <c r="Z24" s="5">
        <v>121.72631578947369</v>
      </c>
      <c r="AA24" s="5">
        <v>142.61052631578946</v>
      </c>
      <c r="AB24" s="3">
        <v>131.29571993037098</v>
      </c>
      <c r="AC24" s="3">
        <v>1.6681276774395433</v>
      </c>
      <c r="AD24" s="3">
        <v>128.05876781325122</v>
      </c>
      <c r="AE24" s="3">
        <v>134.67310189514322</v>
      </c>
      <c r="AF24" s="5">
        <v>122.37742953975662</v>
      </c>
      <c r="AG24" s="5">
        <v>4.2394149585067256</v>
      </c>
      <c r="AH24" s="5">
        <v>121.08348097150105</v>
      </c>
      <c r="AI24" s="5">
        <v>137.89586828554434</v>
      </c>
    </row>
    <row r="25" spans="1:35" ht="15.6" x14ac:dyDescent="0.3">
      <c r="A25" s="40" t="s">
        <v>39</v>
      </c>
      <c r="B25" s="40" t="s">
        <v>40</v>
      </c>
      <c r="C25" s="1" t="s">
        <v>12</v>
      </c>
      <c r="D25" s="3">
        <v>50.51</v>
      </c>
      <c r="E25" s="3">
        <v>5.9109999999999996</v>
      </c>
      <c r="F25" s="3">
        <v>50.51</v>
      </c>
      <c r="G25" s="3">
        <v>51.21</v>
      </c>
      <c r="H25" s="3">
        <v>49.06</v>
      </c>
      <c r="I25" s="3">
        <v>4.3300000000000002E-14</v>
      </c>
      <c r="J25" s="3">
        <v>49.06</v>
      </c>
      <c r="K25" s="3">
        <v>54.84</v>
      </c>
      <c r="L25" s="3">
        <v>50.510157074773304</v>
      </c>
      <c r="M25" s="3">
        <v>1.7026736059557601E-4</v>
      </c>
      <c r="N25" s="3">
        <v>50.51</v>
      </c>
      <c r="O25" s="3">
        <v>50.510387365938001</v>
      </c>
      <c r="P25" s="3">
        <v>49.217102190094998</v>
      </c>
      <c r="Q25" s="3">
        <v>0.85794400916965297</v>
      </c>
      <c r="R25" s="3">
        <v>49.058599999999998</v>
      </c>
      <c r="S25" s="3">
        <v>51.318601546617302</v>
      </c>
      <c r="T25" s="5">
        <v>31.179012345679009</v>
      </c>
      <c r="U25" s="5">
        <v>3.2580246913580244E-15</v>
      </c>
      <c r="V25" s="5">
        <v>31.179012345679009</v>
      </c>
      <c r="W25" s="5">
        <v>31.611111111111111</v>
      </c>
      <c r="X25" s="6">
        <v>22.522105263157897</v>
      </c>
      <c r="Y25" s="5">
        <v>1.1136842105263158E-14</v>
      </c>
      <c r="Z25" s="5">
        <v>20.656842105263159</v>
      </c>
      <c r="AA25" s="5">
        <v>24.450526315789475</v>
      </c>
      <c r="AB25" s="3">
        <v>31.179109305415619</v>
      </c>
      <c r="AC25" s="3">
        <v>1.0510330900961481E-4</v>
      </c>
      <c r="AD25" s="3">
        <v>31.179012345679009</v>
      </c>
      <c r="AE25" s="3">
        <v>31.179251460455554</v>
      </c>
      <c r="AF25" s="6">
        <v>22.381587515793655</v>
      </c>
      <c r="AG25" s="5">
        <v>0.36063220225710507</v>
      </c>
      <c r="AH25" s="5">
        <v>20.621521647751155</v>
      </c>
      <c r="AI25" s="5">
        <v>21.571501280629384</v>
      </c>
    </row>
    <row r="26" spans="1:35" ht="15.6" x14ac:dyDescent="0.3">
      <c r="A26" s="40" t="s">
        <v>41</v>
      </c>
      <c r="B26" s="40" t="s">
        <v>42</v>
      </c>
      <c r="C26" s="1" t="s">
        <v>12</v>
      </c>
      <c r="D26" s="3">
        <v>50.51</v>
      </c>
      <c r="E26" s="3">
        <v>5.9109999999999996</v>
      </c>
      <c r="F26" s="3">
        <v>50.51</v>
      </c>
      <c r="G26" s="3">
        <v>51.21</v>
      </c>
      <c r="H26" s="3">
        <v>49.06</v>
      </c>
      <c r="I26" s="3">
        <v>4.3300000000000002E-14</v>
      </c>
      <c r="J26" s="3">
        <v>49.06</v>
      </c>
      <c r="K26" s="3">
        <v>54.84</v>
      </c>
      <c r="L26" s="3">
        <v>50.510157074773304</v>
      </c>
      <c r="M26" s="3">
        <v>1.7026736059557601E-4</v>
      </c>
      <c r="N26" s="3">
        <v>50.51</v>
      </c>
      <c r="O26" s="3">
        <v>50.510387365938001</v>
      </c>
      <c r="P26" s="3">
        <v>49.217102190094998</v>
      </c>
      <c r="Q26" s="3">
        <v>0.85794400916965297</v>
      </c>
      <c r="R26" s="3">
        <v>49.058599999999998</v>
      </c>
      <c r="S26" s="3">
        <v>51.318601546617302</v>
      </c>
      <c r="T26" s="5">
        <v>31.179012345679009</v>
      </c>
      <c r="U26" s="5">
        <v>3.2580246913580244E-15</v>
      </c>
      <c r="V26" s="5">
        <v>31.179012345679009</v>
      </c>
      <c r="W26" s="5">
        <v>31.611111111111111</v>
      </c>
      <c r="X26" s="6">
        <v>22.522105263157897</v>
      </c>
      <c r="Y26" s="5">
        <v>1.1136842105263158E-14</v>
      </c>
      <c r="Z26" s="5">
        <v>20.656842105263159</v>
      </c>
      <c r="AA26" s="5">
        <v>24.450526315789475</v>
      </c>
      <c r="AB26" s="3">
        <v>31.179109305415619</v>
      </c>
      <c r="AC26" s="3">
        <v>1.0510330900961481E-4</v>
      </c>
      <c r="AD26" s="3">
        <v>31.179012345679009</v>
      </c>
      <c r="AE26" s="3">
        <v>31.179251460455554</v>
      </c>
      <c r="AF26" s="6">
        <v>22.381587515793655</v>
      </c>
      <c r="AG26" s="5">
        <v>0.36063220225710507</v>
      </c>
      <c r="AH26" s="5">
        <v>20.621521647751155</v>
      </c>
      <c r="AI26" s="5">
        <v>21.571501280629384</v>
      </c>
    </row>
    <row r="27" spans="1:35" ht="15.6" x14ac:dyDescent="0.3">
      <c r="A27" s="40" t="s">
        <v>43</v>
      </c>
      <c r="B27" s="40" t="s">
        <v>44</v>
      </c>
      <c r="C27" s="1" t="s">
        <v>12</v>
      </c>
      <c r="D27" s="3">
        <v>1.8079999999999999E-2</v>
      </c>
      <c r="E27" s="3">
        <v>1.457E-3</v>
      </c>
      <c r="F27" s="3">
        <v>1.592E-2</v>
      </c>
      <c r="G27" s="3">
        <v>2.07E-2</v>
      </c>
      <c r="H27" s="4">
        <v>3.542E-2</v>
      </c>
      <c r="I27" s="3">
        <v>2.6930000000000001E-3</v>
      </c>
      <c r="J27" s="3">
        <v>2.92E-2</v>
      </c>
      <c r="K27" s="3">
        <v>4.1759999999999999E-2</v>
      </c>
      <c r="L27" s="3">
        <v>1.8194192108498201E-2</v>
      </c>
      <c r="M27" s="3">
        <v>1.1576484898068E-3</v>
      </c>
      <c r="N27" s="3">
        <v>1.6061592365218699E-2</v>
      </c>
      <c r="O27" s="3">
        <v>2.05541875216457E-2</v>
      </c>
      <c r="P27" s="4">
        <v>3.5563407076808502E-2</v>
      </c>
      <c r="Q27" s="3">
        <v>3.22006303514986E-3</v>
      </c>
      <c r="R27" s="3">
        <v>2.9272858039035898E-2</v>
      </c>
      <c r="S27" s="3">
        <v>4.1848529137382698E-2</v>
      </c>
      <c r="T27" s="5">
        <v>1.1160493827160492E-2</v>
      </c>
      <c r="U27" s="5">
        <v>7.8148148148148142E-4</v>
      </c>
      <c r="V27" s="5">
        <v>9.8148148148148144E-3</v>
      </c>
      <c r="W27" s="5">
        <v>1.2820987654320987E-2</v>
      </c>
      <c r="X27" s="5">
        <v>1.1810526315789473E-2</v>
      </c>
      <c r="Y27" s="5">
        <v>1.1296842105263157E-3</v>
      </c>
      <c r="Z27" s="5">
        <v>1.151578947368421E-2</v>
      </c>
      <c r="AA27" s="5">
        <v>1.8981052631578947E-2</v>
      </c>
      <c r="AB27" s="3">
        <v>1.123098278302358E-2</v>
      </c>
      <c r="AC27" s="3">
        <v>7.1459783321407399E-4</v>
      </c>
      <c r="AD27" s="3">
        <v>9.9145631884066041E-3</v>
      </c>
      <c r="AE27" s="3">
        <v>1.2687770075089937E-2</v>
      </c>
      <c r="AF27" s="5">
        <v>1.1870373269207021E-2</v>
      </c>
      <c r="AG27" s="5">
        <v>1.353536374590105E-3</v>
      </c>
      <c r="AH27" s="5">
        <v>1.2304690222377427E-2</v>
      </c>
      <c r="AI27" s="5">
        <v>1.7590806699194071E-2</v>
      </c>
    </row>
    <row r="28" spans="1:35" ht="15.6" x14ac:dyDescent="0.3">
      <c r="A28" s="40" t="s">
        <v>45</v>
      </c>
      <c r="B28" s="40" t="s">
        <v>46</v>
      </c>
      <c r="C28" s="1" t="s">
        <v>12</v>
      </c>
      <c r="D28" s="3">
        <v>25.25</v>
      </c>
      <c r="E28" s="3">
        <v>2.956</v>
      </c>
      <c r="F28" s="3">
        <v>25.24</v>
      </c>
      <c r="G28" s="3">
        <v>25.59</v>
      </c>
      <c r="H28" s="3">
        <v>24.51</v>
      </c>
      <c r="I28" s="3">
        <v>1.346E-3</v>
      </c>
      <c r="J28" s="3">
        <v>24.51</v>
      </c>
      <c r="K28" s="3">
        <v>27.4</v>
      </c>
      <c r="L28" s="3">
        <v>25.245981441331502</v>
      </c>
      <c r="M28" s="3">
        <v>5.8117608296610695E-4</v>
      </c>
      <c r="N28" s="3">
        <v>25.244790592772102</v>
      </c>
      <c r="O28" s="3">
        <v>25.247029014712901</v>
      </c>
      <c r="P28" s="3">
        <v>24.590769391511301</v>
      </c>
      <c r="Q28" s="3">
        <v>0.42890467557150502</v>
      </c>
      <c r="R28" s="3">
        <v>24.508441579825899</v>
      </c>
      <c r="S28" s="3">
        <v>25.643096668679501</v>
      </c>
      <c r="T28" s="5">
        <v>15.586419753086419</v>
      </c>
      <c r="U28" s="5">
        <v>3.9067901234567901E-4</v>
      </c>
      <c r="V28" s="5">
        <v>15.580246913580245</v>
      </c>
      <c r="W28" s="5">
        <v>15.796296296296296</v>
      </c>
      <c r="X28" s="6">
        <v>11.254736842105263</v>
      </c>
      <c r="Y28" s="5">
        <v>5.6505263157894737E-4</v>
      </c>
      <c r="Z28" s="5">
        <v>10.32</v>
      </c>
      <c r="AA28" s="5">
        <v>12.214736842105264</v>
      </c>
      <c r="AB28" s="3">
        <v>15.58393916131574</v>
      </c>
      <c r="AC28" s="3">
        <v>3.5875066849759687E-4</v>
      </c>
      <c r="AD28" s="3">
        <v>15.583204069612407</v>
      </c>
      <c r="AE28" s="3">
        <v>15.584585811551172</v>
      </c>
      <c r="AF28" s="6">
        <v>11.184858571262295</v>
      </c>
      <c r="AG28" s="5">
        <v>0.18028779973581549</v>
      </c>
      <c r="AH28" s="5">
        <v>10.301993097867129</v>
      </c>
      <c r="AI28" s="5">
        <v>10.77893933109689</v>
      </c>
    </row>
    <row r="29" spans="1:35" ht="15.6" x14ac:dyDescent="0.3">
      <c r="A29" s="40" t="s">
        <v>47</v>
      </c>
      <c r="B29" s="40" t="s">
        <v>48</v>
      </c>
      <c r="C29" s="1" t="s">
        <v>12</v>
      </c>
      <c r="D29" s="3">
        <v>0.10489999999999999</v>
      </c>
      <c r="E29" s="3">
        <v>8.4530000000000004E-3</v>
      </c>
      <c r="F29" s="3">
        <v>9.2359999999999998E-2</v>
      </c>
      <c r="G29" s="3">
        <v>0.12</v>
      </c>
      <c r="H29" s="4">
        <v>0.2054</v>
      </c>
      <c r="I29" s="3">
        <v>1.562E-2</v>
      </c>
      <c r="J29" s="3">
        <v>0.16930000000000001</v>
      </c>
      <c r="K29" s="3">
        <v>0.2422</v>
      </c>
      <c r="L29" s="3">
        <v>0.10552948486944699</v>
      </c>
      <c r="M29" s="3">
        <v>6.7145629803779597E-3</v>
      </c>
      <c r="N29" s="3">
        <v>9.3160034717427495E-2</v>
      </c>
      <c r="O29" s="3">
        <v>0.11921786953414699</v>
      </c>
      <c r="P29" s="4">
        <v>0.20627395856046399</v>
      </c>
      <c r="Q29" s="3">
        <v>1.86769267533963E-2</v>
      </c>
      <c r="R29" s="3">
        <v>0.16978767790864199</v>
      </c>
      <c r="S29" s="3">
        <v>0.242728761798811</v>
      </c>
      <c r="T29" s="5">
        <v>6.4753086419753081E-2</v>
      </c>
      <c r="U29" s="5">
        <v>4.531481481481481E-3</v>
      </c>
      <c r="V29" s="5">
        <v>5.6913580246913578E-2</v>
      </c>
      <c r="W29" s="5">
        <v>7.4382716049382708E-2</v>
      </c>
      <c r="X29" s="5">
        <v>6.8505263157894736E-2</v>
      </c>
      <c r="Y29" s="5">
        <v>6.5515789473684204E-3</v>
      </c>
      <c r="Z29" s="5">
        <v>6.6821052631578948E-2</v>
      </c>
      <c r="AA29" s="5">
        <v>0.11010526315789475</v>
      </c>
      <c r="AB29" s="3">
        <v>6.5141657326819133E-2</v>
      </c>
      <c r="AC29" s="3">
        <v>4.1447919631962711E-3</v>
      </c>
      <c r="AD29" s="3">
        <v>5.7506194270016971E-2</v>
      </c>
      <c r="AE29" s="3">
        <v>7.3591277490214185E-2</v>
      </c>
      <c r="AF29" s="5">
        <v>6.8850233571301808E-2</v>
      </c>
      <c r="AG29" s="5">
        <v>7.8507468488424968E-3</v>
      </c>
      <c r="AH29" s="5">
        <v>7.1369347586650686E-2</v>
      </c>
      <c r="AI29" s="5">
        <v>0.10202974434586423</v>
      </c>
    </row>
    <row r="30" spans="1:35" ht="15.6" x14ac:dyDescent="0.3">
      <c r="A30" s="40" t="s">
        <v>49</v>
      </c>
      <c r="B30" s="40" t="s">
        <v>50</v>
      </c>
      <c r="C30" s="1" t="s">
        <v>12</v>
      </c>
      <c r="D30" s="3">
        <v>25.14</v>
      </c>
      <c r="E30" s="3">
        <v>2.9569999999999999</v>
      </c>
      <c r="F30" s="3">
        <v>25.12</v>
      </c>
      <c r="G30" s="3">
        <v>25.49</v>
      </c>
      <c r="H30" s="3">
        <v>24.31</v>
      </c>
      <c r="I30" s="3">
        <v>1.6959999999999999E-2</v>
      </c>
      <c r="J30" s="3">
        <v>24.27</v>
      </c>
      <c r="K30" s="3">
        <v>27.19</v>
      </c>
      <c r="L30" s="3">
        <v>25.1404519564623</v>
      </c>
      <c r="M30" s="3">
        <v>7.2899791695644903E-3</v>
      </c>
      <c r="N30" s="3">
        <v>25.1256077248064</v>
      </c>
      <c r="O30" s="3">
        <v>25.1538778819369</v>
      </c>
      <c r="P30" s="3">
        <v>24.384495432950999</v>
      </c>
      <c r="Q30" s="3">
        <v>0.42856514410360902</v>
      </c>
      <c r="R30" s="3">
        <v>24.266476635953001</v>
      </c>
      <c r="S30" s="3">
        <v>25.4529112810981</v>
      </c>
      <c r="T30" s="5">
        <v>15.518518518518517</v>
      </c>
      <c r="U30" s="5">
        <v>4.9222222222222219E-3</v>
      </c>
      <c r="V30" s="5">
        <v>15.506172839506172</v>
      </c>
      <c r="W30" s="5">
        <v>15.74074074074074</v>
      </c>
      <c r="X30" s="6">
        <v>11.187368421052632</v>
      </c>
      <c r="Y30" s="5">
        <v>7.1200000000000005E-3</v>
      </c>
      <c r="Z30" s="5">
        <v>10.210526315789474</v>
      </c>
      <c r="AA30" s="5">
        <v>12.126315789473685</v>
      </c>
      <c r="AB30" s="3">
        <v>15.518797503989074</v>
      </c>
      <c r="AC30" s="3">
        <v>4.4999871417064751E-3</v>
      </c>
      <c r="AD30" s="3">
        <v>15.509634398028641</v>
      </c>
      <c r="AE30" s="3">
        <v>15.527085112306727</v>
      </c>
      <c r="AF30" s="6">
        <v>11.116008337691005</v>
      </c>
      <c r="AG30" s="5">
        <v>0.18014507948869651</v>
      </c>
      <c r="AH30" s="5">
        <v>10.200284420324927</v>
      </c>
      <c r="AI30" s="5">
        <v>10.698995914711265</v>
      </c>
    </row>
    <row r="31" spans="1:35" ht="15.6" x14ac:dyDescent="0.3">
      <c r="A31" s="40" t="s">
        <v>51</v>
      </c>
      <c r="B31" s="40" t="s">
        <v>52</v>
      </c>
      <c r="C31" s="1" t="s">
        <v>12</v>
      </c>
      <c r="D31" s="3">
        <v>25.14</v>
      </c>
      <c r="E31" s="3">
        <v>2.9569999999999999</v>
      </c>
      <c r="F31" s="3">
        <v>25.12</v>
      </c>
      <c r="G31" s="3">
        <v>25.49</v>
      </c>
      <c r="H31" s="3">
        <v>24.31</v>
      </c>
      <c r="I31" s="3">
        <v>1.6959999999999999E-2</v>
      </c>
      <c r="J31" s="3">
        <v>24.27</v>
      </c>
      <c r="K31" s="3">
        <v>27.19</v>
      </c>
      <c r="L31" s="3">
        <v>25.1404519564623</v>
      </c>
      <c r="M31" s="3">
        <v>7.2899791695644704E-3</v>
      </c>
      <c r="N31" s="3">
        <v>25.1256077248064</v>
      </c>
      <c r="O31" s="3">
        <v>25.1538778819369</v>
      </c>
      <c r="P31" s="3">
        <v>24.384495432950999</v>
      </c>
      <c r="Q31" s="3">
        <v>0.42856514410360902</v>
      </c>
      <c r="R31" s="3">
        <v>24.266476635953001</v>
      </c>
      <c r="S31" s="3">
        <v>25.4529112810981</v>
      </c>
      <c r="T31" s="5">
        <v>15.518518518518517</v>
      </c>
      <c r="U31" s="5">
        <v>4.9222222222222219E-3</v>
      </c>
      <c r="V31" s="5">
        <v>15.506172839506172</v>
      </c>
      <c r="W31" s="5">
        <v>15.74074074074074</v>
      </c>
      <c r="X31" s="6">
        <v>11.187368421052632</v>
      </c>
      <c r="Y31" s="5">
        <v>7.1200000000000005E-3</v>
      </c>
      <c r="Z31" s="5">
        <v>10.210526315789474</v>
      </c>
      <c r="AA31" s="5">
        <v>12.126315789473685</v>
      </c>
      <c r="AB31" s="3">
        <v>15.518797503989074</v>
      </c>
      <c r="AC31" s="3">
        <v>4.499987141706463E-3</v>
      </c>
      <c r="AD31" s="3">
        <v>15.509634398028641</v>
      </c>
      <c r="AE31" s="3">
        <v>15.527085112306727</v>
      </c>
      <c r="AF31" s="6">
        <v>11.116008337691005</v>
      </c>
      <c r="AG31" s="5">
        <v>0.18014507948869651</v>
      </c>
      <c r="AH31" s="5">
        <v>10.200284420324927</v>
      </c>
      <c r="AI31" s="5">
        <v>10.698995914711265</v>
      </c>
    </row>
    <row r="32" spans="1:35" ht="15.6" x14ac:dyDescent="0.3">
      <c r="A32" s="40" t="s">
        <v>53</v>
      </c>
      <c r="B32" s="40" t="s">
        <v>54</v>
      </c>
      <c r="C32" s="1" t="s">
        <v>12</v>
      </c>
      <c r="D32" s="3">
        <v>7.0330000000000004</v>
      </c>
      <c r="E32" s="3">
        <v>1.012</v>
      </c>
      <c r="F32" s="3">
        <v>6.6859999999999999</v>
      </c>
      <c r="G32" s="3">
        <v>7.2080000000000002</v>
      </c>
      <c r="H32" s="3">
        <v>7.0880000000000001</v>
      </c>
      <c r="I32" s="3">
        <v>0.47199999999999998</v>
      </c>
      <c r="J32" s="3">
        <v>6.149</v>
      </c>
      <c r="K32" s="3">
        <v>8.0239999999999991</v>
      </c>
      <c r="L32" s="3">
        <v>7.0282252011061503</v>
      </c>
      <c r="M32" s="3">
        <v>4.3918734711875698E-2</v>
      </c>
      <c r="N32" s="3">
        <v>6.9465152175662697</v>
      </c>
      <c r="O32" s="3">
        <v>7.1029620554291304</v>
      </c>
      <c r="P32" s="3">
        <v>7.1479150364372401</v>
      </c>
      <c r="Q32" s="3">
        <v>0.52685217672890305</v>
      </c>
      <c r="R32" s="3">
        <v>6.1714627718229504</v>
      </c>
      <c r="S32" s="3">
        <v>8.2009340552796903</v>
      </c>
      <c r="T32" s="5">
        <v>4.3413580246913579</v>
      </c>
      <c r="U32" s="5">
        <v>2.7074074074074073E-2</v>
      </c>
      <c r="V32" s="5">
        <v>4.1351851851851844</v>
      </c>
      <c r="W32" s="5">
        <v>4.4444444444444446</v>
      </c>
      <c r="X32" s="6">
        <v>2.752842105263158</v>
      </c>
      <c r="Y32" s="5">
        <v>0.18206315789473684</v>
      </c>
      <c r="Z32" s="5">
        <v>2.5056842105263155</v>
      </c>
      <c r="AA32" s="5">
        <v>3.6096842105263161</v>
      </c>
      <c r="AB32" s="3">
        <v>4.3384106179667592</v>
      </c>
      <c r="AC32" s="3">
        <v>2.7110330069059073E-2</v>
      </c>
      <c r="AD32" s="3">
        <v>4.2879723565223884</v>
      </c>
      <c r="AE32" s="3">
        <v>4.384544478659957</v>
      </c>
      <c r="AF32" s="6">
        <v>2.8189974057408409</v>
      </c>
      <c r="AG32" s="5">
        <v>0.22145951102517994</v>
      </c>
      <c r="AH32" s="5">
        <v>2.5941415602450402</v>
      </c>
      <c r="AI32" s="5">
        <v>3.4472190228161792</v>
      </c>
    </row>
    <row r="33" spans="1:35" ht="15.6" x14ac:dyDescent="0.3">
      <c r="A33" s="40" t="s">
        <v>55</v>
      </c>
      <c r="B33" s="40" t="s">
        <v>56</v>
      </c>
      <c r="C33" s="1" t="s">
        <v>12</v>
      </c>
      <c r="D33" s="3">
        <v>9.843</v>
      </c>
      <c r="E33" s="3">
        <v>0.64080000000000004</v>
      </c>
      <c r="F33" s="3">
        <v>8.5129999999999999</v>
      </c>
      <c r="G33" s="3">
        <v>10.51</v>
      </c>
      <c r="H33" s="4">
        <v>14.97</v>
      </c>
      <c r="I33" s="3">
        <v>1.6990000000000001</v>
      </c>
      <c r="J33" s="3">
        <v>11.59</v>
      </c>
      <c r="K33" s="3">
        <v>18.350000000000001</v>
      </c>
      <c r="L33" s="3">
        <v>9.8070631625621001</v>
      </c>
      <c r="M33" s="3">
        <v>0.56396164850004205</v>
      </c>
      <c r="N33" s="3">
        <v>8.6107111595085808</v>
      </c>
      <c r="O33" s="3">
        <v>10.510000000001099</v>
      </c>
      <c r="P33" s="4">
        <v>14.830518300276401</v>
      </c>
      <c r="Q33" s="3">
        <v>1.73219693210711</v>
      </c>
      <c r="R33" s="3">
        <v>11.417858197974899</v>
      </c>
      <c r="S33" s="3">
        <v>18.108813896415999</v>
      </c>
      <c r="T33" s="5">
        <v>6.0777777777777775</v>
      </c>
      <c r="U33" s="5">
        <v>0.39018518518518513</v>
      </c>
      <c r="V33" s="5">
        <v>5.2592592592592586</v>
      </c>
      <c r="W33" s="5">
        <v>6.4876543209876534</v>
      </c>
      <c r="X33" s="5">
        <v>6.6442105263157893</v>
      </c>
      <c r="Y33" s="5">
        <v>0.6867368421052632</v>
      </c>
      <c r="Z33" s="5">
        <v>4.8673684210526318</v>
      </c>
      <c r="AA33" s="5">
        <v>8.1473684210526329</v>
      </c>
      <c r="AB33" s="3">
        <v>6.0537426929395677</v>
      </c>
      <c r="AC33" s="3">
        <v>0.34812447438274197</v>
      </c>
      <c r="AD33" s="3">
        <v>5.31525380216579</v>
      </c>
      <c r="AE33" s="3">
        <v>6.4876543209883328</v>
      </c>
      <c r="AF33" s="5">
        <v>6.6084902038772597</v>
      </c>
      <c r="AG33" s="5">
        <v>0.72811976969613701</v>
      </c>
      <c r="AH33" s="5">
        <v>4.7994359806535938</v>
      </c>
      <c r="AI33" s="5">
        <v>7.6119436302715417</v>
      </c>
    </row>
    <row r="34" spans="1:35" ht="15.6" x14ac:dyDescent="0.3">
      <c r="A34" s="40" t="s">
        <v>57</v>
      </c>
      <c r="B34" s="40" t="s">
        <v>58</v>
      </c>
      <c r="C34" s="1" t="s">
        <v>12</v>
      </c>
      <c r="D34" s="3">
        <v>9.843</v>
      </c>
      <c r="E34" s="3">
        <v>0.64080000000000004</v>
      </c>
      <c r="F34" s="3">
        <v>8.5129999999999999</v>
      </c>
      <c r="G34" s="3">
        <v>10.51</v>
      </c>
      <c r="H34" s="4">
        <v>14.97</v>
      </c>
      <c r="I34" s="3">
        <v>1.6990000000000001</v>
      </c>
      <c r="J34" s="3">
        <v>11.59</v>
      </c>
      <c r="K34" s="3">
        <v>18.350000000000001</v>
      </c>
      <c r="L34" s="3">
        <v>9.8070631625621996</v>
      </c>
      <c r="M34" s="3">
        <v>0.56396164850004304</v>
      </c>
      <c r="N34" s="3">
        <v>8.6107111595087193</v>
      </c>
      <c r="O34" s="3">
        <v>10.510000000001099</v>
      </c>
      <c r="P34" s="4">
        <v>14.8305183002762</v>
      </c>
      <c r="Q34" s="3">
        <v>1.73219693210711</v>
      </c>
      <c r="R34" s="3">
        <v>11.4178581979747</v>
      </c>
      <c r="S34" s="3">
        <v>18.1088138964158</v>
      </c>
      <c r="T34" s="5">
        <v>6.0777777777777775</v>
      </c>
      <c r="U34" s="5">
        <v>0.39018518518518513</v>
      </c>
      <c r="V34" s="5">
        <v>5.2592592592592586</v>
      </c>
      <c r="W34" s="5">
        <v>6.4876543209876534</v>
      </c>
      <c r="X34" s="5">
        <v>6.6442105263157893</v>
      </c>
      <c r="Y34" s="5">
        <v>0.6867368421052632</v>
      </c>
      <c r="Z34" s="5">
        <v>4.8673684210526318</v>
      </c>
      <c r="AA34" s="5">
        <v>8.1473684210526329</v>
      </c>
      <c r="AB34" s="3">
        <v>6.053742692939629</v>
      </c>
      <c r="AC34" s="3">
        <v>0.34812447438274258</v>
      </c>
      <c r="AD34" s="3">
        <v>5.3152538021658762</v>
      </c>
      <c r="AE34" s="3">
        <v>6.4876543209883328</v>
      </c>
      <c r="AF34" s="5">
        <v>6.6084902038772171</v>
      </c>
      <c r="AG34" s="5">
        <v>0.72811976969613701</v>
      </c>
      <c r="AH34" s="5">
        <v>4.7994359806535103</v>
      </c>
      <c r="AI34" s="5">
        <v>7.6119436302714583</v>
      </c>
    </row>
    <row r="35" spans="1:35" ht="15.6" x14ac:dyDescent="0.3">
      <c r="A35" s="40" t="s">
        <v>59</v>
      </c>
      <c r="B35" s="40" t="s">
        <v>60</v>
      </c>
      <c r="C35" s="1" t="s">
        <v>12</v>
      </c>
      <c r="D35" s="3">
        <v>9.843</v>
      </c>
      <c r="E35" s="3">
        <v>0.64080000000000004</v>
      </c>
      <c r="F35" s="3">
        <v>8.5129999999999999</v>
      </c>
      <c r="G35" s="3">
        <v>10.51</v>
      </c>
      <c r="H35" s="4">
        <v>14.97</v>
      </c>
      <c r="I35" s="3">
        <v>1.6990000000000001</v>
      </c>
      <c r="J35" s="3">
        <v>11.59</v>
      </c>
      <c r="K35" s="3">
        <v>18.350000000000001</v>
      </c>
      <c r="L35" s="3">
        <v>9.8070631625622404</v>
      </c>
      <c r="M35" s="3">
        <v>0.56396164850004304</v>
      </c>
      <c r="N35" s="3">
        <v>8.6107111595087495</v>
      </c>
      <c r="O35" s="3">
        <v>10.510000000001099</v>
      </c>
      <c r="P35" s="4">
        <v>14.830518300276299</v>
      </c>
      <c r="Q35" s="3">
        <v>1.73219693210711</v>
      </c>
      <c r="R35" s="3">
        <v>11.4178581979748</v>
      </c>
      <c r="S35" s="3">
        <v>18.108813896415899</v>
      </c>
      <c r="T35" s="5">
        <v>6.0777777777777775</v>
      </c>
      <c r="U35" s="5">
        <v>0.39018518518518513</v>
      </c>
      <c r="V35" s="5">
        <v>5.2592592592592586</v>
      </c>
      <c r="W35" s="5">
        <v>6.4876543209876534</v>
      </c>
      <c r="X35" s="5">
        <v>6.6442105263157893</v>
      </c>
      <c r="Y35" s="5">
        <v>0.6867368421052632</v>
      </c>
      <c r="Z35" s="5">
        <v>4.8673684210526318</v>
      </c>
      <c r="AA35" s="5">
        <v>8.1473684210526329</v>
      </c>
      <c r="AB35" s="3">
        <v>6.0537426929396538</v>
      </c>
      <c r="AC35" s="3">
        <v>0.34812447438274258</v>
      </c>
      <c r="AD35" s="3">
        <v>5.3152538021658948</v>
      </c>
      <c r="AE35" s="3">
        <v>6.4876543209883328</v>
      </c>
      <c r="AF35" s="5">
        <v>6.6084902038772171</v>
      </c>
      <c r="AG35" s="5">
        <v>0.72811976969613701</v>
      </c>
      <c r="AH35" s="5">
        <v>4.799435980653552</v>
      </c>
      <c r="AI35" s="5">
        <v>7.6119436302715</v>
      </c>
    </row>
    <row r="36" spans="1:35" ht="15.6" x14ac:dyDescent="0.3">
      <c r="A36" s="40" t="s">
        <v>61</v>
      </c>
      <c r="B36" s="40" t="s">
        <v>62</v>
      </c>
      <c r="C36" s="1" t="s">
        <v>12</v>
      </c>
      <c r="D36" s="3">
        <v>17.54</v>
      </c>
      <c r="E36" s="3">
        <v>1.292</v>
      </c>
      <c r="F36" s="3">
        <v>16.34</v>
      </c>
      <c r="G36" s="3">
        <v>19.059999999999999</v>
      </c>
      <c r="H36" s="4">
        <v>27.66</v>
      </c>
      <c r="I36" s="3">
        <v>1.6579999999999999</v>
      </c>
      <c r="J36" s="3">
        <v>23.83</v>
      </c>
      <c r="K36" s="3">
        <v>31.53</v>
      </c>
      <c r="L36" s="3">
        <v>17.597026890580398</v>
      </c>
      <c r="M36" s="3">
        <v>0.63234729177131599</v>
      </c>
      <c r="N36" s="3">
        <v>16.4329542761967</v>
      </c>
      <c r="O36" s="3">
        <v>18.8869632442597</v>
      </c>
      <c r="P36" s="4">
        <v>27.806298467626601</v>
      </c>
      <c r="Q36" s="3">
        <v>1.9593129896211801</v>
      </c>
      <c r="R36" s="3">
        <v>24.083880763028102</v>
      </c>
      <c r="S36" s="3">
        <v>31.663968977611901</v>
      </c>
      <c r="T36" s="5">
        <v>10.820987654320987</v>
      </c>
      <c r="U36" s="5">
        <v>0.42679012345679013</v>
      </c>
      <c r="V36" s="5">
        <v>10.0679012345679</v>
      </c>
      <c r="W36" s="5">
        <v>11.746913580246913</v>
      </c>
      <c r="X36" s="5">
        <v>9.6126315789473669</v>
      </c>
      <c r="Y36" s="5">
        <v>0.69894736842105265</v>
      </c>
      <c r="Z36" s="5">
        <v>9.5578947368421048</v>
      </c>
      <c r="AA36" s="5">
        <v>14.172631578947367</v>
      </c>
      <c r="AB36" s="3">
        <v>10.862362278136048</v>
      </c>
      <c r="AC36" s="3">
        <v>0.39033783442673825</v>
      </c>
      <c r="AD36" s="3">
        <v>10.143798935923888</v>
      </c>
      <c r="AE36" s="3">
        <v>11.658619286580061</v>
      </c>
      <c r="AF36" s="5">
        <v>9.7143638124793181</v>
      </c>
      <c r="AG36" s="5">
        <v>0.82358679681428337</v>
      </c>
      <c r="AH36" s="5">
        <v>10.123531216068979</v>
      </c>
      <c r="AI36" s="5">
        <v>13.309780991009626</v>
      </c>
    </row>
    <row r="37" spans="1:35" ht="15.6" x14ac:dyDescent="0.3">
      <c r="A37" s="40" t="s">
        <v>63</v>
      </c>
      <c r="B37" s="40" t="s">
        <v>64</v>
      </c>
      <c r="C37" s="1" t="s">
        <v>12</v>
      </c>
      <c r="D37" s="3">
        <v>17.54</v>
      </c>
      <c r="E37" s="3">
        <v>1.292</v>
      </c>
      <c r="F37" s="3">
        <v>16.34</v>
      </c>
      <c r="G37" s="3">
        <v>19.059999999999999</v>
      </c>
      <c r="H37" s="4">
        <v>27.66</v>
      </c>
      <c r="I37" s="3">
        <v>1.6579999999999999</v>
      </c>
      <c r="J37" s="3">
        <v>23.83</v>
      </c>
      <c r="K37" s="3">
        <v>31.53</v>
      </c>
      <c r="L37" s="3">
        <v>17.597026890580398</v>
      </c>
      <c r="M37" s="3">
        <v>0.63234729177131599</v>
      </c>
      <c r="N37" s="3">
        <v>16.4329542761967</v>
      </c>
      <c r="O37" s="3">
        <v>18.8869632442597</v>
      </c>
      <c r="P37" s="4">
        <v>27.8062984676267</v>
      </c>
      <c r="Q37" s="3">
        <v>1.9593129896211801</v>
      </c>
      <c r="R37" s="3">
        <v>24.083880763028102</v>
      </c>
      <c r="S37" s="3">
        <v>31.663968977611901</v>
      </c>
      <c r="T37" s="5">
        <v>10.820987654320987</v>
      </c>
      <c r="U37" s="5">
        <v>0.42679012345679013</v>
      </c>
      <c r="V37" s="5">
        <v>10.0679012345679</v>
      </c>
      <c r="W37" s="5">
        <v>11.746913580246913</v>
      </c>
      <c r="X37" s="5">
        <v>9.6126315789473669</v>
      </c>
      <c r="Y37" s="5">
        <v>0.69894736842105265</v>
      </c>
      <c r="Z37" s="5">
        <v>9.5578947368421048</v>
      </c>
      <c r="AA37" s="5">
        <v>14.172631578947367</v>
      </c>
      <c r="AB37" s="3">
        <v>10.862362278136048</v>
      </c>
      <c r="AC37" s="3">
        <v>0.39033783442673825</v>
      </c>
      <c r="AD37" s="3">
        <v>10.143798935923888</v>
      </c>
      <c r="AE37" s="3">
        <v>11.658619286580061</v>
      </c>
      <c r="AF37" s="5">
        <v>9.7143638124793181</v>
      </c>
      <c r="AG37" s="5">
        <v>0.82358679681428337</v>
      </c>
      <c r="AH37" s="5">
        <v>10.123531216068979</v>
      </c>
      <c r="AI37" s="5">
        <v>13.309780991009626</v>
      </c>
    </row>
    <row r="38" spans="1:35" ht="15.6" x14ac:dyDescent="0.3">
      <c r="A38" s="40" t="s">
        <v>65</v>
      </c>
      <c r="B38" s="40" t="s">
        <v>66</v>
      </c>
      <c r="C38" s="1" t="s">
        <v>12</v>
      </c>
      <c r="D38" s="3">
        <v>12.29</v>
      </c>
      <c r="E38" s="3">
        <v>1.08</v>
      </c>
      <c r="F38" s="3">
        <v>11.66</v>
      </c>
      <c r="G38" s="3">
        <v>12.97</v>
      </c>
      <c r="H38" s="4">
        <v>17.38</v>
      </c>
      <c r="I38" s="3">
        <v>0.93489999999999995</v>
      </c>
      <c r="J38" s="3">
        <v>15.25</v>
      </c>
      <c r="K38" s="3">
        <v>19.5</v>
      </c>
      <c r="L38" s="3">
        <v>12.312626045799099</v>
      </c>
      <c r="M38" s="3">
        <v>0.296384351444131</v>
      </c>
      <c r="N38" s="3">
        <v>11.7555905192858</v>
      </c>
      <c r="O38" s="3">
        <v>12.9152106770779</v>
      </c>
      <c r="P38" s="4">
        <v>17.4771067519745</v>
      </c>
      <c r="Q38" s="3">
        <v>1.08791048166788</v>
      </c>
      <c r="R38" s="3">
        <v>15.399667485198</v>
      </c>
      <c r="S38" s="3">
        <v>19.6090311953797</v>
      </c>
      <c r="T38" s="5">
        <v>7.5802469135802459</v>
      </c>
      <c r="U38" s="5">
        <v>0.19987654320987652</v>
      </c>
      <c r="V38" s="5">
        <v>7.2098765432098757</v>
      </c>
      <c r="W38" s="5">
        <v>7.9691358024691352</v>
      </c>
      <c r="X38" s="5">
        <v>6.1852631578947364</v>
      </c>
      <c r="Y38" s="5">
        <v>0.39153684210526313</v>
      </c>
      <c r="Z38" s="5">
        <v>6.1557894736842105</v>
      </c>
      <c r="AA38" s="5">
        <v>8.7242105263157885</v>
      </c>
      <c r="AB38" s="3">
        <v>7.6003864480241345</v>
      </c>
      <c r="AC38" s="3">
        <v>0.18295330336057469</v>
      </c>
      <c r="AD38" s="3">
        <v>7.2565373575838263</v>
      </c>
      <c r="AE38" s="3">
        <v>7.9723522698011724</v>
      </c>
      <c r="AF38" s="5">
        <v>6.2666806090861709</v>
      </c>
      <c r="AG38" s="5">
        <v>0.45729738615715843</v>
      </c>
      <c r="AH38" s="5">
        <v>6.4731683418234551</v>
      </c>
      <c r="AI38" s="5">
        <v>8.2425519946951233</v>
      </c>
    </row>
    <row r="39" spans="1:35" ht="15.6" x14ac:dyDescent="0.3">
      <c r="A39" s="40" t="s">
        <v>67</v>
      </c>
      <c r="B39" s="40" t="s">
        <v>68</v>
      </c>
      <c r="C39" s="1" t="s">
        <v>12</v>
      </c>
      <c r="D39" s="3">
        <v>8.0589999999999993</v>
      </c>
      <c r="E39" s="3">
        <v>0.66239999999999999</v>
      </c>
      <c r="F39" s="3">
        <v>6.8129999999999997</v>
      </c>
      <c r="G39" s="3">
        <v>10.09</v>
      </c>
      <c r="H39" s="3">
        <v>12.01</v>
      </c>
      <c r="I39" s="3">
        <v>0.88670000000000004</v>
      </c>
      <c r="J39" s="3">
        <v>9.9700000000000006</v>
      </c>
      <c r="K39" s="3">
        <v>14.06</v>
      </c>
      <c r="L39" s="3">
        <v>8.2929251315744601</v>
      </c>
      <c r="M39" s="3">
        <v>0.80142749889958298</v>
      </c>
      <c r="N39" s="3">
        <v>6.97968835389256</v>
      </c>
      <c r="O39" s="3">
        <v>10.0045942674925</v>
      </c>
      <c r="P39" s="3">
        <v>11.786067371972299</v>
      </c>
      <c r="Q39" s="3">
        <v>1.18241071663802</v>
      </c>
      <c r="R39" s="3">
        <v>9.4831337121751798</v>
      </c>
      <c r="S39" s="3">
        <v>14.0433859697601</v>
      </c>
      <c r="T39" s="5">
        <v>4.939506172839506</v>
      </c>
      <c r="U39" s="5">
        <v>0.35586419753086418</v>
      </c>
      <c r="V39" s="5">
        <v>4.1845679012345673</v>
      </c>
      <c r="W39" s="5">
        <v>6.2469135802469129</v>
      </c>
      <c r="X39" s="5">
        <v>4.7494736842105256</v>
      </c>
      <c r="Y39" s="5">
        <v>0.37141052631578947</v>
      </c>
      <c r="Z39" s="5">
        <v>3.5545263157894738</v>
      </c>
      <c r="AA39" s="5">
        <v>6.1768421052631579</v>
      </c>
      <c r="AB39" s="3">
        <v>5.1190895873916418</v>
      </c>
      <c r="AC39" s="3">
        <v>0.49470833265406355</v>
      </c>
      <c r="AD39" s="3">
        <v>4.3084496011682463</v>
      </c>
      <c r="AE39" s="3">
        <v>6.1756754737608022</v>
      </c>
      <c r="AF39" s="5">
        <v>4.7668394703183274</v>
      </c>
      <c r="AG39" s="5">
        <v>0.49702005743506517</v>
      </c>
      <c r="AH39" s="5">
        <v>3.9861848306747287</v>
      </c>
      <c r="AI39" s="5">
        <v>5.9030626186465325</v>
      </c>
    </row>
    <row r="40" spans="1:35" ht="15.6" x14ac:dyDescent="0.3">
      <c r="A40" s="40" t="s">
        <v>69</v>
      </c>
      <c r="B40" s="40" t="s">
        <v>70</v>
      </c>
      <c r="C40" s="1" t="s">
        <v>12</v>
      </c>
      <c r="D40" s="3">
        <v>9.6449999999999996</v>
      </c>
      <c r="E40" s="3">
        <v>116.3</v>
      </c>
      <c r="F40" s="3">
        <v>6.8419999999999996</v>
      </c>
      <c r="G40" s="3" t="s">
        <v>71</v>
      </c>
      <c r="H40" s="3">
        <f>H39+H107</f>
        <v>15.27</v>
      </c>
      <c r="I40" s="3">
        <v>491.1</v>
      </c>
      <c r="J40" s="3">
        <v>9.3740000000000006</v>
      </c>
      <c r="K40" s="3" t="s">
        <v>71</v>
      </c>
      <c r="L40" s="3">
        <v>9.9025310614745905</v>
      </c>
      <c r="M40" s="3">
        <v>1.1571774048755099</v>
      </c>
      <c r="N40" s="3">
        <v>7.9963549140211896</v>
      </c>
      <c r="O40" s="3">
        <v>12.730763153286899</v>
      </c>
      <c r="P40" s="3">
        <v>13.508541992587899</v>
      </c>
      <c r="Q40" s="3">
        <v>3.0400384335787498</v>
      </c>
      <c r="R40" s="3">
        <v>10.381024530902801</v>
      </c>
      <c r="S40" s="3">
        <v>22.6673531967974</v>
      </c>
      <c r="T40" s="5">
        <v>5.6228395061728396</v>
      </c>
      <c r="U40" s="5">
        <v>69.691358024691354</v>
      </c>
      <c r="V40" s="5">
        <v>4.8672839506172831</v>
      </c>
      <c r="W40" s="5" t="s">
        <v>71</v>
      </c>
      <c r="X40" s="5">
        <v>5.68</v>
      </c>
      <c r="Y40" s="5">
        <v>3.4547368421052633</v>
      </c>
      <c r="Z40" s="5">
        <v>4.2075789473684209</v>
      </c>
      <c r="AA40" s="5">
        <v>8.3452631578947365</v>
      </c>
      <c r="AB40" s="3">
        <v>6.1126734947374013</v>
      </c>
      <c r="AC40" s="3">
        <v>0.71430704004661105</v>
      </c>
      <c r="AD40" s="3">
        <v>4.9360215518649317</v>
      </c>
      <c r="AE40" s="3">
        <v>7.8584957736338881</v>
      </c>
      <c r="AF40" s="5">
        <v>5.8026372078956712</v>
      </c>
      <c r="AG40" s="5">
        <v>1.2778639905753466</v>
      </c>
      <c r="AH40" s="5">
        <v>4.3636084619179494</v>
      </c>
      <c r="AI40" s="5">
        <v>9.5281013857912562</v>
      </c>
    </row>
    <row r="41" spans="1:35" ht="15.6" x14ac:dyDescent="0.3">
      <c r="A41" s="40" t="s">
        <v>72</v>
      </c>
      <c r="B41" s="40" t="s">
        <v>73</v>
      </c>
      <c r="C41" s="1" t="s">
        <v>12</v>
      </c>
      <c r="D41" s="3">
        <v>1.9830000000000001</v>
      </c>
      <c r="E41" s="3">
        <v>118.3</v>
      </c>
      <c r="F41" s="3">
        <v>1.74</v>
      </c>
      <c r="G41" s="3">
        <v>2.8279999999999998</v>
      </c>
      <c r="H41" s="4">
        <v>3.883</v>
      </c>
      <c r="I41" s="3">
        <v>0.29520000000000002</v>
      </c>
      <c r="J41" s="3">
        <v>3.2010000000000001</v>
      </c>
      <c r="K41" s="3">
        <v>7.1820000000000004</v>
      </c>
      <c r="L41" s="3">
        <v>1.99500097330281</v>
      </c>
      <c r="M41" s="3">
        <v>0.12712764799526999</v>
      </c>
      <c r="N41" s="3">
        <v>1.7609029113258401</v>
      </c>
      <c r="O41" s="3">
        <v>2.2541055650105801</v>
      </c>
      <c r="P41" s="4">
        <v>4.1239142314369204</v>
      </c>
      <c r="Q41" s="3">
        <v>0.80026793642308702</v>
      </c>
      <c r="R41" s="3">
        <v>3.2358861440798199</v>
      </c>
      <c r="S41" s="3">
        <v>6.6918180621486298</v>
      </c>
      <c r="T41" s="5">
        <v>1.2234567901234568</v>
      </c>
      <c r="U41" s="5">
        <v>8.5679012345679012E-2</v>
      </c>
      <c r="V41" s="5">
        <v>1.0753086419753086</v>
      </c>
      <c r="W41" s="5">
        <v>1.741358024691358</v>
      </c>
      <c r="X41" s="5">
        <v>1.2951578947368421</v>
      </c>
      <c r="Y41" s="5">
        <v>0.12387368421052632</v>
      </c>
      <c r="Z41" s="5">
        <v>1.351578947368421</v>
      </c>
      <c r="AA41" s="5">
        <v>168.67368421052632</v>
      </c>
      <c r="AB41" s="3">
        <v>1.2314820822856851</v>
      </c>
      <c r="AC41" s="3">
        <v>7.8473856787203686E-2</v>
      </c>
      <c r="AD41" s="3">
        <v>1.0869771057566913</v>
      </c>
      <c r="AE41" s="3">
        <v>1.3914231882781358</v>
      </c>
      <c r="AF41" s="5">
        <v>1.3026203421310594</v>
      </c>
      <c r="AG41" s="5">
        <v>0.33638837176254183</v>
      </c>
      <c r="AH41" s="5">
        <v>1.3601875342916434</v>
      </c>
      <c r="AI41" s="5">
        <v>2.8128701396169102</v>
      </c>
    </row>
    <row r="42" spans="1:35" ht="15.6" x14ac:dyDescent="0.3">
      <c r="A42" s="40" t="s">
        <v>74</v>
      </c>
      <c r="B42" s="40" t="s">
        <v>75</v>
      </c>
      <c r="C42" s="1" t="s">
        <v>12</v>
      </c>
      <c r="D42" s="3">
        <v>1.9830000000000001</v>
      </c>
      <c r="E42" s="3">
        <v>7.3979999999999997</v>
      </c>
      <c r="F42" s="3">
        <v>1.75</v>
      </c>
      <c r="G42" s="3">
        <v>2.286</v>
      </c>
      <c r="H42" s="4">
        <v>3.883</v>
      </c>
      <c r="I42" s="3">
        <v>0.29520000000000002</v>
      </c>
      <c r="J42" s="3">
        <v>3.2010000000000001</v>
      </c>
      <c r="K42" s="3">
        <v>4.58</v>
      </c>
      <c r="L42" s="3">
        <v>1.9949890454949999</v>
      </c>
      <c r="M42" s="3">
        <v>0.12712950904519901</v>
      </c>
      <c r="N42" s="3">
        <v>1.7609002162349501</v>
      </c>
      <c r="O42" s="3">
        <v>2.2541030995140301</v>
      </c>
      <c r="P42" s="4">
        <v>3.8991002101476702</v>
      </c>
      <c r="Q42" s="3">
        <v>0.352950531718557</v>
      </c>
      <c r="R42" s="3">
        <v>3.2093029954703498</v>
      </c>
      <c r="S42" s="3">
        <v>4.5880246246524603</v>
      </c>
      <c r="T42" s="5">
        <v>1.2234567901234568</v>
      </c>
      <c r="U42" s="5">
        <v>8.5679012345679012E-2</v>
      </c>
      <c r="V42" s="5">
        <v>1.0709876543209877</v>
      </c>
      <c r="W42" s="5">
        <v>1.4080246913580248</v>
      </c>
      <c r="X42" s="5">
        <v>1.2951578947368421</v>
      </c>
      <c r="Y42" s="5">
        <v>0.12387368421052632</v>
      </c>
      <c r="Z42" s="5">
        <v>1.2627368421052632</v>
      </c>
      <c r="AA42" s="5">
        <v>2.1237894736842104</v>
      </c>
      <c r="AB42" s="3">
        <v>1.2314747194413578</v>
      </c>
      <c r="AC42" s="3">
        <v>7.8475005583456173E-2</v>
      </c>
      <c r="AD42" s="3">
        <v>1.0869754421203395</v>
      </c>
      <c r="AE42" s="3">
        <v>1.3914216663666852</v>
      </c>
      <c r="AF42" s="5">
        <v>1.3021000550734805</v>
      </c>
      <c r="AG42" s="5">
        <v>0.14836087924277302</v>
      </c>
      <c r="AH42" s="5">
        <v>1.3490134491258301</v>
      </c>
      <c r="AI42" s="5">
        <v>1.9285517547929636</v>
      </c>
    </row>
    <row r="43" spans="1:35" ht="15.6" x14ac:dyDescent="0.3">
      <c r="A43" s="40" t="s">
        <v>76</v>
      </c>
      <c r="B43" s="40" t="s">
        <v>77</v>
      </c>
      <c r="C43" s="1" t="s">
        <v>12</v>
      </c>
      <c r="D43" s="3">
        <v>0.90949999999999998</v>
      </c>
      <c r="E43" s="3">
        <v>7.4269999999999996</v>
      </c>
      <c r="F43" s="3">
        <v>0.79820000000000002</v>
      </c>
      <c r="G43" s="3">
        <v>1.06</v>
      </c>
      <c r="H43" s="4">
        <v>1.782</v>
      </c>
      <c r="I43" s="3">
        <v>0.13539999999999999</v>
      </c>
      <c r="J43" s="3">
        <v>1.468</v>
      </c>
      <c r="K43" s="3">
        <v>2.1989999999999998</v>
      </c>
      <c r="L43" s="3">
        <v>0.91538595290720903</v>
      </c>
      <c r="M43" s="3">
        <v>5.8591336197829497E-2</v>
      </c>
      <c r="N43" s="3">
        <v>0.80784087257064896</v>
      </c>
      <c r="O43" s="3">
        <v>1.0342015270431599</v>
      </c>
      <c r="P43" s="4">
        <v>1.7888463426453101</v>
      </c>
      <c r="Q43" s="3">
        <v>0.16188912220295301</v>
      </c>
      <c r="R43" s="3">
        <v>1.47231638573457</v>
      </c>
      <c r="S43" s="3">
        <v>2.1048255242288598</v>
      </c>
      <c r="T43" s="5">
        <v>0.56123456790123449</v>
      </c>
      <c r="U43" s="5">
        <v>3.9296296296296288E-2</v>
      </c>
      <c r="V43" s="5">
        <v>0.49302469135802462</v>
      </c>
      <c r="W43" s="5">
        <v>0.65555555555555556</v>
      </c>
      <c r="X43" s="5">
        <v>0.5941052631578948</v>
      </c>
      <c r="Y43" s="5">
        <v>5.6842105263157895E-2</v>
      </c>
      <c r="Z43" s="5">
        <v>0.57936842105263153</v>
      </c>
      <c r="AA43" s="5">
        <v>1.0917894736842104</v>
      </c>
      <c r="AB43" s="3">
        <v>0.56505305735012901</v>
      </c>
      <c r="AC43" s="3">
        <v>3.6167491480141666E-2</v>
      </c>
      <c r="AD43" s="3">
        <v>0.498667205290524</v>
      </c>
      <c r="AE43" s="3">
        <v>0.63839600434762955</v>
      </c>
      <c r="AF43" s="5">
        <v>0.59773837662427909</v>
      </c>
      <c r="AG43" s="5">
        <v>6.8049231695230347E-2</v>
      </c>
      <c r="AH43" s="5">
        <v>0.61888036390692314</v>
      </c>
      <c r="AI43" s="5">
        <v>0.88475221699405626</v>
      </c>
    </row>
    <row r="44" spans="1:35" ht="15.6" x14ac:dyDescent="0.3">
      <c r="A44" s="40" t="s">
        <v>78</v>
      </c>
      <c r="B44" s="40" t="s">
        <v>79</v>
      </c>
      <c r="C44" s="1" t="s">
        <v>12</v>
      </c>
      <c r="D44" s="3">
        <v>1.073</v>
      </c>
      <c r="E44" s="3">
        <v>8.6480000000000001E-2</v>
      </c>
      <c r="F44" s="3">
        <v>0.94489999999999996</v>
      </c>
      <c r="G44" s="3">
        <v>1.228</v>
      </c>
      <c r="H44" s="4">
        <v>2.1019999999999999</v>
      </c>
      <c r="I44" s="3">
        <v>0.1598</v>
      </c>
      <c r="J44" s="3">
        <v>1.7330000000000001</v>
      </c>
      <c r="K44" s="3">
        <v>2.4780000000000002</v>
      </c>
      <c r="L44" s="3">
        <v>1.0796030925797899</v>
      </c>
      <c r="M44" s="3">
        <v>6.8692299293501E-2</v>
      </c>
      <c r="N44" s="3">
        <v>0.95305934365350897</v>
      </c>
      <c r="O44" s="3">
        <v>1.21963999728675</v>
      </c>
      <c r="P44" s="4">
        <v>2.1102538674959601</v>
      </c>
      <c r="Q44" s="3">
        <v>0.19107141390680299</v>
      </c>
      <c r="R44" s="3">
        <v>1.7369866097509901</v>
      </c>
      <c r="S44" s="3">
        <v>2.48319910042507</v>
      </c>
      <c r="T44" s="5">
        <v>0.66234567901234565</v>
      </c>
      <c r="U44" s="5">
        <v>4.6358024691358024E-2</v>
      </c>
      <c r="V44" s="5">
        <v>0.5822222222222222</v>
      </c>
      <c r="W44" s="5">
        <v>0.76111111111111107</v>
      </c>
      <c r="X44" s="5">
        <v>0.70105263157894737</v>
      </c>
      <c r="Y44" s="5">
        <v>6.7031578947368428E-2</v>
      </c>
      <c r="Z44" s="5">
        <v>0.68336842105263162</v>
      </c>
      <c r="AA44" s="5">
        <v>1.1263157894736842</v>
      </c>
      <c r="AB44" s="3">
        <v>0.66642166208629006</v>
      </c>
      <c r="AC44" s="3">
        <v>4.2402653884877156E-2</v>
      </c>
      <c r="AD44" s="3">
        <v>0.5883082368231537</v>
      </c>
      <c r="AE44" s="3">
        <v>0.75286419585601849</v>
      </c>
      <c r="AF44" s="5">
        <v>0.70436167844831865</v>
      </c>
      <c r="AG44" s="5">
        <v>8.0315852840186205E-2</v>
      </c>
      <c r="AH44" s="5">
        <v>0.73013308522530063</v>
      </c>
      <c r="AI44" s="5">
        <v>1.0437995377995251</v>
      </c>
    </row>
    <row r="45" spans="1:35" ht="15.6" x14ac:dyDescent="0.3">
      <c r="A45" s="40" t="s">
        <v>80</v>
      </c>
      <c r="B45" s="40" t="s">
        <v>81</v>
      </c>
      <c r="C45" s="1" t="s">
        <v>12</v>
      </c>
      <c r="D45" s="3">
        <v>0.8498</v>
      </c>
      <c r="E45" s="3">
        <v>7.4290000000000003</v>
      </c>
      <c r="F45" s="3">
        <v>0.74590000000000001</v>
      </c>
      <c r="G45" s="3">
        <v>0.99829999999999997</v>
      </c>
      <c r="H45" s="4">
        <v>1.665</v>
      </c>
      <c r="I45" s="3">
        <v>0.1265</v>
      </c>
      <c r="J45" s="3">
        <v>1.3720000000000001</v>
      </c>
      <c r="K45" s="3">
        <v>2.0710000000000002</v>
      </c>
      <c r="L45" s="3">
        <v>0.85530231530060297</v>
      </c>
      <c r="M45" s="3">
        <v>5.4788291811687401E-2</v>
      </c>
      <c r="N45" s="3">
        <v>0.75479983126133399</v>
      </c>
      <c r="O45" s="3">
        <v>0.96633675613193104</v>
      </c>
      <c r="P45" s="4">
        <v>1.6714034328467799</v>
      </c>
      <c r="Q45" s="3">
        <v>0.15125663791039501</v>
      </c>
      <c r="R45" s="3">
        <v>1.37564708691207</v>
      </c>
      <c r="S45" s="3">
        <v>1.9666269251989399</v>
      </c>
      <c r="T45" s="5">
        <v>0.52438271604938269</v>
      </c>
      <c r="U45" s="5">
        <v>3.6716049382716047E-2</v>
      </c>
      <c r="V45" s="5">
        <v>0.46049382716049381</v>
      </c>
      <c r="W45" s="5">
        <v>0.61654320987654321</v>
      </c>
      <c r="X45" s="5">
        <v>0.55494736842105263</v>
      </c>
      <c r="Y45" s="5">
        <v>5.3094736842105257E-2</v>
      </c>
      <c r="Z45" s="5">
        <v>0.54105263157894734</v>
      </c>
      <c r="AA45" s="5">
        <v>1.0357894736842106</v>
      </c>
      <c r="AB45" s="3">
        <v>0.52796439216086599</v>
      </c>
      <c r="AC45" s="3">
        <v>3.3819933217090987E-2</v>
      </c>
      <c r="AD45" s="3">
        <v>0.46592582176625552</v>
      </c>
      <c r="AE45" s="3">
        <v>0.59650417045180926</v>
      </c>
      <c r="AF45" s="5">
        <v>0.55853821860678854</v>
      </c>
      <c r="AG45" s="5">
        <v>6.3579923459602783E-2</v>
      </c>
      <c r="AH45" s="5">
        <v>0.5782459381723708</v>
      </c>
      <c r="AI45" s="5">
        <v>0.82666117074356449</v>
      </c>
    </row>
    <row r="46" spans="1:35" ht="15.6" x14ac:dyDescent="0.3">
      <c r="A46" s="40" t="s">
        <v>82</v>
      </c>
      <c r="B46" s="40" t="s">
        <v>83</v>
      </c>
      <c r="C46" s="1" t="s">
        <v>12</v>
      </c>
      <c r="D46" s="3">
        <v>0.8498</v>
      </c>
      <c r="E46" s="3">
        <v>7.4290000000000003</v>
      </c>
      <c r="F46" s="3">
        <v>0.74590000000000001</v>
      </c>
      <c r="G46" s="3">
        <v>0.99829999999999997</v>
      </c>
      <c r="H46" s="4">
        <v>1.665</v>
      </c>
      <c r="I46" s="3">
        <v>0.1265</v>
      </c>
      <c r="J46" s="3">
        <v>1.3720000000000001</v>
      </c>
      <c r="K46" s="3">
        <v>2.0710000000000002</v>
      </c>
      <c r="L46" s="3">
        <v>0.85530231530258605</v>
      </c>
      <c r="M46" s="3">
        <v>5.4788291811761897E-2</v>
      </c>
      <c r="N46" s="3">
        <v>0.75479983127191397</v>
      </c>
      <c r="O46" s="3">
        <v>0.96633675613102599</v>
      </c>
      <c r="P46" s="4">
        <v>1.6714034328390299</v>
      </c>
      <c r="Q46" s="3">
        <v>0.15125663791073901</v>
      </c>
      <c r="R46" s="3">
        <v>1.3756470868953099</v>
      </c>
      <c r="S46" s="3">
        <v>1.9666269252478199</v>
      </c>
      <c r="T46" s="5">
        <v>0.52438271604938269</v>
      </c>
      <c r="U46" s="5">
        <v>3.6716049382716047E-2</v>
      </c>
      <c r="V46" s="5">
        <v>0.46049382716049381</v>
      </c>
      <c r="W46" s="5">
        <v>0.61654320987654321</v>
      </c>
      <c r="X46" s="5">
        <v>0.55494736842105263</v>
      </c>
      <c r="Y46" s="5">
        <v>5.3094736842105257E-2</v>
      </c>
      <c r="Z46" s="5">
        <v>0.54105263157894734</v>
      </c>
      <c r="AA46" s="5">
        <v>1.0357894736842106</v>
      </c>
      <c r="AB46" s="3">
        <v>0.52796439216209012</v>
      </c>
      <c r="AC46" s="3">
        <v>3.3819933217136972E-2</v>
      </c>
      <c r="AD46" s="3">
        <v>0.46592582177278635</v>
      </c>
      <c r="AE46" s="3">
        <v>0.59650417045125059</v>
      </c>
      <c r="AF46" s="5">
        <v>0.55853821860198827</v>
      </c>
      <c r="AG46" s="5">
        <v>6.3579923459747376E-2</v>
      </c>
      <c r="AH46" s="5">
        <v>0.57824593816532577</v>
      </c>
      <c r="AI46" s="5">
        <v>0.82666117076411094</v>
      </c>
    </row>
    <row r="47" spans="1:35" ht="15.6" x14ac:dyDescent="0.3">
      <c r="A47" s="40" t="s">
        <v>84</v>
      </c>
      <c r="B47" s="40" t="s">
        <v>85</v>
      </c>
      <c r="C47" s="1" t="s">
        <v>12</v>
      </c>
      <c r="D47" s="3">
        <v>2.136E-6</v>
      </c>
      <c r="E47" s="3">
        <v>7.4530000000000003</v>
      </c>
      <c r="F47" s="3">
        <v>-7.1050000000000001E-15</v>
      </c>
      <c r="G47" s="3">
        <v>0.1108</v>
      </c>
      <c r="H47" s="3">
        <v>1.001E-7</v>
      </c>
      <c r="I47" s="3">
        <v>1.2919999999999999E-13</v>
      </c>
      <c r="J47" s="3">
        <v>-3.1970000000000002E-14</v>
      </c>
      <c r="K47" s="3">
        <v>0.32429999999999998</v>
      </c>
      <c r="L47" s="3">
        <v>2.86258624134581E-4</v>
      </c>
      <c r="M47" s="3">
        <v>5.7767517044672399E-3</v>
      </c>
      <c r="N47" s="3">
        <v>1.00000109259923E-7</v>
      </c>
      <c r="O47" s="3">
        <v>2.9844765144559901E-6</v>
      </c>
      <c r="P47" s="3">
        <v>1.40213255831987E-4</v>
      </c>
      <c r="Q47" s="3">
        <v>2.4475978654992601E-3</v>
      </c>
      <c r="R47" s="3">
        <v>9.9916681506328994E-8</v>
      </c>
      <c r="S47" s="3">
        <v>8.07798707569417E-6</v>
      </c>
      <c r="T47" s="5">
        <v>8.2530864197530864E-7</v>
      </c>
      <c r="U47" s="5">
        <v>7.4567901234567901E-14</v>
      </c>
      <c r="V47" s="5">
        <v>-2.1932098765432096E-15</v>
      </c>
      <c r="W47" s="5">
        <v>7.2222222222222215E-2</v>
      </c>
      <c r="X47" s="5">
        <v>6.2989473684210529E-7</v>
      </c>
      <c r="Y47" s="5">
        <v>1.0901052631578947E-13</v>
      </c>
      <c r="Z47" s="5">
        <v>-2.9915789473684209E-15</v>
      </c>
      <c r="AA47" s="5">
        <v>0.13734736842105263</v>
      </c>
      <c r="AB47" s="3">
        <v>1.7670285440406233E-4</v>
      </c>
      <c r="AC47" s="3">
        <v>3.5658961138686665E-3</v>
      </c>
      <c r="AD47" s="3">
        <v>6.1728462506125298E-8</v>
      </c>
      <c r="AE47" s="3">
        <v>1.842269453367895E-6</v>
      </c>
      <c r="AF47" s="5">
        <v>7.0307629685645648E-4</v>
      </c>
      <c r="AG47" s="5">
        <v>1.0288347480030518E-3</v>
      </c>
      <c r="AH47" s="5">
        <v>4.1999445778196298E-8</v>
      </c>
      <c r="AI47" s="5">
        <v>3.3955389137007859E-6</v>
      </c>
    </row>
    <row r="48" spans="1:35" ht="15.6" x14ac:dyDescent="0.3">
      <c r="A48" s="40" t="s">
        <v>86</v>
      </c>
      <c r="B48" s="40" t="s">
        <v>87</v>
      </c>
      <c r="C48" s="1" t="s">
        <v>12</v>
      </c>
      <c r="D48" s="3">
        <v>2.136E-6</v>
      </c>
      <c r="E48" s="3">
        <v>7.4530000000000003</v>
      </c>
      <c r="F48" s="3">
        <v>-3.3730000000000003E-11</v>
      </c>
      <c r="G48" s="3">
        <v>0.1108</v>
      </c>
      <c r="H48" s="3">
        <v>1.001E-7</v>
      </c>
      <c r="I48" s="3">
        <v>1.2919999999999999E-13</v>
      </c>
      <c r="J48" s="3">
        <v>-1.066E-13</v>
      </c>
      <c r="K48" s="3">
        <v>0.32429999999999998</v>
      </c>
      <c r="L48" s="3">
        <v>2.8625861844129802E-4</v>
      </c>
      <c r="M48" s="3">
        <v>5.7767517048204903E-3</v>
      </c>
      <c r="N48" s="3">
        <v>1.00000761449336E-7</v>
      </c>
      <c r="O48" s="3">
        <v>2.9844813980162101E-6</v>
      </c>
      <c r="P48" s="3">
        <v>1.40213255769195E-4</v>
      </c>
      <c r="Q48" s="3">
        <v>2.4475978654939002E-3</v>
      </c>
      <c r="R48" s="3">
        <v>9.9916623241824706E-8</v>
      </c>
      <c r="S48" s="3">
        <v>8.0779870124558692E-6</v>
      </c>
      <c r="T48" s="5">
        <v>8.2530864197530864E-7</v>
      </c>
      <c r="U48" s="5">
        <v>7.4567901234567901E-14</v>
      </c>
      <c r="V48" s="5">
        <v>-1.291358024691358E-11</v>
      </c>
      <c r="W48" s="5">
        <v>7.2222222222222215E-2</v>
      </c>
      <c r="X48" s="5">
        <v>6.2989473684210529E-7</v>
      </c>
      <c r="Y48" s="5">
        <v>1.0901052631578947E-13</v>
      </c>
      <c r="Z48" s="5">
        <v>-3.2909473684210531E-14</v>
      </c>
      <c r="AA48" s="5">
        <v>0.13734736842105263</v>
      </c>
      <c r="AB48" s="3">
        <v>1.7670285088969013E-4</v>
      </c>
      <c r="AC48" s="3">
        <v>3.5658961140867221E-3</v>
      </c>
      <c r="AD48" s="3">
        <v>6.1728865092182711E-8</v>
      </c>
      <c r="AE48" s="3">
        <v>1.8422724679112407E-6</v>
      </c>
      <c r="AF48" s="5">
        <v>7.0307629956688949E-4</v>
      </c>
      <c r="AG48" s="5">
        <v>1.0288347480007988E-3</v>
      </c>
      <c r="AH48" s="5">
        <v>4.1999421287021736E-8</v>
      </c>
      <c r="AI48" s="5">
        <v>3.3955388871189027E-6</v>
      </c>
    </row>
    <row r="49" spans="1:35" ht="15.6" x14ac:dyDescent="0.3">
      <c r="A49" s="40" t="s">
        <v>88</v>
      </c>
      <c r="B49" s="40" t="s">
        <v>89</v>
      </c>
      <c r="C49" s="1" t="s">
        <v>12</v>
      </c>
      <c r="D49" s="3">
        <v>2.136E-6</v>
      </c>
      <c r="E49" s="3">
        <v>7.4530000000000003</v>
      </c>
      <c r="F49" s="3">
        <v>-3.3730000000000003E-11</v>
      </c>
      <c r="G49" s="3">
        <v>0.1108</v>
      </c>
      <c r="H49" s="3">
        <v>1.001E-7</v>
      </c>
      <c r="I49" s="3">
        <v>1.2919999999999999E-13</v>
      </c>
      <c r="J49" s="3">
        <v>2.1630000000000001E-11</v>
      </c>
      <c r="K49" s="3">
        <v>0.32429999999999998</v>
      </c>
      <c r="L49" s="3">
        <v>2.8625861851868197E-4</v>
      </c>
      <c r="M49" s="3">
        <v>5.7767517040944703E-3</v>
      </c>
      <c r="N49" s="3">
        <v>1.00000761449336E-7</v>
      </c>
      <c r="O49" s="3">
        <v>2.9844683012925E-6</v>
      </c>
      <c r="P49" s="3">
        <v>1.4021327332511101E-4</v>
      </c>
      <c r="Q49" s="3">
        <v>2.4475978654762902E-3</v>
      </c>
      <c r="R49" s="3">
        <v>9.9942553788423406E-8</v>
      </c>
      <c r="S49" s="3">
        <v>8.078059181571E-6</v>
      </c>
      <c r="T49" s="5">
        <v>8.2530864197530864E-7</v>
      </c>
      <c r="U49" s="5">
        <v>7.4567901234567901E-14</v>
      </c>
      <c r="V49" s="5">
        <v>-3.0876543209876539E-11</v>
      </c>
      <c r="W49" s="5">
        <v>7.2222222222222215E-2</v>
      </c>
      <c r="X49" s="5">
        <v>6.2989473684210529E-7</v>
      </c>
      <c r="Y49" s="5">
        <v>1.0901052631578947E-13</v>
      </c>
      <c r="Z49" s="5">
        <v>3.4286315789473687E-12</v>
      </c>
      <c r="AA49" s="5">
        <v>0.13734736842105263</v>
      </c>
      <c r="AB49" s="3">
        <v>1.7670285093745799E-4</v>
      </c>
      <c r="AC49" s="3">
        <v>3.5658961136385615E-3</v>
      </c>
      <c r="AD49" s="3">
        <v>6.1728865092182711E-8</v>
      </c>
      <c r="AE49" s="3">
        <v>1.8422643835138887E-6</v>
      </c>
      <c r="AF49" s="5">
        <v>7.0307632342272812E-4</v>
      </c>
      <c r="AG49" s="5">
        <v>1.0288347479933966E-3</v>
      </c>
      <c r="AH49" s="5">
        <v>4.2010321054402441E-8</v>
      </c>
      <c r="AI49" s="5">
        <v>3.3955692230226988E-6</v>
      </c>
    </row>
    <row r="50" spans="1:35" ht="15.6" x14ac:dyDescent="0.3">
      <c r="A50" s="40" t="s">
        <v>90</v>
      </c>
      <c r="B50" s="40" t="s">
        <v>91</v>
      </c>
      <c r="C50" s="1" t="s">
        <v>12</v>
      </c>
      <c r="D50" s="3">
        <v>2.136E-6</v>
      </c>
      <c r="E50" s="3">
        <v>7.4530000000000003</v>
      </c>
      <c r="F50" s="3">
        <v>0</v>
      </c>
      <c r="G50" s="3">
        <v>0.1108</v>
      </c>
      <c r="H50" s="3">
        <v>1.001E-7</v>
      </c>
      <c r="I50" s="3">
        <v>1.2919999999999999E-13</v>
      </c>
      <c r="J50" s="3">
        <v>0</v>
      </c>
      <c r="K50" s="3">
        <v>0.32429999999999998</v>
      </c>
      <c r="L50" s="3">
        <v>2.8625862414974698E-4</v>
      </c>
      <c r="M50" s="3">
        <v>5.7767517044672702E-3</v>
      </c>
      <c r="N50" s="3">
        <v>1.00000119118703E-7</v>
      </c>
      <c r="O50" s="3">
        <v>2.9844765396802599E-6</v>
      </c>
      <c r="P50" s="3">
        <v>1.4021325584635401E-4</v>
      </c>
      <c r="Q50" s="3">
        <v>2.4475978654753799E-3</v>
      </c>
      <c r="R50" s="3">
        <v>9.9916702822611106E-8</v>
      </c>
      <c r="S50" s="3">
        <v>8.0779870899050298E-6</v>
      </c>
      <c r="T50" s="5">
        <v>8.2530864197530864E-7</v>
      </c>
      <c r="U50" s="5">
        <v>7.4567901234567901E-14</v>
      </c>
      <c r="V50" s="5">
        <v>0</v>
      </c>
      <c r="W50" s="5">
        <v>7.2222222222222215E-2</v>
      </c>
      <c r="X50" s="5">
        <v>6.2989473684210529E-7</v>
      </c>
      <c r="Y50" s="5">
        <v>1.0901052631578947E-13</v>
      </c>
      <c r="Z50" s="5">
        <v>0</v>
      </c>
      <c r="AA50" s="5">
        <v>0.13734736842105263</v>
      </c>
      <c r="AB50" s="3">
        <v>1.7670285441342406E-4</v>
      </c>
      <c r="AC50" s="3">
        <v>3.5658961138686851E-3</v>
      </c>
      <c r="AD50" s="3">
        <v>6.1728468591791969E-8</v>
      </c>
      <c r="AE50" s="3">
        <v>1.842269468938432E-6</v>
      </c>
      <c r="AF50" s="5">
        <v>7.0307629686167301E-4</v>
      </c>
      <c r="AG50" s="5">
        <v>1.0288347479930138E-3</v>
      </c>
      <c r="AH50" s="5">
        <v>4.1999454738382135E-8</v>
      </c>
      <c r="AI50" s="5">
        <v>3.3955389196742452E-6</v>
      </c>
    </row>
    <row r="51" spans="1:35" ht="15.6" x14ac:dyDescent="0.3">
      <c r="A51" s="40" t="s">
        <v>92</v>
      </c>
      <c r="B51" s="40" t="s">
        <v>93</v>
      </c>
      <c r="C51" s="1" t="s">
        <v>12</v>
      </c>
      <c r="D51" s="3">
        <v>9.9999999999999995E-8</v>
      </c>
      <c r="E51" s="3">
        <v>118.7</v>
      </c>
      <c r="F51" s="3">
        <v>0</v>
      </c>
      <c r="G51" s="3">
        <v>0.74529999999999996</v>
      </c>
      <c r="H51" s="3">
        <v>8.721E-6</v>
      </c>
      <c r="I51" s="3">
        <v>1.393E-13</v>
      </c>
      <c r="J51" s="3">
        <v>0</v>
      </c>
      <c r="K51" s="3">
        <v>3.2109999999999999</v>
      </c>
      <c r="L51" s="3">
        <v>1.1927815835737499E-5</v>
      </c>
      <c r="M51" s="3">
        <v>2.82827708242365E-5</v>
      </c>
      <c r="N51" s="3">
        <v>9.99994132167003E-8</v>
      </c>
      <c r="O51" s="3">
        <v>1.01064562964081E-4</v>
      </c>
      <c r="P51" s="3">
        <v>0.224814021295657</v>
      </c>
      <c r="Q51" s="3">
        <v>0.73833509234067696</v>
      </c>
      <c r="R51" s="3">
        <v>9.9879489479093301E-8</v>
      </c>
      <c r="S51" s="3">
        <v>2.88676291000424</v>
      </c>
      <c r="T51" s="5">
        <v>1.7314814814814812E-6</v>
      </c>
      <c r="U51" s="5">
        <v>1.0524691358024691E-14</v>
      </c>
      <c r="V51" s="5">
        <v>0</v>
      </c>
      <c r="W51" s="5">
        <v>0.47833333333333333</v>
      </c>
      <c r="X51" s="5">
        <v>3.0661052631578949E-6</v>
      </c>
      <c r="Y51" s="5">
        <v>1.4391578947368422E-13</v>
      </c>
      <c r="Z51" s="5">
        <v>0</v>
      </c>
      <c r="AA51" s="5">
        <v>158.65263157894736</v>
      </c>
      <c r="AB51" s="3">
        <v>7.3628492813194436E-6</v>
      </c>
      <c r="AC51" s="3">
        <v>1.745850050878796E-5</v>
      </c>
      <c r="AD51" s="3">
        <v>6.1728032849814993E-8</v>
      </c>
      <c r="AE51" s="3">
        <v>6.2385532693877161E-5</v>
      </c>
      <c r="AF51" s="5">
        <v>5.2028705847254725E-4</v>
      </c>
      <c r="AG51" s="5">
        <v>0.31035523007174315</v>
      </c>
      <c r="AH51" s="5">
        <v>4.1983812307311183E-8</v>
      </c>
      <c r="AI51" s="5">
        <v>1.2134354392619757</v>
      </c>
    </row>
    <row r="52" spans="1:35" ht="15.6" x14ac:dyDescent="0.3">
      <c r="A52" s="40" t="s">
        <v>94</v>
      </c>
      <c r="B52" s="40" t="s">
        <v>95</v>
      </c>
      <c r="C52" s="1" t="s">
        <v>12</v>
      </c>
      <c r="D52" s="3">
        <v>37.06</v>
      </c>
      <c r="E52" s="3">
        <v>118.3</v>
      </c>
      <c r="F52" s="3">
        <v>34.369999999999997</v>
      </c>
      <c r="G52" s="3">
        <v>40.25</v>
      </c>
      <c r="H52" s="4">
        <v>59.21</v>
      </c>
      <c r="I52" s="3">
        <v>3.6</v>
      </c>
      <c r="J52" s="3">
        <v>50.89</v>
      </c>
      <c r="K52" s="3">
        <v>67.92</v>
      </c>
      <c r="L52" s="3">
        <v>37.189054754463697</v>
      </c>
      <c r="M52" s="3">
        <v>1.39151572880518</v>
      </c>
      <c r="N52" s="3">
        <v>34.626811463719299</v>
      </c>
      <c r="O52" s="3">
        <v>40.027370483181997</v>
      </c>
      <c r="P52" s="4">
        <v>59.7365111666901</v>
      </c>
      <c r="Q52" s="3">
        <v>4.3078295501329196</v>
      </c>
      <c r="R52" s="3">
        <v>51.594735475331497</v>
      </c>
      <c r="S52" s="3">
        <v>68.278452390624693</v>
      </c>
      <c r="T52" s="5">
        <v>22.870370370370367</v>
      </c>
      <c r="U52" s="5">
        <v>0.9395061728395061</v>
      </c>
      <c r="V52" s="5">
        <v>21.234567901234566</v>
      </c>
      <c r="W52" s="5">
        <v>24.870370370370367</v>
      </c>
      <c r="X52" s="5">
        <v>20.522105263157897</v>
      </c>
      <c r="Y52" s="5">
        <v>1.5183157894736841</v>
      </c>
      <c r="Z52" s="5">
        <v>20.387368421052631</v>
      </c>
      <c r="AA52" s="5">
        <v>31.006315789473685</v>
      </c>
      <c r="AB52" s="3">
        <v>22.956206638557838</v>
      </c>
      <c r="AC52" s="3">
        <v>0.85896032642295062</v>
      </c>
      <c r="AD52" s="3">
        <v>21.374574977604503</v>
      </c>
      <c r="AE52" s="3">
        <v>24.708253384680244</v>
      </c>
      <c r="AF52" s="5">
        <v>20.7313479670897</v>
      </c>
      <c r="AG52" s="5">
        <v>1.8107732451168219</v>
      </c>
      <c r="AH52" s="5">
        <v>21.687572709260824</v>
      </c>
      <c r="AI52" s="5">
        <v>28.700484401271414</v>
      </c>
    </row>
    <row r="53" spans="1:35" ht="15.6" x14ac:dyDescent="0.3">
      <c r="A53" s="40" t="s">
        <v>96</v>
      </c>
      <c r="B53" s="40" t="s">
        <v>97</v>
      </c>
      <c r="C53" s="1" t="s">
        <v>12</v>
      </c>
      <c r="D53" s="3">
        <v>5.9720000000000002E-2</v>
      </c>
      <c r="E53" s="3">
        <v>4.8129999999999996E-3</v>
      </c>
      <c r="F53" s="3">
        <v>5.2589999999999998E-2</v>
      </c>
      <c r="G53" s="3">
        <v>6.8339999999999998E-2</v>
      </c>
      <c r="H53" s="4">
        <v>0.11700000000000001</v>
      </c>
      <c r="I53" s="3">
        <v>8.8920000000000006E-3</v>
      </c>
      <c r="J53" s="3">
        <v>9.6420000000000006E-2</v>
      </c>
      <c r="K53" s="3">
        <v>0.13789999999999999</v>
      </c>
      <c r="L53" s="3">
        <v>6.0083637604658298E-2</v>
      </c>
      <c r="M53" s="3">
        <v>3.8229634995942501E-3</v>
      </c>
      <c r="N53" s="3">
        <v>5.3041041298775099E-2</v>
      </c>
      <c r="O53" s="3">
        <v>6.7877174592020501E-2</v>
      </c>
      <c r="P53" s="4">
        <v>0.117442909806309</v>
      </c>
      <c r="Q53" s="3">
        <v>1.0633783534607699E-2</v>
      </c>
      <c r="R53" s="3">
        <v>9.6669298839298506E-2</v>
      </c>
      <c r="S53" s="3">
        <v>0.13819859898107201</v>
      </c>
      <c r="T53" s="5">
        <v>3.6851851851851851E-2</v>
      </c>
      <c r="U53" s="5">
        <v>2.5802469135802466E-3</v>
      </c>
      <c r="V53" s="5">
        <v>3.2401234567901234E-2</v>
      </c>
      <c r="W53" s="5">
        <v>4.234567901234567E-2</v>
      </c>
      <c r="X53" s="5">
        <v>3.9006315789473688E-2</v>
      </c>
      <c r="Y53" s="5">
        <v>3.7309473684210529E-3</v>
      </c>
      <c r="Z53" s="5">
        <v>3.803368421052631E-2</v>
      </c>
      <c r="AA53" s="5">
        <v>6.2694736842105261E-2</v>
      </c>
      <c r="AB53" s="3">
        <v>3.7088665188060678E-2</v>
      </c>
      <c r="AC53" s="3">
        <v>2.3598540120952161E-3</v>
      </c>
      <c r="AD53" s="3">
        <v>3.2741383517762401E-2</v>
      </c>
      <c r="AE53" s="3">
        <v>4.1899490488901542E-2</v>
      </c>
      <c r="AF53" s="5">
        <v>3.92001580223066E-2</v>
      </c>
      <c r="AG53" s="5">
        <v>4.4698543651146274E-3</v>
      </c>
      <c r="AH53" s="5">
        <v>4.0634425741613495E-2</v>
      </c>
      <c r="AI53" s="5">
        <v>5.8091046229958809E-2</v>
      </c>
    </row>
    <row r="54" spans="1:35" ht="15.6" x14ac:dyDescent="0.3">
      <c r="A54" s="40" t="s">
        <v>98</v>
      </c>
      <c r="B54" s="40" t="s">
        <v>99</v>
      </c>
      <c r="C54" s="1" t="s">
        <v>12</v>
      </c>
      <c r="D54" s="3">
        <v>0.22320000000000001</v>
      </c>
      <c r="E54" s="3">
        <v>1.7989999999999999E-2</v>
      </c>
      <c r="F54" s="3">
        <v>0.1966</v>
      </c>
      <c r="G54" s="3">
        <v>0.2555</v>
      </c>
      <c r="H54" s="4">
        <v>0.43719999999999998</v>
      </c>
      <c r="I54" s="3">
        <v>3.3239999999999999E-2</v>
      </c>
      <c r="J54" s="3">
        <v>0.3604</v>
      </c>
      <c r="K54" s="3">
        <v>0.51549999999999996</v>
      </c>
      <c r="L54" s="3">
        <v>0.22458703587217199</v>
      </c>
      <c r="M54" s="3">
        <v>1.42898811549114E-2</v>
      </c>
      <c r="N54" s="3">
        <v>0.19826246743905299</v>
      </c>
      <c r="O54" s="3">
        <v>0.253718550542544</v>
      </c>
      <c r="P54" s="4">
        <v>0.43899064788221198</v>
      </c>
      <c r="Q54" s="3">
        <v>3.9748091488284398E-2</v>
      </c>
      <c r="R54" s="3">
        <v>0.36134082678472601</v>
      </c>
      <c r="S54" s="3">
        <v>0.51657347902073503</v>
      </c>
      <c r="T54" s="5">
        <v>0.13771604938271603</v>
      </c>
      <c r="U54" s="5">
        <v>9.6419753086419754E-3</v>
      </c>
      <c r="V54" s="5">
        <v>0.12111111111111111</v>
      </c>
      <c r="W54" s="5">
        <v>0.15827160493827161</v>
      </c>
      <c r="X54" s="5">
        <v>0.14581052631578947</v>
      </c>
      <c r="Y54" s="5">
        <v>1.3945263157894735E-2</v>
      </c>
      <c r="Z54" s="5">
        <v>0.14214736842105263</v>
      </c>
      <c r="AA54" s="5">
        <v>0.2343157894736842</v>
      </c>
      <c r="AB54" s="3">
        <v>0.13863397276059999</v>
      </c>
      <c r="AC54" s="3">
        <v>8.820914293155185E-3</v>
      </c>
      <c r="AD54" s="3">
        <v>0.12238423915990924</v>
      </c>
      <c r="AE54" s="3">
        <v>0.15661638922379259</v>
      </c>
      <c r="AF54" s="5">
        <v>0.14652653613032576</v>
      </c>
      <c r="AG54" s="5">
        <v>1.6707898902179233E-2</v>
      </c>
      <c r="AH54" s="5">
        <v>0.15188769515961581</v>
      </c>
      <c r="AI54" s="5">
        <v>0.21713891509908997</v>
      </c>
    </row>
    <row r="55" spans="1:35" ht="15.6" x14ac:dyDescent="0.3">
      <c r="A55" s="40" t="s">
        <v>100</v>
      </c>
      <c r="B55" s="40" t="s">
        <v>101</v>
      </c>
      <c r="C55" s="1" t="s">
        <v>12</v>
      </c>
      <c r="D55" s="3">
        <v>0.8498</v>
      </c>
      <c r="E55" s="3">
        <v>6.8489999999999995E-2</v>
      </c>
      <c r="F55" s="3">
        <v>0.74829999999999997</v>
      </c>
      <c r="G55" s="3">
        <v>0.97250000000000003</v>
      </c>
      <c r="H55" s="4">
        <v>1.665</v>
      </c>
      <c r="I55" s="3">
        <v>0.1265</v>
      </c>
      <c r="J55" s="3">
        <v>1.3720000000000001</v>
      </c>
      <c r="K55" s="3">
        <v>1.9630000000000001</v>
      </c>
      <c r="L55" s="3">
        <v>0.85501605667848002</v>
      </c>
      <c r="M55" s="3">
        <v>5.4402418138465199E-2</v>
      </c>
      <c r="N55" s="3">
        <v>0.75479687617787805</v>
      </c>
      <c r="O55" s="3">
        <v>0.96592144670092595</v>
      </c>
      <c r="P55" s="4">
        <v>1.67126321958322</v>
      </c>
      <c r="Q55" s="3">
        <v>0.15132332241860399</v>
      </c>
      <c r="R55" s="3">
        <v>1.3756457829550399</v>
      </c>
      <c r="S55" s="3">
        <v>1.96662562138414</v>
      </c>
      <c r="T55" s="5">
        <v>0.52438271604938269</v>
      </c>
      <c r="U55" s="5">
        <v>3.6716049382716047E-2</v>
      </c>
      <c r="V55" s="5">
        <v>0.46111111111111108</v>
      </c>
      <c r="W55" s="5">
        <v>0.60259259259259257</v>
      </c>
      <c r="X55" s="5">
        <v>0.55494736842105263</v>
      </c>
      <c r="Y55" s="5">
        <v>5.3094736842105257E-2</v>
      </c>
      <c r="Z55" s="5">
        <v>0.54105263157894734</v>
      </c>
      <c r="AA55" s="5">
        <v>0.89221052631578956</v>
      </c>
      <c r="AB55" s="3">
        <v>0.5277876893077037</v>
      </c>
      <c r="AC55" s="3">
        <v>3.3581739591645184E-2</v>
      </c>
      <c r="AD55" s="3">
        <v>0.46592399764066544</v>
      </c>
      <c r="AE55" s="3">
        <v>0.5962478066055098</v>
      </c>
      <c r="AF55" s="5">
        <v>0.55783514230514086</v>
      </c>
      <c r="AG55" s="5">
        <v>6.3607953938042874E-2</v>
      </c>
      <c r="AH55" s="5">
        <v>0.57824539006096676</v>
      </c>
      <c r="AI55" s="5">
        <v>0.82666062269194618</v>
      </c>
    </row>
    <row r="56" spans="1:35" ht="15.6" x14ac:dyDescent="0.3">
      <c r="A56" s="40" t="s">
        <v>102</v>
      </c>
      <c r="B56" s="40" t="s">
        <v>103</v>
      </c>
      <c r="C56" s="1" t="s">
        <v>12</v>
      </c>
      <c r="D56" s="3">
        <v>-3.5530000000000001E-14</v>
      </c>
      <c r="E56" s="3">
        <v>0</v>
      </c>
      <c r="F56" s="3">
        <v>-3.5530000000000001E-14</v>
      </c>
      <c r="G56" s="3">
        <v>-3.5530000000000001E-14</v>
      </c>
      <c r="H56" s="6">
        <v>-4.2629999999999997E-14</v>
      </c>
      <c r="I56" s="3">
        <v>0</v>
      </c>
      <c r="J56" s="3">
        <v>-4.2629999999999997E-14</v>
      </c>
      <c r="K56" s="3">
        <v>-4.2629999999999997E-14</v>
      </c>
      <c r="L56" s="3">
        <v>-3.5518077044561701E-14</v>
      </c>
      <c r="M56" s="3">
        <v>8.8654216321996693E-15</v>
      </c>
      <c r="N56" s="3">
        <v>-3.5527136788004902E-14</v>
      </c>
      <c r="O56" s="3">
        <v>-3.5527136788004902E-14</v>
      </c>
      <c r="P56" s="4">
        <v>-2.8406475353525098E-14</v>
      </c>
      <c r="Q56" s="3">
        <v>6.5789342661181303E-16</v>
      </c>
      <c r="R56" s="3">
        <v>-2.8421709430404001E-14</v>
      </c>
      <c r="S56" s="3">
        <v>-2.8421709430404001E-14</v>
      </c>
      <c r="T56" s="5">
        <v>-1.7543209876543208E-14</v>
      </c>
      <c r="U56" s="5">
        <v>0</v>
      </c>
      <c r="V56" s="5">
        <v>-1.7543209876543208E-14</v>
      </c>
      <c r="W56" s="5">
        <v>-1.7543209876543208E-14</v>
      </c>
      <c r="X56" s="4">
        <v>-1.496E-14</v>
      </c>
      <c r="Y56" s="5">
        <v>0</v>
      </c>
      <c r="Z56" s="5">
        <v>-1.1966315789473684E-14</v>
      </c>
      <c r="AA56" s="5">
        <v>-1.1966315789473684E-14</v>
      </c>
      <c r="AB56" s="3">
        <v>-2.1924738916396109E-14</v>
      </c>
      <c r="AC56" s="3">
        <v>5.4724824890121415E-15</v>
      </c>
      <c r="AD56" s="3">
        <v>-2.1930331350620309E-14</v>
      </c>
      <c r="AE56" s="3">
        <v>-2.1930331350620309E-14</v>
      </c>
      <c r="AF56" s="4">
        <v>-1.4939623019084195E-14</v>
      </c>
      <c r="AG56" s="5">
        <v>2.7654200361992979E-16</v>
      </c>
      <c r="AH56" s="5">
        <v>-1.1946914430602774E-14</v>
      </c>
      <c r="AI56" s="5">
        <v>-1.1946914430602774E-14</v>
      </c>
    </row>
    <row r="57" spans="1:35" ht="15.6" x14ac:dyDescent="0.3">
      <c r="A57" s="40" t="s">
        <v>104</v>
      </c>
      <c r="B57" s="40" t="s">
        <v>105</v>
      </c>
      <c r="C57" s="1" t="s">
        <v>12</v>
      </c>
      <c r="D57" s="3">
        <v>2.1320000000000001E-14</v>
      </c>
      <c r="E57" s="3">
        <v>0</v>
      </c>
      <c r="F57" s="3">
        <v>2.1320000000000001E-14</v>
      </c>
      <c r="G57" s="3">
        <v>2.1320000000000001E-14</v>
      </c>
      <c r="H57" s="6">
        <v>1.421E-14</v>
      </c>
      <c r="I57" s="3">
        <v>0</v>
      </c>
      <c r="J57" s="3">
        <v>1.421E-14</v>
      </c>
      <c r="K57" s="3">
        <v>1.421E-14</v>
      </c>
      <c r="L57" s="3">
        <v>2.10535495129499E-14</v>
      </c>
      <c r="M57" s="3">
        <v>3.2853677477507398E-15</v>
      </c>
      <c r="N57" s="3">
        <v>2.1316282072802999E-14</v>
      </c>
      <c r="O57" s="3">
        <v>2.1316282072802999E-14</v>
      </c>
      <c r="P57" s="5">
        <v>2.1247728726847899E-14</v>
      </c>
      <c r="Q57" s="3">
        <v>1.2510504232813799E-15</v>
      </c>
      <c r="R57" s="3">
        <v>2.1316282072802999E-14</v>
      </c>
      <c r="S57" s="3">
        <v>2.1316282072802999E-14</v>
      </c>
      <c r="T57" s="5">
        <v>8.7716049382716041E-15</v>
      </c>
      <c r="U57" s="5">
        <v>0</v>
      </c>
      <c r="V57" s="5">
        <v>8.7716049382716041E-15</v>
      </c>
      <c r="W57" s="5">
        <v>8.7716049382716041E-15</v>
      </c>
      <c r="X57" s="4">
        <v>8.976842105263159E-15</v>
      </c>
      <c r="Y57" s="5">
        <v>0</v>
      </c>
      <c r="Z57" s="5">
        <v>8.976842105263159E-15</v>
      </c>
      <c r="AA57" s="5">
        <v>8.976842105263159E-15</v>
      </c>
      <c r="AB57" s="3">
        <v>1.2996018217870308E-14</v>
      </c>
      <c r="AC57" s="3">
        <v>2.0280047825621849E-15</v>
      </c>
      <c r="AD57" s="3">
        <v>1.3158198810372221E-14</v>
      </c>
      <c r="AE57" s="3">
        <v>1.3158198810372221E-14</v>
      </c>
      <c r="AF57" s="5">
        <v>8.9237623033465744E-15</v>
      </c>
      <c r="AG57" s="5">
        <v>5.2587239314055483E-16</v>
      </c>
      <c r="AH57" s="5">
        <v>8.9601858229520801E-15</v>
      </c>
      <c r="AI57" s="5">
        <v>8.9601858229520801E-15</v>
      </c>
    </row>
    <row r="58" spans="1:35" ht="15.6" x14ac:dyDescent="0.3">
      <c r="A58" s="40" t="s">
        <v>106</v>
      </c>
      <c r="B58" s="40" t="s">
        <v>107</v>
      </c>
      <c r="C58" s="1" t="s">
        <v>12</v>
      </c>
      <c r="D58" s="3">
        <v>-1.066E-14</v>
      </c>
      <c r="E58" s="3">
        <v>0</v>
      </c>
      <c r="F58" s="3">
        <v>-1.066E-14</v>
      </c>
      <c r="G58" s="3">
        <v>-1.066E-14</v>
      </c>
      <c r="H58" s="4">
        <v>-7.1050000000000001E-15</v>
      </c>
      <c r="I58" s="3">
        <v>0</v>
      </c>
      <c r="J58" s="3">
        <v>-7.1050000000000001E-15</v>
      </c>
      <c r="K58" s="3">
        <v>-7.1050000000000001E-15</v>
      </c>
      <c r="L58" s="3">
        <v>-1.06581410364015E-14</v>
      </c>
      <c r="M58" s="3">
        <v>0</v>
      </c>
      <c r="N58" s="3">
        <v>-1.06581410364015E-14</v>
      </c>
      <c r="O58" s="3">
        <v>-1.06581410364015E-14</v>
      </c>
      <c r="P58" s="5">
        <v>-1.06581410364015E-14</v>
      </c>
      <c r="Q58" s="3">
        <v>0</v>
      </c>
      <c r="R58" s="3">
        <v>-1.06581410364015E-14</v>
      </c>
      <c r="S58" s="3">
        <v>-1.06581410364015E-14</v>
      </c>
      <c r="T58" s="5">
        <v>-2.1932098765432096E-15</v>
      </c>
      <c r="U58" s="5">
        <v>0</v>
      </c>
      <c r="V58" s="5">
        <v>-2.1932098765432096E-15</v>
      </c>
      <c r="W58" s="5">
        <v>-2.1932098765432096E-15</v>
      </c>
      <c r="X58" s="6">
        <v>-4.4884210526315795E-15</v>
      </c>
      <c r="Y58" s="5">
        <v>0</v>
      </c>
      <c r="Z58" s="5">
        <v>-4.4884210526315795E-15</v>
      </c>
      <c r="AA58" s="5">
        <v>-4.4884210526315795E-15</v>
      </c>
      <c r="AB58" s="3">
        <v>-6.5790994051861105E-15</v>
      </c>
      <c r="AC58" s="3">
        <v>0</v>
      </c>
      <c r="AD58" s="3">
        <v>-6.5790994051861105E-15</v>
      </c>
      <c r="AE58" s="3">
        <v>-6.5790994051861105E-15</v>
      </c>
      <c r="AF58" s="4">
        <v>-4.4800929114760401E-15</v>
      </c>
      <c r="AG58" s="5">
        <v>0</v>
      </c>
      <c r="AH58" s="5">
        <v>-4.4800929114760401E-15</v>
      </c>
      <c r="AI58" s="5">
        <v>-4.4800929114760401E-15</v>
      </c>
    </row>
    <row r="59" spans="1:35" ht="15.6" x14ac:dyDescent="0.3">
      <c r="A59" s="40" t="s">
        <v>108</v>
      </c>
      <c r="B59" s="40" t="s">
        <v>109</v>
      </c>
      <c r="C59" s="1" t="s">
        <v>12</v>
      </c>
      <c r="D59" s="3">
        <v>-1.421E-14</v>
      </c>
      <c r="E59" s="3">
        <v>0</v>
      </c>
      <c r="F59" s="3">
        <v>-1.421E-14</v>
      </c>
      <c r="G59" s="3">
        <v>-1.421E-14</v>
      </c>
      <c r="H59" s="3">
        <v>-1.421E-14</v>
      </c>
      <c r="I59" s="3">
        <v>0</v>
      </c>
      <c r="J59" s="3">
        <v>-1.421E-14</v>
      </c>
      <c r="K59" s="3">
        <v>-1.421E-14</v>
      </c>
      <c r="L59" s="3">
        <v>-1.4210854715202001E-14</v>
      </c>
      <c r="M59" s="3">
        <v>0</v>
      </c>
      <c r="N59" s="3">
        <v>-1.4210854715202001E-14</v>
      </c>
      <c r="O59" s="3">
        <v>-1.4210854715202001E-14</v>
      </c>
      <c r="P59" s="4">
        <v>-7.1054273576010003E-15</v>
      </c>
      <c r="Q59" s="3">
        <v>0</v>
      </c>
      <c r="R59" s="3">
        <v>-7.1054273576010003E-15</v>
      </c>
      <c r="S59" s="3">
        <v>-7.1054273576010003E-15</v>
      </c>
      <c r="T59" s="5">
        <v>0</v>
      </c>
      <c r="U59" s="5">
        <v>0</v>
      </c>
      <c r="V59" s="5">
        <v>0</v>
      </c>
      <c r="W59" s="5">
        <v>0</v>
      </c>
      <c r="X59" s="6">
        <v>-2.9915789473684209E-15</v>
      </c>
      <c r="Y59" s="5">
        <v>0</v>
      </c>
      <c r="Z59" s="5">
        <v>-2.9915789473684209E-15</v>
      </c>
      <c r="AA59" s="5">
        <v>-2.9915789473684209E-15</v>
      </c>
      <c r="AB59" s="3">
        <v>-8.7721325402481484E-15</v>
      </c>
      <c r="AC59" s="3">
        <v>0</v>
      </c>
      <c r="AD59" s="3">
        <v>-8.7721325402481484E-15</v>
      </c>
      <c r="AE59" s="3">
        <v>-8.7721325402481484E-15</v>
      </c>
      <c r="AF59" s="4">
        <v>-2.9867286076506935E-15</v>
      </c>
      <c r="AG59" s="5">
        <v>0</v>
      </c>
      <c r="AH59" s="5">
        <v>-2.9867286076506935E-15</v>
      </c>
      <c r="AI59" s="5">
        <v>-2.9867286076506935E-15</v>
      </c>
    </row>
    <row r="60" spans="1:35" ht="15.6" x14ac:dyDescent="0.3">
      <c r="A60" s="40" t="s">
        <v>110</v>
      </c>
      <c r="B60" s="40" t="s">
        <v>111</v>
      </c>
      <c r="C60" s="1" t="s">
        <v>12</v>
      </c>
      <c r="D60" s="3">
        <v>100</v>
      </c>
      <c r="E60" s="3">
        <v>0</v>
      </c>
      <c r="F60" s="3">
        <v>100</v>
      </c>
      <c r="G60" s="3">
        <v>100</v>
      </c>
      <c r="H60" s="3">
        <v>100</v>
      </c>
      <c r="I60" s="3">
        <v>0</v>
      </c>
      <c r="J60" s="3">
        <v>100</v>
      </c>
      <c r="K60" s="3">
        <v>100</v>
      </c>
      <c r="L60" s="3">
        <v>100.000000000013</v>
      </c>
      <c r="M60" s="3">
        <v>0</v>
      </c>
      <c r="N60" s="3">
        <v>100.00000000002299</v>
      </c>
      <c r="O60" s="3">
        <v>100.00000000002299</v>
      </c>
      <c r="P60" s="6">
        <v>100.000000000003</v>
      </c>
      <c r="Q60" s="3">
        <v>0</v>
      </c>
      <c r="R60" s="3">
        <v>100.000000000014</v>
      </c>
      <c r="S60" s="3">
        <v>100.000000000014</v>
      </c>
      <c r="T60" s="5">
        <v>61.728395061728392</v>
      </c>
      <c r="U60" s="5">
        <v>0</v>
      </c>
      <c r="V60" s="5">
        <v>61.728395061728392</v>
      </c>
      <c r="W60" s="5">
        <v>61.728395061728392</v>
      </c>
      <c r="X60" s="6">
        <v>42.10526315789474</v>
      </c>
      <c r="Y60" s="5">
        <v>0</v>
      </c>
      <c r="Z60" s="5">
        <v>42.10526315789474</v>
      </c>
      <c r="AA60" s="5">
        <v>42.10526315789474</v>
      </c>
      <c r="AB60" s="3">
        <v>61.728395061736414</v>
      </c>
      <c r="AC60" s="3">
        <v>0</v>
      </c>
      <c r="AD60" s="3">
        <v>61.728395061742582</v>
      </c>
      <c r="AE60" s="3">
        <v>61.728395061742582</v>
      </c>
      <c r="AF60" s="6">
        <v>42.034468263977303</v>
      </c>
      <c r="AG60" s="5">
        <v>0</v>
      </c>
      <c r="AH60" s="5">
        <v>42.034468263982347</v>
      </c>
      <c r="AI60" s="5">
        <v>42.034468263982347</v>
      </c>
    </row>
    <row r="61" spans="1:35" ht="15.6" x14ac:dyDescent="0.3">
      <c r="A61" s="40" t="s">
        <v>112</v>
      </c>
      <c r="B61" s="40" t="s">
        <v>113</v>
      </c>
      <c r="C61" s="1" t="s">
        <v>12</v>
      </c>
      <c r="D61" s="3">
        <v>100</v>
      </c>
      <c r="E61" s="3">
        <v>0</v>
      </c>
      <c r="F61" s="3">
        <v>100</v>
      </c>
      <c r="G61" s="3">
        <v>100</v>
      </c>
      <c r="H61" s="3">
        <v>100</v>
      </c>
      <c r="I61" s="3">
        <v>0</v>
      </c>
      <c r="J61" s="3">
        <v>100</v>
      </c>
      <c r="K61" s="3">
        <v>100</v>
      </c>
      <c r="L61" s="3">
        <v>100.000000000013</v>
      </c>
      <c r="M61" s="3">
        <v>0</v>
      </c>
      <c r="N61" s="3">
        <v>100.00000000002299</v>
      </c>
      <c r="O61" s="3">
        <v>100.00000000002299</v>
      </c>
      <c r="P61" s="6">
        <v>100.000000000003</v>
      </c>
      <c r="Q61" s="3">
        <v>0</v>
      </c>
      <c r="R61" s="3">
        <v>100.000000000014</v>
      </c>
      <c r="S61" s="3">
        <v>100.000000000014</v>
      </c>
      <c r="T61" s="5">
        <v>61.728395061728392</v>
      </c>
      <c r="U61" s="5">
        <v>0</v>
      </c>
      <c r="V61" s="5">
        <v>61.728395061728392</v>
      </c>
      <c r="W61" s="5">
        <v>61.728395061728392</v>
      </c>
      <c r="X61" s="6">
        <v>42.10526315789474</v>
      </c>
      <c r="Y61" s="5">
        <v>0</v>
      </c>
      <c r="Z61" s="5">
        <v>42.10526315789474</v>
      </c>
      <c r="AA61" s="5">
        <v>42.10526315789474</v>
      </c>
      <c r="AB61" s="3">
        <v>61.728395061736414</v>
      </c>
      <c r="AC61" s="3">
        <v>0</v>
      </c>
      <c r="AD61" s="3">
        <v>61.728395061742582</v>
      </c>
      <c r="AE61" s="3">
        <v>61.728395061742582</v>
      </c>
      <c r="AF61" s="6">
        <v>42.034468263977303</v>
      </c>
      <c r="AG61" s="5">
        <v>0</v>
      </c>
      <c r="AH61" s="5">
        <v>42.034468263982347</v>
      </c>
      <c r="AI61" s="5">
        <v>42.034468263982347</v>
      </c>
    </row>
    <row r="62" spans="1:35" ht="15.6" x14ac:dyDescent="0.3">
      <c r="A62" s="40" t="s">
        <v>114</v>
      </c>
      <c r="B62" s="40" t="s">
        <v>115</v>
      </c>
      <c r="C62" s="1" t="s">
        <v>12</v>
      </c>
      <c r="D62" s="3">
        <v>69.739999999999995</v>
      </c>
      <c r="E62" s="3">
        <v>6.5510000000000002</v>
      </c>
      <c r="F62" s="3">
        <v>-7.1050000000000001E-15</v>
      </c>
      <c r="G62" s="3">
        <v>83.27</v>
      </c>
      <c r="H62" s="4">
        <v>96.43</v>
      </c>
      <c r="I62" s="3">
        <v>1.655</v>
      </c>
      <c r="J62" s="3">
        <v>88</v>
      </c>
      <c r="K62" s="3">
        <v>99.66</v>
      </c>
      <c r="L62" s="3">
        <v>66.881989798731794</v>
      </c>
      <c r="M62" s="3">
        <v>13.327241346274199</v>
      </c>
      <c r="N62" s="3">
        <v>13.309145687583699</v>
      </c>
      <c r="O62" s="3">
        <v>81.868856763391506</v>
      </c>
      <c r="P62" s="4">
        <v>96.647235133133705</v>
      </c>
      <c r="Q62" s="3">
        <v>1.65271609428013</v>
      </c>
      <c r="R62" s="3">
        <v>93.353188399729007</v>
      </c>
      <c r="S62" s="3">
        <v>99.946211217236296</v>
      </c>
      <c r="T62" s="5">
        <v>43.043209876543209</v>
      </c>
      <c r="U62" s="5">
        <v>3.7944444444444443</v>
      </c>
      <c r="V62" s="5">
        <v>35.277777777777771</v>
      </c>
      <c r="W62" s="5">
        <v>52.395061728395056</v>
      </c>
      <c r="X62" s="5">
        <v>31.208421052631582</v>
      </c>
      <c r="Y62" s="5">
        <v>0.68421052631578949</v>
      </c>
      <c r="Z62" s="5">
        <v>35.098947368421051</v>
      </c>
      <c r="AA62" s="5">
        <v>42.042105263157893</v>
      </c>
      <c r="AB62" s="3">
        <v>41.285178888106046</v>
      </c>
      <c r="AC62" s="3">
        <v>8.2266921890581468</v>
      </c>
      <c r="AD62" s="3">
        <v>8.2155220293726536</v>
      </c>
      <c r="AE62" s="3">
        <v>50.536331335426851</v>
      </c>
      <c r="AF62" s="5">
        <v>31.061374915077515</v>
      </c>
      <c r="AG62" s="5">
        <v>0.69471042214381251</v>
      </c>
      <c r="AH62" s="5">
        <v>39.240516351294247</v>
      </c>
      <c r="AI62" s="5">
        <v>42.011858435156071</v>
      </c>
    </row>
    <row r="63" spans="1:35" ht="15.6" x14ac:dyDescent="0.3">
      <c r="A63" s="40" t="s">
        <v>116</v>
      </c>
      <c r="B63" s="40" t="s">
        <v>117</v>
      </c>
      <c r="C63" s="1" t="s">
        <v>12</v>
      </c>
      <c r="D63" s="3">
        <v>30.26</v>
      </c>
      <c r="E63" s="3">
        <v>6.5510000000000002</v>
      </c>
      <c r="F63" s="3">
        <v>16.73</v>
      </c>
      <c r="G63" s="3">
        <v>100</v>
      </c>
      <c r="H63" s="6">
        <v>3.5739999999999998</v>
      </c>
      <c r="I63" s="3">
        <v>1.655</v>
      </c>
      <c r="J63" s="3">
        <v>0.3382</v>
      </c>
      <c r="K63" s="3">
        <v>12</v>
      </c>
      <c r="L63" s="3">
        <v>33.118010201265598</v>
      </c>
      <c r="M63" s="3">
        <v>13.327241346274199</v>
      </c>
      <c r="N63" s="3">
        <v>18.131143236605698</v>
      </c>
      <c r="O63" s="3">
        <v>86.690854312412995</v>
      </c>
      <c r="P63" s="6">
        <v>3.35276486686283</v>
      </c>
      <c r="Q63" s="3">
        <v>1.65271609428014</v>
      </c>
      <c r="R63" s="3">
        <v>5.3788782759982501E-2</v>
      </c>
      <c r="S63" s="3">
        <v>6.6468116002672897</v>
      </c>
      <c r="T63" s="5">
        <v>18.685185185185183</v>
      </c>
      <c r="U63" s="5">
        <v>3.7944444444444443</v>
      </c>
      <c r="V63" s="5">
        <v>9.3333333333333321</v>
      </c>
      <c r="W63" s="5">
        <v>26.450617283950617</v>
      </c>
      <c r="X63" s="6">
        <v>10.896842105263158</v>
      </c>
      <c r="Y63" s="5">
        <v>0.68421052631578949</v>
      </c>
      <c r="Z63" s="5">
        <v>6.4378947368421049E-2</v>
      </c>
      <c r="AA63" s="5">
        <v>7.0063157894736845</v>
      </c>
      <c r="AB63" s="3">
        <v>20.443216173620737</v>
      </c>
      <c r="AC63" s="3">
        <v>8.2266921890581468</v>
      </c>
      <c r="AD63" s="3">
        <v>11.192063726299812</v>
      </c>
      <c r="AE63" s="3">
        <v>53.512873032353696</v>
      </c>
      <c r="AF63" s="6">
        <v>10.973093348897352</v>
      </c>
      <c r="AG63" s="5">
        <v>0.69471042214381673</v>
      </c>
      <c r="AH63" s="5">
        <v>2.2609828818824087E-2</v>
      </c>
      <c r="AI63" s="5">
        <v>2.7939519126806598</v>
      </c>
    </row>
    <row r="64" spans="1:35" ht="15.6" x14ac:dyDescent="0.3">
      <c r="A64" s="40" t="s">
        <v>118</v>
      </c>
      <c r="B64" s="40" t="s">
        <v>119</v>
      </c>
      <c r="C64" s="1" t="s">
        <v>12</v>
      </c>
      <c r="D64" s="3">
        <v>100</v>
      </c>
      <c r="E64" s="3">
        <v>0</v>
      </c>
      <c r="F64" s="3">
        <v>100</v>
      </c>
      <c r="G64" s="3">
        <v>100</v>
      </c>
      <c r="H64" s="3">
        <v>100</v>
      </c>
      <c r="I64" s="3">
        <v>0</v>
      </c>
      <c r="J64" s="3">
        <v>100</v>
      </c>
      <c r="K64" s="3">
        <v>100</v>
      </c>
      <c r="L64" s="3">
        <v>99.999999999999801</v>
      </c>
      <c r="M64" s="3">
        <v>0</v>
      </c>
      <c r="N64" s="3">
        <v>99.9999999999972</v>
      </c>
      <c r="O64" s="3">
        <v>99.9999999999972</v>
      </c>
      <c r="P64" s="6">
        <v>99.999999999999304</v>
      </c>
      <c r="Q64" s="3">
        <v>0</v>
      </c>
      <c r="R64" s="3">
        <v>99.999999999996305</v>
      </c>
      <c r="S64" s="3">
        <v>99.999999999996305</v>
      </c>
      <c r="T64" s="5">
        <v>61.728395061728392</v>
      </c>
      <c r="U64" s="5">
        <v>0</v>
      </c>
      <c r="V64" s="5">
        <v>61.728395061728392</v>
      </c>
      <c r="W64" s="5">
        <v>61.728395061728392</v>
      </c>
      <c r="X64" s="6">
        <v>42.10526315789474</v>
      </c>
      <c r="Y64" s="5">
        <v>0</v>
      </c>
      <c r="Z64" s="5">
        <v>42.10526315789474</v>
      </c>
      <c r="AA64" s="5">
        <v>42.10526315789474</v>
      </c>
      <c r="AB64" s="3">
        <v>61.728395061728271</v>
      </c>
      <c r="AC64" s="3">
        <v>0</v>
      </c>
      <c r="AD64" s="3">
        <v>61.728395061726665</v>
      </c>
      <c r="AE64" s="3">
        <v>61.728395061726665</v>
      </c>
      <c r="AF64" s="6">
        <v>42.034468263976336</v>
      </c>
      <c r="AG64" s="5">
        <v>0</v>
      </c>
      <c r="AH64" s="5">
        <v>42.034468263974908</v>
      </c>
      <c r="AI64" s="5">
        <v>42.034468263974908</v>
      </c>
    </row>
    <row r="65" spans="1:35" ht="15.6" x14ac:dyDescent="0.3">
      <c r="A65" s="40" t="s">
        <v>120</v>
      </c>
      <c r="B65" s="40" t="s">
        <v>121</v>
      </c>
      <c r="C65" s="1" t="s">
        <v>12</v>
      </c>
      <c r="D65" s="3">
        <v>100</v>
      </c>
      <c r="E65" s="3">
        <v>0</v>
      </c>
      <c r="F65" s="3">
        <v>100</v>
      </c>
      <c r="G65" s="3">
        <v>100</v>
      </c>
      <c r="H65" s="3">
        <v>100</v>
      </c>
      <c r="I65" s="3">
        <v>0</v>
      </c>
      <c r="J65" s="3">
        <v>100</v>
      </c>
      <c r="K65" s="3">
        <v>100</v>
      </c>
      <c r="L65" s="3">
        <v>99.999999999958206</v>
      </c>
      <c r="M65" s="3">
        <v>0</v>
      </c>
      <c r="N65" s="3">
        <v>99.999999999969106</v>
      </c>
      <c r="O65" s="3">
        <v>99.999999999969106</v>
      </c>
      <c r="P65" s="4">
        <v>100.000000000003</v>
      </c>
      <c r="Q65" s="3">
        <v>0</v>
      </c>
      <c r="R65" s="3">
        <v>100.00000000001199</v>
      </c>
      <c r="S65" s="3">
        <v>100.00000000001199</v>
      </c>
      <c r="T65" s="5">
        <v>61.728395061728392</v>
      </c>
      <c r="U65" s="5">
        <v>0</v>
      </c>
      <c r="V65" s="5">
        <v>61.728395061728392</v>
      </c>
      <c r="W65" s="5">
        <v>61.728395061728392</v>
      </c>
      <c r="X65" s="6">
        <v>42.10526315789474</v>
      </c>
      <c r="Y65" s="5">
        <v>0</v>
      </c>
      <c r="Z65" s="5">
        <v>42.10526315789474</v>
      </c>
      <c r="AA65" s="5">
        <v>42.10526315789474</v>
      </c>
      <c r="AB65" s="3">
        <v>61.728395061702592</v>
      </c>
      <c r="AC65" s="3">
        <v>0</v>
      </c>
      <c r="AD65" s="3">
        <v>61.728395061709321</v>
      </c>
      <c r="AE65" s="3">
        <v>61.728395061709321</v>
      </c>
      <c r="AF65" s="6">
        <v>42.034468263977303</v>
      </c>
      <c r="AG65" s="5">
        <v>0</v>
      </c>
      <c r="AH65" s="5">
        <v>42.034468263981502</v>
      </c>
      <c r="AI65" s="5">
        <v>42.034468263981502</v>
      </c>
    </row>
    <row r="66" spans="1:35" ht="15.6" x14ac:dyDescent="0.3">
      <c r="A66" s="40" t="s">
        <v>122</v>
      </c>
      <c r="B66" s="40" t="s">
        <v>123</v>
      </c>
      <c r="C66" s="1" t="s">
        <v>12</v>
      </c>
      <c r="D66" s="3">
        <v>100</v>
      </c>
      <c r="E66" s="3">
        <v>0</v>
      </c>
      <c r="F66" s="3">
        <v>100</v>
      </c>
      <c r="G66" s="3">
        <v>100</v>
      </c>
      <c r="H66" s="3">
        <v>100</v>
      </c>
      <c r="I66" s="3">
        <v>0</v>
      </c>
      <c r="J66" s="3">
        <v>100</v>
      </c>
      <c r="K66" s="3">
        <v>100</v>
      </c>
      <c r="L66" s="3">
        <v>99.999999999958206</v>
      </c>
      <c r="M66" s="3">
        <v>0</v>
      </c>
      <c r="N66" s="3">
        <v>99.999999999969106</v>
      </c>
      <c r="O66" s="3">
        <v>99.999999999969106</v>
      </c>
      <c r="P66" s="4">
        <v>100.000000000003</v>
      </c>
      <c r="Q66" s="3">
        <v>0</v>
      </c>
      <c r="R66" s="3">
        <v>100.00000000001199</v>
      </c>
      <c r="S66" s="3">
        <v>100.00000000001199</v>
      </c>
      <c r="T66" s="5">
        <v>61.728395061728392</v>
      </c>
      <c r="U66" s="5">
        <v>0</v>
      </c>
      <c r="V66" s="5">
        <v>61.728395061728392</v>
      </c>
      <c r="W66" s="5">
        <v>61.728395061728392</v>
      </c>
      <c r="X66" s="6">
        <v>42.10526315789474</v>
      </c>
      <c r="Y66" s="5">
        <v>0</v>
      </c>
      <c r="Z66" s="5">
        <v>42.10526315789474</v>
      </c>
      <c r="AA66" s="5">
        <v>42.10526315789474</v>
      </c>
      <c r="AB66" s="3">
        <v>61.728395061702592</v>
      </c>
      <c r="AC66" s="3">
        <v>0</v>
      </c>
      <c r="AD66" s="3">
        <v>61.728395061709321</v>
      </c>
      <c r="AE66" s="3">
        <v>61.728395061709321</v>
      </c>
      <c r="AF66" s="6">
        <v>42.034468263977303</v>
      </c>
      <c r="AG66" s="5">
        <v>0</v>
      </c>
      <c r="AH66" s="5">
        <v>42.034468263981502</v>
      </c>
      <c r="AI66" s="5">
        <v>42.034468263981502</v>
      </c>
    </row>
    <row r="67" spans="1:35" ht="15.6" x14ac:dyDescent="0.3">
      <c r="A67" s="40" t="s">
        <v>124</v>
      </c>
      <c r="B67" s="40" t="s">
        <v>125</v>
      </c>
      <c r="C67" s="1" t="s">
        <v>12</v>
      </c>
      <c r="D67" s="3">
        <v>71.48</v>
      </c>
      <c r="E67" s="3">
        <v>2.863</v>
      </c>
      <c r="F67" s="3">
        <v>65.75</v>
      </c>
      <c r="G67" s="3">
        <v>77.44</v>
      </c>
      <c r="H67" s="3">
        <v>59.19</v>
      </c>
      <c r="I67" s="3">
        <v>8.41</v>
      </c>
      <c r="J67" s="3">
        <v>43.96</v>
      </c>
      <c r="K67" s="3">
        <v>79.260000000000005</v>
      </c>
      <c r="L67" s="3">
        <v>28.6300628765411</v>
      </c>
      <c r="M67" s="3">
        <v>2.8871097124454499</v>
      </c>
      <c r="N67" s="3">
        <v>22.591395110389701</v>
      </c>
      <c r="O67" s="3">
        <v>33.873907675443903</v>
      </c>
      <c r="P67" s="3">
        <v>40.105023944876997</v>
      </c>
      <c r="Q67" s="3">
        <v>10.209887864001599</v>
      </c>
      <c r="R67" s="3">
        <v>16.078620774491</v>
      </c>
      <c r="S67" s="3">
        <v>56.264284660221797</v>
      </c>
      <c r="T67" s="5">
        <v>44.123456790123456</v>
      </c>
      <c r="U67" s="5">
        <v>1.7228395061728394</v>
      </c>
      <c r="V67" s="5">
        <v>40.716049382716044</v>
      </c>
      <c r="W67" s="5">
        <v>48</v>
      </c>
      <c r="X67" s="6">
        <v>30.273684210526319</v>
      </c>
      <c r="Y67" s="5">
        <v>3.6134736842105268</v>
      </c>
      <c r="Z67" s="5">
        <v>15.941052631578946</v>
      </c>
      <c r="AA67" s="5">
        <v>36.290526315789471</v>
      </c>
      <c r="AB67" s="3">
        <v>17.672878318852529</v>
      </c>
      <c r="AC67" s="3">
        <v>1.7821664891638578</v>
      </c>
      <c r="AD67" s="3">
        <v>13.945305623697346</v>
      </c>
      <c r="AE67" s="3">
        <v>20.909819552743148</v>
      </c>
      <c r="AF67" s="5">
        <v>30.164195722065276</v>
      </c>
      <c r="AG67" s="5">
        <v>4.2916720739813368</v>
      </c>
      <c r="AH67" s="5">
        <v>6.7585627467385461</v>
      </c>
      <c r="AI67" s="5">
        <v>23.650392879454309</v>
      </c>
    </row>
    <row r="68" spans="1:35" ht="15.6" x14ac:dyDescent="0.3">
      <c r="A68" s="40" t="s">
        <v>126</v>
      </c>
      <c r="B68" s="40" t="s">
        <v>127</v>
      </c>
      <c r="C68" s="1" t="s">
        <v>12</v>
      </c>
      <c r="D68" s="3">
        <v>28.52</v>
      </c>
      <c r="E68" s="3">
        <v>2.863</v>
      </c>
      <c r="F68" s="3">
        <v>22.56</v>
      </c>
      <c r="G68" s="3">
        <v>34.25</v>
      </c>
      <c r="H68" s="3">
        <v>40.81</v>
      </c>
      <c r="I68" s="3">
        <v>8.41</v>
      </c>
      <c r="J68" s="3">
        <v>20.74</v>
      </c>
      <c r="K68" s="3">
        <v>56.04</v>
      </c>
      <c r="L68" s="3">
        <v>71.369937123455998</v>
      </c>
      <c r="M68" s="3">
        <v>2.8871097124454401</v>
      </c>
      <c r="N68" s="3">
        <v>66.126092324552701</v>
      </c>
      <c r="O68" s="3">
        <v>77.408604889607005</v>
      </c>
      <c r="P68" s="3">
        <v>59.894976055119201</v>
      </c>
      <c r="Q68" s="3">
        <v>10.209887864001599</v>
      </c>
      <c r="R68" s="3">
        <v>43.7357153397747</v>
      </c>
      <c r="S68" s="3">
        <v>83.921379225505504</v>
      </c>
      <c r="T68" s="5">
        <v>17.604938271604937</v>
      </c>
      <c r="U68" s="5">
        <v>1.7228395061728394</v>
      </c>
      <c r="V68" s="5">
        <v>13.728395061728394</v>
      </c>
      <c r="W68" s="5">
        <v>21.012345679012345</v>
      </c>
      <c r="X68" s="5">
        <v>11.831578947368422</v>
      </c>
      <c r="Y68" s="5">
        <v>3.6134736842105268</v>
      </c>
      <c r="Z68" s="5">
        <v>5.8147368421052636</v>
      </c>
      <c r="AA68" s="5">
        <v>26.164210526315788</v>
      </c>
      <c r="AB68" s="3">
        <v>44.055516742874069</v>
      </c>
      <c r="AC68" s="3">
        <v>1.7821664891638518</v>
      </c>
      <c r="AD68" s="3">
        <v>40.818575508983145</v>
      </c>
      <c r="AE68" s="3">
        <v>47.783089438029009</v>
      </c>
      <c r="AF68" s="6">
        <v>11.870272541910214</v>
      </c>
      <c r="AG68" s="5">
        <v>4.2916720739813368</v>
      </c>
      <c r="AH68" s="5">
        <v>18.384075384520681</v>
      </c>
      <c r="AI68" s="5">
        <v>35.275905517236446</v>
      </c>
    </row>
    <row r="69" spans="1:35" ht="15.6" x14ac:dyDescent="0.3">
      <c r="A69" s="40" t="s">
        <v>128</v>
      </c>
      <c r="B69" s="40" t="s">
        <v>129</v>
      </c>
      <c r="C69" s="1" t="s">
        <v>12</v>
      </c>
      <c r="D69" s="3">
        <v>100</v>
      </c>
      <c r="E69" s="3">
        <v>0</v>
      </c>
      <c r="F69" s="3">
        <v>100</v>
      </c>
      <c r="G69" s="3">
        <v>100</v>
      </c>
      <c r="H69" s="3">
        <v>100</v>
      </c>
      <c r="I69" s="3">
        <v>0</v>
      </c>
      <c r="J69" s="3">
        <v>100</v>
      </c>
      <c r="K69" s="3">
        <v>100</v>
      </c>
      <c r="L69" s="3">
        <v>99.999999999999702</v>
      </c>
      <c r="M69" s="3">
        <v>0</v>
      </c>
      <c r="N69" s="3">
        <v>99.999999999996703</v>
      </c>
      <c r="O69" s="3">
        <v>99.999999999996703</v>
      </c>
      <c r="P69" s="6">
        <v>99.999999999999702</v>
      </c>
      <c r="Q69" s="3">
        <v>0</v>
      </c>
      <c r="R69" s="3">
        <v>99.999999999996504</v>
      </c>
      <c r="S69" s="3">
        <v>99.999999999996504</v>
      </c>
      <c r="T69" s="5">
        <v>61.728395061728392</v>
      </c>
      <c r="U69" s="5">
        <v>0</v>
      </c>
      <c r="V69" s="5">
        <v>61.728395061728392</v>
      </c>
      <c r="W69" s="5">
        <v>61.728395061728392</v>
      </c>
      <c r="X69" s="6">
        <v>42.10526315789474</v>
      </c>
      <c r="Y69" s="5">
        <v>0</v>
      </c>
      <c r="Z69" s="5">
        <v>42.10526315789474</v>
      </c>
      <c r="AA69" s="5">
        <v>42.10526315789474</v>
      </c>
      <c r="AB69" s="3">
        <v>61.728395061728207</v>
      </c>
      <c r="AC69" s="3">
        <v>0</v>
      </c>
      <c r="AD69" s="3">
        <v>61.728395061726353</v>
      </c>
      <c r="AE69" s="3">
        <v>61.728395061726353</v>
      </c>
      <c r="AF69" s="6">
        <v>42.034468263976379</v>
      </c>
      <c r="AG69" s="5">
        <v>0</v>
      </c>
      <c r="AH69" s="5">
        <v>42.034468263974993</v>
      </c>
      <c r="AI69" s="5">
        <v>42.034468263974993</v>
      </c>
    </row>
    <row r="70" spans="1:35" ht="15.6" x14ac:dyDescent="0.3">
      <c r="A70" s="40" t="s">
        <v>130</v>
      </c>
      <c r="B70" s="40" t="s">
        <v>131</v>
      </c>
      <c r="C70" s="1" t="s">
        <v>12</v>
      </c>
      <c r="D70" s="3">
        <v>9.9999999999999995E-8</v>
      </c>
      <c r="E70" s="3">
        <v>33.56</v>
      </c>
      <c r="F70" s="3">
        <v>7.1050000000000001E-15</v>
      </c>
      <c r="G70" s="3">
        <v>35.86</v>
      </c>
      <c r="H70" s="3">
        <v>3.2600000000000001E-6</v>
      </c>
      <c r="I70" s="3">
        <v>0</v>
      </c>
      <c r="J70" s="3">
        <v>7.1050000000000001E-15</v>
      </c>
      <c r="K70" s="3">
        <v>100</v>
      </c>
      <c r="L70" s="3">
        <v>3.2761098021689601</v>
      </c>
      <c r="M70" s="3">
        <v>9.0051162820422199</v>
      </c>
      <c r="N70" s="3">
        <v>1.0000000116860999E-7</v>
      </c>
      <c r="O70" s="3">
        <v>34.397133584001899</v>
      </c>
      <c r="P70" s="3">
        <v>14.1800692915543</v>
      </c>
      <c r="Q70" s="3">
        <v>27.4625551194396</v>
      </c>
      <c r="R70" s="3">
        <v>1.0000000116860999E-7</v>
      </c>
      <c r="S70" s="3">
        <v>99.999976090566705</v>
      </c>
      <c r="T70" s="5">
        <v>1.298148148148148E-6</v>
      </c>
      <c r="U70" s="5">
        <v>0</v>
      </c>
      <c r="V70" s="5">
        <v>4.385802469135802E-15</v>
      </c>
      <c r="W70" s="5">
        <v>21.728395061728396</v>
      </c>
      <c r="X70" s="5">
        <v>1.2951578947368421E-6</v>
      </c>
      <c r="Y70" s="5">
        <v>0</v>
      </c>
      <c r="Z70" s="5">
        <v>2.9915789473684209E-15</v>
      </c>
      <c r="AA70" s="5">
        <v>42.10526315789474</v>
      </c>
      <c r="AB70" s="3">
        <v>2.0222900013388641</v>
      </c>
      <c r="AC70" s="3">
        <v>5.5587137543470488</v>
      </c>
      <c r="AD70" s="3">
        <v>6.1728395783092586E-8</v>
      </c>
      <c r="AE70" s="3">
        <v>21.232798508643146</v>
      </c>
      <c r="AF70" s="5">
        <v>0.1635941587452896</v>
      </c>
      <c r="AG70" s="5">
        <v>11.543739016157881</v>
      </c>
      <c r="AH70" s="5">
        <v>4.2034468755195459E-8</v>
      </c>
      <c r="AI70" s="5">
        <v>42.034458213773313</v>
      </c>
    </row>
    <row r="71" spans="1:35" ht="15.6" x14ac:dyDescent="0.3">
      <c r="A71" s="40" t="s">
        <v>132</v>
      </c>
      <c r="B71" s="40" t="s">
        <v>133</v>
      </c>
      <c r="C71" s="1" t="s">
        <v>12</v>
      </c>
      <c r="D71" s="3">
        <v>100</v>
      </c>
      <c r="E71" s="3">
        <v>33.56</v>
      </c>
      <c r="F71" s="3">
        <v>64.14</v>
      </c>
      <c r="G71" s="3">
        <v>100</v>
      </c>
      <c r="H71" s="3">
        <v>100</v>
      </c>
      <c r="I71" s="3">
        <v>0</v>
      </c>
      <c r="J71" s="3">
        <v>0</v>
      </c>
      <c r="K71" s="3">
        <v>100</v>
      </c>
      <c r="L71" s="3">
        <v>96.723890197827302</v>
      </c>
      <c r="M71" s="3">
        <v>9.0051162820422093</v>
      </c>
      <c r="N71" s="3">
        <v>65.602866415993802</v>
      </c>
      <c r="O71" s="3">
        <v>99.999999899995899</v>
      </c>
      <c r="P71" s="3">
        <v>85.819930708440793</v>
      </c>
      <c r="Q71" s="3">
        <v>27.4625551194396</v>
      </c>
      <c r="R71" s="3">
        <v>2.3909430636592799E-5</v>
      </c>
      <c r="S71" s="3">
        <v>99.999999899997405</v>
      </c>
      <c r="T71" s="5">
        <v>61.728395061728392</v>
      </c>
      <c r="U71" s="5">
        <v>0</v>
      </c>
      <c r="V71" s="5">
        <v>39.999999999999993</v>
      </c>
      <c r="W71" s="5">
        <v>61.728395061728392</v>
      </c>
      <c r="X71" s="5">
        <v>42.10526315789474</v>
      </c>
      <c r="Y71" s="5">
        <v>0</v>
      </c>
      <c r="Z71" s="5">
        <v>0</v>
      </c>
      <c r="AA71" s="5">
        <v>42.10526315789474</v>
      </c>
      <c r="AB71" s="3">
        <v>59.706105060387216</v>
      </c>
      <c r="AC71" s="3">
        <v>5.5587137543470426</v>
      </c>
      <c r="AD71" s="3">
        <v>40.495596553082592</v>
      </c>
      <c r="AE71" s="3">
        <v>61.728394999997462</v>
      </c>
      <c r="AF71" s="5">
        <v>41.870874105230982</v>
      </c>
      <c r="AG71" s="5">
        <v>11.543739016157881</v>
      </c>
      <c r="AH71" s="5">
        <v>1.0050202033036065E-5</v>
      </c>
      <c r="AI71" s="5">
        <v>42.034468221940905</v>
      </c>
    </row>
    <row r="72" spans="1:35" ht="15.6" x14ac:dyDescent="0.3">
      <c r="A72" s="40" t="s">
        <v>134</v>
      </c>
      <c r="B72" s="40" t="s">
        <v>135</v>
      </c>
      <c r="C72" s="1" t="s">
        <v>12</v>
      </c>
      <c r="D72" s="3">
        <v>100</v>
      </c>
      <c r="E72" s="3">
        <v>0</v>
      </c>
      <c r="F72" s="3">
        <v>100</v>
      </c>
      <c r="G72" s="3">
        <v>100</v>
      </c>
      <c r="H72" s="3">
        <v>100</v>
      </c>
      <c r="I72" s="3">
        <v>0</v>
      </c>
      <c r="J72" s="3">
        <v>100</v>
      </c>
      <c r="K72" s="3">
        <v>100</v>
      </c>
      <c r="L72" s="3">
        <v>99.999999999999304</v>
      </c>
      <c r="M72" s="3">
        <v>0</v>
      </c>
      <c r="N72" s="3">
        <v>99.999999999995794</v>
      </c>
      <c r="O72" s="3">
        <v>99.999999999995794</v>
      </c>
      <c r="P72" s="4">
        <v>99.999999999999801</v>
      </c>
      <c r="Q72" s="3">
        <v>0</v>
      </c>
      <c r="R72" s="3">
        <v>99.9999999999972</v>
      </c>
      <c r="S72" s="3">
        <v>99.9999999999972</v>
      </c>
      <c r="T72" s="5">
        <v>61.728395061728392</v>
      </c>
      <c r="U72" s="5">
        <v>0</v>
      </c>
      <c r="V72" s="5">
        <v>61.728395061728392</v>
      </c>
      <c r="W72" s="5">
        <v>61.728395061728392</v>
      </c>
      <c r="X72" s="6">
        <v>42.10526315789474</v>
      </c>
      <c r="Y72" s="5">
        <v>0</v>
      </c>
      <c r="Z72" s="5">
        <v>42.10526315789474</v>
      </c>
      <c r="AA72" s="5">
        <v>42.10526315789474</v>
      </c>
      <c r="AB72" s="3">
        <v>61.728395061727959</v>
      </c>
      <c r="AC72" s="3">
        <v>0</v>
      </c>
      <c r="AD72" s="3">
        <v>61.728395061725791</v>
      </c>
      <c r="AE72" s="3">
        <v>61.728395061725791</v>
      </c>
      <c r="AF72" s="6">
        <v>42.034468263976166</v>
      </c>
      <c r="AG72" s="5">
        <v>0</v>
      </c>
      <c r="AH72" s="5">
        <v>42.034468263975285</v>
      </c>
      <c r="AI72" s="5">
        <v>42.034468263975285</v>
      </c>
    </row>
    <row r="73" spans="1:35" ht="15.6" x14ac:dyDescent="0.3">
      <c r="A73" s="40" t="s">
        <v>136</v>
      </c>
      <c r="B73" s="40" t="s">
        <v>137</v>
      </c>
      <c r="C73" s="1" t="s">
        <v>12</v>
      </c>
      <c r="D73" s="3">
        <v>100</v>
      </c>
      <c r="E73" s="3">
        <v>0</v>
      </c>
      <c r="F73" s="3">
        <v>100</v>
      </c>
      <c r="G73" s="3">
        <v>100</v>
      </c>
      <c r="H73" s="3">
        <v>100</v>
      </c>
      <c r="I73" s="3">
        <v>0</v>
      </c>
      <c r="J73" s="3">
        <v>100</v>
      </c>
      <c r="K73" s="3">
        <v>100</v>
      </c>
      <c r="L73" s="3">
        <v>100</v>
      </c>
      <c r="M73" s="3">
        <v>0</v>
      </c>
      <c r="N73" s="3">
        <v>100.00000000000099</v>
      </c>
      <c r="O73" s="3">
        <v>100.00000000000099</v>
      </c>
      <c r="P73" s="4">
        <v>100</v>
      </c>
      <c r="Q73" s="3">
        <v>0</v>
      </c>
      <c r="R73" s="3">
        <v>100.000000000003</v>
      </c>
      <c r="S73" s="3">
        <v>100.000000000003</v>
      </c>
      <c r="T73" s="5">
        <v>61.728395061728392</v>
      </c>
      <c r="U73" s="5">
        <v>0</v>
      </c>
      <c r="V73" s="5">
        <v>61.728395061728392</v>
      </c>
      <c r="W73" s="5">
        <v>61.728395061728392</v>
      </c>
      <c r="X73" s="6">
        <v>42.10526315789474</v>
      </c>
      <c r="Y73" s="5">
        <v>0</v>
      </c>
      <c r="Z73" s="5">
        <v>42.10526315789474</v>
      </c>
      <c r="AA73" s="5">
        <v>42.10526315789474</v>
      </c>
      <c r="AB73" s="3">
        <v>61.728395061728392</v>
      </c>
      <c r="AC73" s="3">
        <v>0</v>
      </c>
      <c r="AD73" s="3">
        <v>61.728395061729003</v>
      </c>
      <c r="AE73" s="3">
        <v>61.728395061729003</v>
      </c>
      <c r="AF73" s="6">
        <v>42.034468263976464</v>
      </c>
      <c r="AG73" s="5">
        <v>0</v>
      </c>
      <c r="AH73" s="5">
        <v>42.034468263977722</v>
      </c>
      <c r="AI73" s="5">
        <v>42.034468263977722</v>
      </c>
    </row>
    <row r="74" spans="1:35" ht="15.6" x14ac:dyDescent="0.3">
      <c r="A74" s="40" t="s">
        <v>138</v>
      </c>
      <c r="B74" s="40" t="s">
        <v>139</v>
      </c>
      <c r="C74" s="1" t="s">
        <v>12</v>
      </c>
      <c r="D74" s="3">
        <v>100</v>
      </c>
      <c r="E74" s="3">
        <v>0</v>
      </c>
      <c r="F74" s="3">
        <v>100</v>
      </c>
      <c r="G74" s="3">
        <v>100</v>
      </c>
      <c r="H74" s="3">
        <v>100</v>
      </c>
      <c r="I74" s="3">
        <v>0</v>
      </c>
      <c r="J74" s="3">
        <v>100</v>
      </c>
      <c r="K74" s="3">
        <v>100</v>
      </c>
      <c r="L74" s="3">
        <v>100</v>
      </c>
      <c r="M74" s="3">
        <v>0</v>
      </c>
      <c r="N74" s="3">
        <v>100.00000000000099</v>
      </c>
      <c r="O74" s="3">
        <v>100.00000000000099</v>
      </c>
      <c r="P74" s="4">
        <v>100</v>
      </c>
      <c r="Q74" s="3">
        <v>0</v>
      </c>
      <c r="R74" s="3">
        <v>100.00000000000399</v>
      </c>
      <c r="S74" s="3">
        <v>100.00000000000399</v>
      </c>
      <c r="T74" s="5">
        <v>61.728395061728392</v>
      </c>
      <c r="U74" s="5">
        <v>0</v>
      </c>
      <c r="V74" s="5">
        <v>61.728395061728392</v>
      </c>
      <c r="W74" s="5">
        <v>61.728395061728392</v>
      </c>
      <c r="X74" s="6">
        <v>42.10526315789474</v>
      </c>
      <c r="Y74" s="5">
        <v>0</v>
      </c>
      <c r="Z74" s="5">
        <v>42.10526315789474</v>
      </c>
      <c r="AA74" s="5">
        <v>42.10526315789474</v>
      </c>
      <c r="AB74" s="3">
        <v>61.728395061728392</v>
      </c>
      <c r="AC74" s="3">
        <v>0</v>
      </c>
      <c r="AD74" s="3">
        <v>61.728395061729003</v>
      </c>
      <c r="AE74" s="3">
        <v>61.728395061729003</v>
      </c>
      <c r="AF74" s="6">
        <v>42.034468263976464</v>
      </c>
      <c r="AG74" s="5">
        <v>0</v>
      </c>
      <c r="AH74" s="5">
        <v>42.034468263978141</v>
      </c>
      <c r="AI74" s="5">
        <v>42.034468263978141</v>
      </c>
    </row>
    <row r="75" spans="1:35" ht="15.6" x14ac:dyDescent="0.3">
      <c r="A75" s="40" t="s">
        <v>140</v>
      </c>
      <c r="B75" s="40" t="s">
        <v>141</v>
      </c>
      <c r="C75" s="1" t="s">
        <v>12</v>
      </c>
      <c r="D75" s="3">
        <v>34.28</v>
      </c>
      <c r="E75" s="3">
        <v>2.5070000000000001</v>
      </c>
      <c r="F75" s="3">
        <v>29.38</v>
      </c>
      <c r="G75" s="3">
        <v>39.36</v>
      </c>
      <c r="H75" s="3">
        <v>41.8</v>
      </c>
      <c r="I75" s="3">
        <v>3.6920000000000002</v>
      </c>
      <c r="J75" s="3">
        <v>34.090000000000003</v>
      </c>
      <c r="K75" s="3">
        <v>48.99</v>
      </c>
      <c r="L75" s="3">
        <v>34.271499264612999</v>
      </c>
      <c r="M75" s="3">
        <v>2.6078073681879399</v>
      </c>
      <c r="N75" s="3">
        <v>29.183386964658599</v>
      </c>
      <c r="O75" s="3">
        <v>39.156074506013901</v>
      </c>
      <c r="P75" s="3">
        <v>41.175992127054002</v>
      </c>
      <c r="Q75" s="3">
        <v>4.4534475855756002</v>
      </c>
      <c r="R75" s="3">
        <v>32.3935789530723</v>
      </c>
      <c r="S75" s="3">
        <v>48.706711430156702</v>
      </c>
      <c r="T75" s="5">
        <v>21.185185185185183</v>
      </c>
      <c r="U75" s="5">
        <v>1.5012345679012344</v>
      </c>
      <c r="V75" s="5">
        <v>18.148148148148145</v>
      </c>
      <c r="W75" s="5">
        <v>24.314814814814813</v>
      </c>
      <c r="X75" s="5">
        <v>14.922105263157894</v>
      </c>
      <c r="Y75" s="5">
        <v>1.5701052631578947</v>
      </c>
      <c r="Z75" s="5">
        <v>13.903157894736843</v>
      </c>
      <c r="AA75" s="5">
        <v>21.482105263157894</v>
      </c>
      <c r="AB75" s="3">
        <v>21.155246459637652</v>
      </c>
      <c r="AC75" s="3">
        <v>1.6097576346839133</v>
      </c>
      <c r="AD75" s="3">
        <v>18.014436397937406</v>
      </c>
      <c r="AE75" s="3">
        <v>24.170416361736976</v>
      </c>
      <c r="AF75" s="5">
        <v>14.852117337063975</v>
      </c>
      <c r="AG75" s="5">
        <v>1.8719830120116017</v>
      </c>
      <c r="AH75" s="5">
        <v>13.616468664595335</v>
      </c>
      <c r="AI75" s="5">
        <v>20.473607158535813</v>
      </c>
    </row>
    <row r="76" spans="1:35" ht="15.6" x14ac:dyDescent="0.3">
      <c r="A76" s="40" t="s">
        <v>142</v>
      </c>
      <c r="B76" s="40" t="s">
        <v>143</v>
      </c>
      <c r="C76" s="1" t="s">
        <v>12</v>
      </c>
      <c r="D76" s="3">
        <v>65.72</v>
      </c>
      <c r="E76" s="3">
        <v>2.5070000000000001</v>
      </c>
      <c r="F76" s="3">
        <v>60.64</v>
      </c>
      <c r="G76" s="3">
        <v>70.62</v>
      </c>
      <c r="H76" s="3">
        <v>58.2</v>
      </c>
      <c r="I76" s="3">
        <v>3.6920000000000002</v>
      </c>
      <c r="J76" s="3">
        <v>51.01</v>
      </c>
      <c r="K76" s="3">
        <v>65.91</v>
      </c>
      <c r="L76" s="3">
        <v>65.728500735392203</v>
      </c>
      <c r="M76" s="3">
        <v>2.6078073681879399</v>
      </c>
      <c r="N76" s="3">
        <v>60.843925493991499</v>
      </c>
      <c r="O76" s="3">
        <v>70.816613035346805</v>
      </c>
      <c r="P76" s="3">
        <v>58.824007872954198</v>
      </c>
      <c r="Q76" s="3">
        <v>4.4534475855756002</v>
      </c>
      <c r="R76" s="3">
        <v>51.293288569851399</v>
      </c>
      <c r="S76" s="3">
        <v>67.606421046935793</v>
      </c>
      <c r="T76" s="5">
        <v>40.543209876543209</v>
      </c>
      <c r="U76" s="5">
        <v>1.5012345679012344</v>
      </c>
      <c r="V76" s="5">
        <v>37.413580246913575</v>
      </c>
      <c r="W76" s="5">
        <v>43.58024691358024</v>
      </c>
      <c r="X76" s="6">
        <v>27.183157894736844</v>
      </c>
      <c r="Y76" s="5">
        <v>1.5701052631578947</v>
      </c>
      <c r="Z76" s="5">
        <v>20.623157894736842</v>
      </c>
      <c r="AA76" s="5">
        <v>28.202105263157897</v>
      </c>
      <c r="AB76" s="3">
        <v>40.573148602093951</v>
      </c>
      <c r="AC76" s="3">
        <v>1.6097576346839133</v>
      </c>
      <c r="AD76" s="3">
        <v>37.557978699994749</v>
      </c>
      <c r="AE76" s="3">
        <v>43.713958663794322</v>
      </c>
      <c r="AF76" s="6">
        <v>27.182350926915383</v>
      </c>
      <c r="AG76" s="5">
        <v>1.8719830120116017</v>
      </c>
      <c r="AH76" s="5">
        <v>21.560861105444051</v>
      </c>
      <c r="AI76" s="5">
        <v>28.41799959938453</v>
      </c>
    </row>
    <row r="77" spans="1:35" ht="15.6" x14ac:dyDescent="0.3">
      <c r="A77" s="40" t="s">
        <v>144</v>
      </c>
      <c r="B77" s="40" t="s">
        <v>145</v>
      </c>
      <c r="C77" s="1" t="s">
        <v>12</v>
      </c>
      <c r="D77" s="3">
        <v>100</v>
      </c>
      <c r="E77" s="3">
        <v>0</v>
      </c>
      <c r="F77" s="3">
        <v>100</v>
      </c>
      <c r="G77" s="3">
        <v>100</v>
      </c>
      <c r="H77" s="3">
        <v>100</v>
      </c>
      <c r="I77" s="3">
        <v>0</v>
      </c>
      <c r="J77" s="3">
        <v>100</v>
      </c>
      <c r="K77" s="3">
        <v>100</v>
      </c>
      <c r="L77" s="3">
        <v>100</v>
      </c>
      <c r="M77" s="3">
        <v>0</v>
      </c>
      <c r="N77" s="3">
        <v>100.000000000006</v>
      </c>
      <c r="O77" s="3">
        <v>100.000000000006</v>
      </c>
      <c r="P77" s="4">
        <v>100.000000000002</v>
      </c>
      <c r="Q77" s="3">
        <v>0</v>
      </c>
      <c r="R77" s="3">
        <v>100.00000000000701</v>
      </c>
      <c r="S77" s="3">
        <v>100.00000000000701</v>
      </c>
      <c r="T77" s="5">
        <v>61.728395061728392</v>
      </c>
      <c r="U77" s="5">
        <v>0</v>
      </c>
      <c r="V77" s="5">
        <v>61.728395061728392</v>
      </c>
      <c r="W77" s="5">
        <v>61.728395061728392</v>
      </c>
      <c r="X77" s="6">
        <v>42.10526315789474</v>
      </c>
      <c r="Y77" s="5">
        <v>0</v>
      </c>
      <c r="Z77" s="5">
        <v>42.10526315789474</v>
      </c>
      <c r="AA77" s="5">
        <v>42.10526315789474</v>
      </c>
      <c r="AB77" s="3">
        <v>61.728395061728392</v>
      </c>
      <c r="AC77" s="3">
        <v>0</v>
      </c>
      <c r="AD77" s="3">
        <v>61.728395061732094</v>
      </c>
      <c r="AE77" s="3">
        <v>61.728395061732094</v>
      </c>
      <c r="AF77" s="6">
        <v>42.034468263976464</v>
      </c>
      <c r="AG77" s="5">
        <v>0</v>
      </c>
      <c r="AH77" s="5">
        <v>42.034468263979406</v>
      </c>
      <c r="AI77" s="5">
        <v>42.034468263979406</v>
      </c>
    </row>
    <row r="78" spans="1:35" ht="15.6" x14ac:dyDescent="0.3">
      <c r="A78" s="40" t="s">
        <v>146</v>
      </c>
      <c r="B78" s="40" t="s">
        <v>147</v>
      </c>
      <c r="C78" s="1" t="s">
        <v>12</v>
      </c>
      <c r="D78" s="3">
        <v>70.400000000000006</v>
      </c>
      <c r="E78" s="3">
        <v>2.9279999999999999</v>
      </c>
      <c r="F78" s="3">
        <v>64.33</v>
      </c>
      <c r="G78" s="3">
        <v>76.09</v>
      </c>
      <c r="H78" s="6">
        <v>2.824E-6</v>
      </c>
      <c r="I78" s="3">
        <v>0</v>
      </c>
      <c r="J78" s="3">
        <v>0</v>
      </c>
      <c r="K78" s="3">
        <v>51.74</v>
      </c>
      <c r="L78" s="3">
        <v>70.238063361190697</v>
      </c>
      <c r="M78" s="3">
        <v>2.9894696379921202</v>
      </c>
      <c r="N78" s="3">
        <v>64.359440735512294</v>
      </c>
      <c r="O78" s="3">
        <v>75.982395209033399</v>
      </c>
      <c r="P78" s="6">
        <v>21.5837981659771</v>
      </c>
      <c r="Q78" s="3">
        <v>22.599510291940302</v>
      </c>
      <c r="R78" s="3">
        <v>1.0000000116860999E-7</v>
      </c>
      <c r="S78" s="3">
        <v>62.304983893297397</v>
      </c>
      <c r="T78" s="5">
        <v>43.512345679012341</v>
      </c>
      <c r="U78" s="5">
        <v>1.7845679012345679</v>
      </c>
      <c r="V78" s="5">
        <v>39.648148148148145</v>
      </c>
      <c r="W78" s="5">
        <v>46.962962962962962</v>
      </c>
      <c r="X78" s="6">
        <v>30.147368421052629</v>
      </c>
      <c r="Y78" s="5">
        <v>5.7178947368421049</v>
      </c>
      <c r="Z78" s="5">
        <v>-2.9915789473684209E-15</v>
      </c>
      <c r="AA78" s="5">
        <v>25.865263157894738</v>
      </c>
      <c r="AB78" s="3">
        <v>43.356829235302897</v>
      </c>
      <c r="AC78" s="3">
        <v>1.8453516283901976</v>
      </c>
      <c r="AD78" s="3">
        <v>39.728049836735984</v>
      </c>
      <c r="AE78" s="3">
        <v>46.902713091995921</v>
      </c>
      <c r="AF78" s="6">
        <v>30.038166767859604</v>
      </c>
      <c r="AG78" s="5">
        <v>9.4995839814797396</v>
      </c>
      <c r="AH78" s="5">
        <v>4.2034468755195459E-8</v>
      </c>
      <c r="AI78" s="5">
        <v>26.18956868150374</v>
      </c>
    </row>
    <row r="79" spans="1:35" ht="15.6" x14ac:dyDescent="0.3">
      <c r="A79" s="40" t="s">
        <v>148</v>
      </c>
      <c r="B79" s="40" t="s">
        <v>149</v>
      </c>
      <c r="C79" s="1" t="s">
        <v>12</v>
      </c>
      <c r="D79" s="3">
        <v>29.6</v>
      </c>
      <c r="E79" s="3">
        <v>2.9279999999999999</v>
      </c>
      <c r="F79" s="3">
        <v>23.91</v>
      </c>
      <c r="G79" s="3">
        <v>35.67</v>
      </c>
      <c r="H79" s="4">
        <v>100</v>
      </c>
      <c r="I79" s="3">
        <v>0</v>
      </c>
      <c r="J79" s="3">
        <v>48.26</v>
      </c>
      <c r="K79" s="3">
        <v>100</v>
      </c>
      <c r="L79" s="3">
        <v>29.761936638811601</v>
      </c>
      <c r="M79" s="3">
        <v>2.9894696379921202</v>
      </c>
      <c r="N79" s="3">
        <v>24.017604790968502</v>
      </c>
      <c r="O79" s="3">
        <v>35.640559264489703</v>
      </c>
      <c r="P79" s="4">
        <v>78.416201834025102</v>
      </c>
      <c r="Q79" s="3">
        <v>22.599510291940302</v>
      </c>
      <c r="R79" s="3">
        <v>37.695016106706099</v>
      </c>
      <c r="S79" s="3">
        <v>99.999999900003502</v>
      </c>
      <c r="T79" s="5">
        <v>18.216049382716051</v>
      </c>
      <c r="U79" s="5">
        <v>1.7845679012345679</v>
      </c>
      <c r="V79" s="5">
        <v>14.765432098765432</v>
      </c>
      <c r="W79" s="5">
        <v>22.080246913580247</v>
      </c>
      <c r="X79" s="5">
        <v>11.957894736842105</v>
      </c>
      <c r="Y79" s="5">
        <v>5.7178947368421049</v>
      </c>
      <c r="Z79" s="5">
        <v>16.239999999999998</v>
      </c>
      <c r="AA79" s="5">
        <v>42.10526315789474</v>
      </c>
      <c r="AB79" s="3">
        <v>18.371565826426913</v>
      </c>
      <c r="AC79" s="3">
        <v>1.8453516283901976</v>
      </c>
      <c r="AD79" s="3">
        <v>14.825681969733642</v>
      </c>
      <c r="AE79" s="3">
        <v>22.000345224993641</v>
      </c>
      <c r="AF79" s="5">
        <v>11.996301496117317</v>
      </c>
      <c r="AG79" s="5">
        <v>9.4995839814797396</v>
      </c>
      <c r="AH79" s="5">
        <v>15.84489958247419</v>
      </c>
      <c r="AI79" s="5">
        <v>42.034468221943463</v>
      </c>
    </row>
    <row r="80" spans="1:35" ht="15.6" x14ac:dyDescent="0.3">
      <c r="A80" s="40" t="s">
        <v>150</v>
      </c>
      <c r="B80" s="40" t="s">
        <v>151</v>
      </c>
      <c r="C80" s="1" t="s">
        <v>12</v>
      </c>
      <c r="D80" s="3">
        <v>100</v>
      </c>
      <c r="E80" s="3">
        <v>0</v>
      </c>
      <c r="F80" s="3">
        <v>100</v>
      </c>
      <c r="G80" s="3">
        <v>100</v>
      </c>
      <c r="H80" s="3">
        <v>100</v>
      </c>
      <c r="I80" s="3">
        <v>0</v>
      </c>
      <c r="J80" s="3">
        <v>100</v>
      </c>
      <c r="K80" s="3">
        <v>100</v>
      </c>
      <c r="L80" s="3">
        <v>100</v>
      </c>
      <c r="M80" s="3">
        <v>0</v>
      </c>
      <c r="N80" s="3">
        <v>100.000000000002</v>
      </c>
      <c r="O80" s="3">
        <v>100.000000000002</v>
      </c>
      <c r="P80" s="4">
        <v>100</v>
      </c>
      <c r="Q80" s="3">
        <v>0</v>
      </c>
      <c r="R80" s="3">
        <v>100.000000000003</v>
      </c>
      <c r="S80" s="3">
        <v>100.000000000003</v>
      </c>
      <c r="T80" s="5">
        <v>61.728395061728392</v>
      </c>
      <c r="U80" s="5">
        <v>0</v>
      </c>
      <c r="V80" s="5">
        <v>61.728395061728392</v>
      </c>
      <c r="W80" s="5">
        <v>61.728395061728392</v>
      </c>
      <c r="X80" s="6">
        <v>42.10526315789474</v>
      </c>
      <c r="Y80" s="5">
        <v>0</v>
      </c>
      <c r="Z80" s="5">
        <v>42.10526315789474</v>
      </c>
      <c r="AA80" s="5">
        <v>42.10526315789474</v>
      </c>
      <c r="AB80" s="3">
        <v>61.728395061728392</v>
      </c>
      <c r="AC80" s="3">
        <v>0</v>
      </c>
      <c r="AD80" s="3">
        <v>61.728395061729628</v>
      </c>
      <c r="AE80" s="3">
        <v>61.728395061729628</v>
      </c>
      <c r="AF80" s="6">
        <v>42.034468263976464</v>
      </c>
      <c r="AG80" s="5">
        <v>0</v>
      </c>
      <c r="AH80" s="5">
        <v>42.034468263977722</v>
      </c>
      <c r="AI80" s="5">
        <v>42.034468263977722</v>
      </c>
    </row>
    <row r="81" spans="1:35" ht="15.6" x14ac:dyDescent="0.3">
      <c r="A81" s="40" t="s">
        <v>152</v>
      </c>
      <c r="B81" s="40" t="s">
        <v>153</v>
      </c>
      <c r="C81" s="1" t="s">
        <v>12</v>
      </c>
      <c r="D81" s="3">
        <v>34.22</v>
      </c>
      <c r="E81" s="3">
        <v>2.5070000000000001</v>
      </c>
      <c r="F81" s="3">
        <v>29.3</v>
      </c>
      <c r="G81" s="3">
        <v>39.200000000000003</v>
      </c>
      <c r="H81" s="3">
        <v>41.8</v>
      </c>
      <c r="I81" s="3">
        <v>3.6920000000000002</v>
      </c>
      <c r="J81" s="3">
        <v>34.090000000000003</v>
      </c>
      <c r="K81" s="3">
        <v>48.99</v>
      </c>
      <c r="L81" s="3">
        <v>34.164353269594898</v>
      </c>
      <c r="M81" s="3">
        <v>2.6833570058071601</v>
      </c>
      <c r="N81" s="3">
        <v>28.945179000101099</v>
      </c>
      <c r="O81" s="3">
        <v>39.382636987804098</v>
      </c>
      <c r="P81" s="3">
        <v>41.222293879089797</v>
      </c>
      <c r="Q81" s="3">
        <v>4.5190478857768897</v>
      </c>
      <c r="R81" s="3">
        <v>32.403103792308798</v>
      </c>
      <c r="S81" s="3">
        <v>49.0664293631256</v>
      </c>
      <c r="T81" s="5">
        <v>21.148148148148145</v>
      </c>
      <c r="U81" s="5">
        <v>1.5018518518518515</v>
      </c>
      <c r="V81" s="5">
        <v>18.080246913580247</v>
      </c>
      <c r="W81" s="5">
        <v>24.26543209876543</v>
      </c>
      <c r="X81" s="5">
        <v>14.88</v>
      </c>
      <c r="Y81" s="5">
        <v>1.5701052631578947</v>
      </c>
      <c r="Z81" s="5">
        <v>13.903157894736843</v>
      </c>
      <c r="AA81" s="5">
        <v>23.43578947368421</v>
      </c>
      <c r="AB81" s="3">
        <v>21.089106956540061</v>
      </c>
      <c r="AC81" s="3">
        <v>1.6563932134612098</v>
      </c>
      <c r="AD81" s="3">
        <v>17.86739444450685</v>
      </c>
      <c r="AE81" s="3">
        <v>24.310269745558085</v>
      </c>
      <c r="AF81" s="5">
        <v>14.799665680907397</v>
      </c>
      <c r="AG81" s="5">
        <v>1.8995577493807858</v>
      </c>
      <c r="AH81" s="5">
        <v>13.620472380121395</v>
      </c>
      <c r="AI81" s="5">
        <v>20.624812678909457</v>
      </c>
    </row>
    <row r="82" spans="1:35" ht="15.6" x14ac:dyDescent="0.3">
      <c r="A82" s="40" t="s">
        <v>154</v>
      </c>
      <c r="B82" s="40" t="s">
        <v>155</v>
      </c>
      <c r="C82" s="1" t="s">
        <v>12</v>
      </c>
      <c r="D82" s="3">
        <v>65.78</v>
      </c>
      <c r="E82" s="3">
        <v>2.5070000000000001</v>
      </c>
      <c r="F82" s="3">
        <v>60.8</v>
      </c>
      <c r="G82" s="3">
        <v>70.7</v>
      </c>
      <c r="H82" s="3">
        <v>58.2</v>
      </c>
      <c r="I82" s="3">
        <v>3.6920000000000002</v>
      </c>
      <c r="J82" s="3">
        <v>51.01</v>
      </c>
      <c r="K82" s="3">
        <v>65.91</v>
      </c>
      <c r="L82" s="3">
        <v>65.835646730405202</v>
      </c>
      <c r="M82" s="3">
        <v>2.6833570058071499</v>
      </c>
      <c r="N82" s="3">
        <v>60.617363012195902</v>
      </c>
      <c r="O82" s="3">
        <v>71.054820999898894</v>
      </c>
      <c r="P82" s="3">
        <v>58.777706120909201</v>
      </c>
      <c r="Q82" s="3">
        <v>4.5190478857768897</v>
      </c>
      <c r="R82" s="3">
        <v>50.933570636873199</v>
      </c>
      <c r="S82" s="3">
        <v>67.596896207689994</v>
      </c>
      <c r="T82" s="5">
        <v>40.58024691358024</v>
      </c>
      <c r="U82" s="5">
        <v>1.5018518518518515</v>
      </c>
      <c r="V82" s="5">
        <v>37.462962962962962</v>
      </c>
      <c r="W82" s="5">
        <v>43.648148148148138</v>
      </c>
      <c r="X82" s="6">
        <v>27.225263157894734</v>
      </c>
      <c r="Y82" s="5">
        <v>1.5701052631578947</v>
      </c>
      <c r="Z82" s="5">
        <v>18.669473684210526</v>
      </c>
      <c r="AA82" s="5">
        <v>28.202105263157897</v>
      </c>
      <c r="AB82" s="3">
        <v>40.639288105188392</v>
      </c>
      <c r="AC82" s="3">
        <v>1.6563932134612036</v>
      </c>
      <c r="AD82" s="3">
        <v>37.418125316170304</v>
      </c>
      <c r="AE82" s="3">
        <v>43.861000617221535</v>
      </c>
      <c r="AF82" s="6">
        <v>27.234802583068724</v>
      </c>
      <c r="AG82" s="5">
        <v>1.8995577493807858</v>
      </c>
      <c r="AH82" s="5">
        <v>21.409655585066499</v>
      </c>
      <c r="AI82" s="5">
        <v>28.413995883854557</v>
      </c>
    </row>
    <row r="83" spans="1:35" ht="15.6" x14ac:dyDescent="0.3">
      <c r="A83" s="40" t="s">
        <v>156</v>
      </c>
      <c r="B83" s="40" t="s">
        <v>157</v>
      </c>
      <c r="C83" s="1" t="s">
        <v>12</v>
      </c>
      <c r="D83" s="3">
        <v>100</v>
      </c>
      <c r="E83" s="3">
        <v>0</v>
      </c>
      <c r="F83" s="3">
        <v>100</v>
      </c>
      <c r="G83" s="3">
        <v>100</v>
      </c>
      <c r="H83" s="3">
        <v>100</v>
      </c>
      <c r="I83" s="3">
        <v>0</v>
      </c>
      <c r="J83" s="3">
        <v>100</v>
      </c>
      <c r="K83" s="3">
        <v>100</v>
      </c>
      <c r="L83" s="3">
        <v>100</v>
      </c>
      <c r="M83" s="3">
        <v>0</v>
      </c>
      <c r="N83" s="3">
        <v>100</v>
      </c>
      <c r="O83" s="3">
        <v>100</v>
      </c>
      <c r="P83" s="6">
        <v>99.999999999999901</v>
      </c>
      <c r="Q83" s="3">
        <v>0</v>
      </c>
      <c r="R83" s="3">
        <v>99.999999999998707</v>
      </c>
      <c r="S83" s="3">
        <v>99.999999999998707</v>
      </c>
      <c r="T83" s="5">
        <v>61.728395061728392</v>
      </c>
      <c r="U83" s="5">
        <v>0</v>
      </c>
      <c r="V83" s="5">
        <v>61.728395061728392</v>
      </c>
      <c r="W83" s="5">
        <v>61.728395061728392</v>
      </c>
      <c r="X83" s="6">
        <v>42.10526315789474</v>
      </c>
      <c r="Y83" s="5">
        <v>0</v>
      </c>
      <c r="Z83" s="5">
        <v>42.10526315789474</v>
      </c>
      <c r="AA83" s="5">
        <v>42.10526315789474</v>
      </c>
      <c r="AB83" s="3">
        <v>61.728395061728392</v>
      </c>
      <c r="AC83" s="3">
        <v>0</v>
      </c>
      <c r="AD83" s="3">
        <v>61.728395061728392</v>
      </c>
      <c r="AE83" s="3">
        <v>61.728395061728392</v>
      </c>
      <c r="AF83" s="6">
        <v>42.034468263976422</v>
      </c>
      <c r="AG83" s="5">
        <v>0</v>
      </c>
      <c r="AH83" s="5">
        <v>42.034468263975917</v>
      </c>
      <c r="AI83" s="5">
        <v>42.034468263975917</v>
      </c>
    </row>
    <row r="84" spans="1:35" ht="15.6" x14ac:dyDescent="0.3">
      <c r="A84" s="40" t="s">
        <v>158</v>
      </c>
      <c r="B84" s="40" t="s">
        <v>159</v>
      </c>
      <c r="C84" s="1" t="s">
        <v>12</v>
      </c>
      <c r="D84" s="3">
        <v>100</v>
      </c>
      <c r="E84" s="3">
        <v>0</v>
      </c>
      <c r="F84" s="3">
        <v>100</v>
      </c>
      <c r="G84" s="3">
        <v>100</v>
      </c>
      <c r="H84" s="3">
        <v>100</v>
      </c>
      <c r="I84" s="3">
        <v>0</v>
      </c>
      <c r="J84" s="3">
        <v>100</v>
      </c>
      <c r="K84" s="3">
        <v>100</v>
      </c>
      <c r="L84" s="3">
        <v>99.999999999986798</v>
      </c>
      <c r="M84" s="3">
        <v>0</v>
      </c>
      <c r="N84" s="3">
        <v>99.999999999976197</v>
      </c>
      <c r="O84" s="3">
        <v>99.999999999976197</v>
      </c>
      <c r="P84" s="4">
        <v>100</v>
      </c>
      <c r="Q84" s="3">
        <v>0</v>
      </c>
      <c r="R84" s="3">
        <v>100.00000000000099</v>
      </c>
      <c r="S84" s="3">
        <v>100.00000000000099</v>
      </c>
      <c r="T84" s="5">
        <v>61.728395061728392</v>
      </c>
      <c r="U84" s="5">
        <v>0</v>
      </c>
      <c r="V84" s="5">
        <v>61.728395061728392</v>
      </c>
      <c r="W84" s="5">
        <v>61.728395061728392</v>
      </c>
      <c r="X84" s="6">
        <v>42.10526315789474</v>
      </c>
      <c r="Y84" s="5">
        <v>0</v>
      </c>
      <c r="Z84" s="5">
        <v>42.10526315789474</v>
      </c>
      <c r="AA84" s="5">
        <v>42.10526315789474</v>
      </c>
      <c r="AB84" s="3">
        <v>61.728395061720242</v>
      </c>
      <c r="AC84" s="3">
        <v>0</v>
      </c>
      <c r="AD84" s="3">
        <v>61.728395061713698</v>
      </c>
      <c r="AE84" s="3">
        <v>61.728395061713698</v>
      </c>
      <c r="AF84" s="6">
        <v>42.034468263976464</v>
      </c>
      <c r="AG84" s="5">
        <v>0</v>
      </c>
      <c r="AH84" s="5">
        <v>42.034468263976876</v>
      </c>
      <c r="AI84" s="5">
        <v>42.034468263976876</v>
      </c>
    </row>
    <row r="85" spans="1:35" ht="15.6" x14ac:dyDescent="0.3">
      <c r="A85" s="40" t="s">
        <v>160</v>
      </c>
      <c r="B85" s="40" t="s">
        <v>161</v>
      </c>
      <c r="C85" s="1" t="s">
        <v>12</v>
      </c>
      <c r="D85" s="3">
        <v>100</v>
      </c>
      <c r="E85" s="3">
        <v>0</v>
      </c>
      <c r="F85" s="3">
        <v>100</v>
      </c>
      <c r="G85" s="3">
        <v>100</v>
      </c>
      <c r="H85" s="3">
        <v>100</v>
      </c>
      <c r="I85" s="3">
        <v>0</v>
      </c>
      <c r="J85" s="3">
        <v>100</v>
      </c>
      <c r="K85" s="3">
        <v>100</v>
      </c>
      <c r="L85" s="3">
        <v>99.999999999986798</v>
      </c>
      <c r="M85" s="3">
        <v>0</v>
      </c>
      <c r="N85" s="3">
        <v>99.999999999976296</v>
      </c>
      <c r="O85" s="3">
        <v>99.999999999976296</v>
      </c>
      <c r="P85" s="4">
        <v>100</v>
      </c>
      <c r="Q85" s="3">
        <v>0</v>
      </c>
      <c r="R85" s="3">
        <v>100.00000000000099</v>
      </c>
      <c r="S85" s="3">
        <v>100.00000000000099</v>
      </c>
      <c r="T85" s="5">
        <v>61.728395061728392</v>
      </c>
      <c r="U85" s="5">
        <v>0</v>
      </c>
      <c r="V85" s="5">
        <v>61.728395061728392</v>
      </c>
      <c r="W85" s="5">
        <v>61.728395061728392</v>
      </c>
      <c r="X85" s="6">
        <v>42.10526315789474</v>
      </c>
      <c r="Y85" s="5">
        <v>0</v>
      </c>
      <c r="Z85" s="5">
        <v>42.10526315789474</v>
      </c>
      <c r="AA85" s="5">
        <v>42.10526315789474</v>
      </c>
      <c r="AB85" s="3">
        <v>61.728395061720242</v>
      </c>
      <c r="AC85" s="3">
        <v>0</v>
      </c>
      <c r="AD85" s="3">
        <v>61.728395061713762</v>
      </c>
      <c r="AE85" s="3">
        <v>61.728395061713762</v>
      </c>
      <c r="AF85" s="6">
        <v>42.034468263976464</v>
      </c>
      <c r="AG85" s="5">
        <v>0</v>
      </c>
      <c r="AH85" s="5">
        <v>42.034468263976876</v>
      </c>
      <c r="AI85" s="5">
        <v>42.034468263976876</v>
      </c>
    </row>
    <row r="86" spans="1:35" ht="15.6" x14ac:dyDescent="0.3">
      <c r="A86" s="40" t="s">
        <v>162</v>
      </c>
      <c r="B86" s="40" t="s">
        <v>163</v>
      </c>
      <c r="C86" s="1" t="s">
        <v>12</v>
      </c>
      <c r="D86" s="3">
        <v>99.99</v>
      </c>
      <c r="E86" s="3">
        <v>114.1</v>
      </c>
      <c r="F86" s="3">
        <v>7.1050000000000001E-15</v>
      </c>
      <c r="G86" s="3">
        <v>100</v>
      </c>
      <c r="H86" s="3">
        <v>99.99</v>
      </c>
      <c r="I86" s="3">
        <v>500.9</v>
      </c>
      <c r="J86" s="3">
        <v>-7.1050000000000001E-15</v>
      </c>
      <c r="K86" s="3">
        <v>100</v>
      </c>
      <c r="L86" s="3">
        <v>99.994582051179194</v>
      </c>
      <c r="M86" s="3">
        <v>3.9333664446798201E-12</v>
      </c>
      <c r="N86" s="3">
        <v>99.994582051178</v>
      </c>
      <c r="O86" s="3">
        <v>99.994582051187905</v>
      </c>
      <c r="P86" s="4">
        <v>99.994582051250404</v>
      </c>
      <c r="Q86" s="3">
        <v>5.1336775934401599E-12</v>
      </c>
      <c r="R86" s="3">
        <v>99.994582051247207</v>
      </c>
      <c r="S86" s="3">
        <v>99.994582051258604</v>
      </c>
      <c r="T86" s="5">
        <v>61.722222222222214</v>
      </c>
      <c r="U86" s="5">
        <v>83.518518518518519</v>
      </c>
      <c r="V86" s="5">
        <v>0</v>
      </c>
      <c r="W86" s="5">
        <v>61.728395061728392</v>
      </c>
      <c r="X86" s="5">
        <v>42.101052631578945</v>
      </c>
      <c r="Y86" s="5">
        <v>210.35789473684213</v>
      </c>
      <c r="Z86" s="5">
        <v>0</v>
      </c>
      <c r="AA86" s="5">
        <v>42.10526315789474</v>
      </c>
      <c r="AB86" s="3">
        <v>61.725050648876042</v>
      </c>
      <c r="AC86" s="3">
        <v>2.4280039781974198E-12</v>
      </c>
      <c r="AD86" s="3">
        <v>61.725050648875303</v>
      </c>
      <c r="AE86" s="3">
        <v>61.725050648881421</v>
      </c>
      <c r="AF86" s="6">
        <v>42.032190858051869</v>
      </c>
      <c r="AG86" s="5">
        <v>2.1579140787894747E-12</v>
      </c>
      <c r="AH86" s="5">
        <v>42.032190858027413</v>
      </c>
      <c r="AI86" s="5">
        <v>42.032190858032202</v>
      </c>
    </row>
    <row r="87" spans="1:35" ht="15.6" x14ac:dyDescent="0.3">
      <c r="A87" s="40" t="s">
        <v>164</v>
      </c>
      <c r="B87" s="40" t="s">
        <v>165</v>
      </c>
      <c r="C87" s="1" t="s">
        <v>12</v>
      </c>
      <c r="D87" s="3">
        <v>5.4180000000000001E-3</v>
      </c>
      <c r="E87" s="3">
        <v>114.1</v>
      </c>
      <c r="F87" s="3">
        <v>0</v>
      </c>
      <c r="G87" s="3">
        <v>100</v>
      </c>
      <c r="H87" s="3">
        <v>5.4180000000000001E-3</v>
      </c>
      <c r="I87" s="3">
        <v>500.9</v>
      </c>
      <c r="J87" s="3">
        <v>0</v>
      </c>
      <c r="K87" s="3">
        <v>100</v>
      </c>
      <c r="L87" s="3">
        <v>5.4179488239170202E-3</v>
      </c>
      <c r="M87" s="3">
        <v>3.85180065955544E-12</v>
      </c>
      <c r="N87" s="3">
        <v>5.4179488177723599E-3</v>
      </c>
      <c r="O87" s="3">
        <v>5.4179488276835299E-3</v>
      </c>
      <c r="P87" s="6">
        <v>5.41794875343562E-3</v>
      </c>
      <c r="Q87" s="3">
        <v>4.8928767771679202E-12</v>
      </c>
      <c r="R87" s="3">
        <v>5.4179487506047499E-3</v>
      </c>
      <c r="S87" s="3">
        <v>5.41794876193791E-3</v>
      </c>
      <c r="T87" s="5">
        <v>3.3444444444444442E-3</v>
      </c>
      <c r="U87" s="5">
        <v>83.518518518518519</v>
      </c>
      <c r="V87" s="5">
        <v>0</v>
      </c>
      <c r="W87" s="5">
        <v>61.728395061728392</v>
      </c>
      <c r="X87" s="5">
        <v>2.2812631578947367E-3</v>
      </c>
      <c r="Y87" s="5">
        <v>210.35789473684213</v>
      </c>
      <c r="Z87" s="5">
        <v>0</v>
      </c>
      <c r="AA87" s="5">
        <v>42.10526315789474</v>
      </c>
      <c r="AB87" s="3">
        <v>3.3444128542697653E-3</v>
      </c>
      <c r="AC87" s="3">
        <v>2.3776547281206418E-12</v>
      </c>
      <c r="AD87" s="3">
        <v>3.3444128504767651E-3</v>
      </c>
      <c r="AE87" s="3">
        <v>3.3444128565947714E-3</v>
      </c>
      <c r="AF87" s="6">
        <v>2.2774059253522572E-3</v>
      </c>
      <c r="AG87" s="5">
        <v>2.0566947360941239E-12</v>
      </c>
      <c r="AH87" s="5">
        <v>2.2774059481314628E-3</v>
      </c>
      <c r="AI87" s="5">
        <v>2.2774059528952962E-3</v>
      </c>
    </row>
    <row r="88" spans="1:35" ht="15.6" x14ac:dyDescent="0.3">
      <c r="A88" s="40" t="s">
        <v>166</v>
      </c>
      <c r="B88" s="40" t="s">
        <v>167</v>
      </c>
      <c r="C88" s="1" t="s">
        <v>12</v>
      </c>
      <c r="D88" s="3">
        <v>100</v>
      </c>
      <c r="E88" s="3">
        <v>0</v>
      </c>
      <c r="F88" s="3">
        <v>100</v>
      </c>
      <c r="G88" s="3">
        <v>100</v>
      </c>
      <c r="H88" s="3">
        <v>100</v>
      </c>
      <c r="I88" s="3">
        <v>0</v>
      </c>
      <c r="J88" s="3">
        <v>100</v>
      </c>
      <c r="K88" s="3">
        <v>100</v>
      </c>
      <c r="L88" s="3">
        <v>100</v>
      </c>
      <c r="M88" s="3">
        <v>0</v>
      </c>
      <c r="N88" s="3">
        <v>100.000000000006</v>
      </c>
      <c r="O88" s="3">
        <v>100.000000000006</v>
      </c>
      <c r="P88" s="4">
        <v>100.000000000002</v>
      </c>
      <c r="Q88" s="3">
        <v>0</v>
      </c>
      <c r="R88" s="3">
        <v>100.000000000009</v>
      </c>
      <c r="S88" s="3">
        <v>100.000000000009</v>
      </c>
      <c r="T88" s="5">
        <v>61.728395061728392</v>
      </c>
      <c r="U88" s="5">
        <v>0</v>
      </c>
      <c r="V88" s="5">
        <v>61.728395061728392</v>
      </c>
      <c r="W88" s="5">
        <v>61.728395061728392</v>
      </c>
      <c r="X88" s="6">
        <v>42.10526315789474</v>
      </c>
      <c r="Y88" s="5">
        <v>0</v>
      </c>
      <c r="Z88" s="5">
        <v>42.10526315789474</v>
      </c>
      <c r="AA88" s="5">
        <v>42.10526315789474</v>
      </c>
      <c r="AB88" s="3">
        <v>61.728395061728392</v>
      </c>
      <c r="AC88" s="3">
        <v>0</v>
      </c>
      <c r="AD88" s="3">
        <v>61.728395061732094</v>
      </c>
      <c r="AE88" s="3">
        <v>61.728395061732094</v>
      </c>
      <c r="AF88" s="6">
        <v>42.034468263977303</v>
      </c>
      <c r="AG88" s="5">
        <v>0</v>
      </c>
      <c r="AH88" s="5">
        <v>42.034468263980244</v>
      </c>
      <c r="AI88" s="5">
        <v>42.034468263980244</v>
      </c>
    </row>
    <row r="89" spans="1:35" ht="15.6" x14ac:dyDescent="0.3">
      <c r="A89" s="40" t="s">
        <v>168</v>
      </c>
      <c r="B89" s="40" t="s">
        <v>169</v>
      </c>
      <c r="C89" s="1" t="s">
        <v>12</v>
      </c>
      <c r="D89" s="3">
        <v>100</v>
      </c>
      <c r="E89" s="3">
        <v>124.6</v>
      </c>
      <c r="F89" s="3">
        <v>81.16</v>
      </c>
      <c r="G89" s="3">
        <v>100</v>
      </c>
      <c r="H89" s="6">
        <v>9.6620000000000008</v>
      </c>
      <c r="I89" s="3">
        <v>2.0990000000000002</v>
      </c>
      <c r="J89" s="3">
        <v>0</v>
      </c>
      <c r="K89" s="3">
        <v>14.26</v>
      </c>
      <c r="L89" s="3">
        <v>99.999991377990199</v>
      </c>
      <c r="M89" s="3">
        <v>2.5695089584918701E-6</v>
      </c>
      <c r="N89" s="3">
        <v>99.999991338961607</v>
      </c>
      <c r="O89" s="3">
        <v>99.999994386479401</v>
      </c>
      <c r="P89" s="6">
        <v>8.9264087596785604</v>
      </c>
      <c r="Q89" s="3">
        <v>3.1965818859900899</v>
      </c>
      <c r="R89" s="3">
        <v>1.0000000116860999E-7</v>
      </c>
      <c r="S89" s="3">
        <v>14.5831320196065</v>
      </c>
      <c r="T89" s="5">
        <v>61.728395061728392</v>
      </c>
      <c r="U89" s="5">
        <v>0</v>
      </c>
      <c r="V89" s="5">
        <v>49.549382716049379</v>
      </c>
      <c r="W89" s="5">
        <v>61.728395061728392</v>
      </c>
      <c r="X89" s="6">
        <v>42.10526315789474</v>
      </c>
      <c r="Y89" s="5">
        <v>0.91621052631578959</v>
      </c>
      <c r="Z89" s="5">
        <v>-2.9915789473684209E-15</v>
      </c>
      <c r="AA89" s="5">
        <v>6.6315789473684212</v>
      </c>
      <c r="AB89" s="3">
        <v>61.728389739500116</v>
      </c>
      <c r="AC89" s="3">
        <v>1.5861166410443643E-6</v>
      </c>
      <c r="AD89" s="3">
        <v>61.728389715408397</v>
      </c>
      <c r="AE89" s="3">
        <v>61.728391596592218</v>
      </c>
      <c r="AF89" s="6">
        <v>41.948243923191043</v>
      </c>
      <c r="AG89" s="5">
        <v>1.3436661983985245</v>
      </c>
      <c r="AH89" s="5">
        <v>4.2034468755195459E-8</v>
      </c>
      <c r="AI89" s="5">
        <v>6.1299420006752836</v>
      </c>
    </row>
    <row r="90" spans="1:35" ht="15.6" x14ac:dyDescent="0.3">
      <c r="A90" s="40" t="s">
        <v>170</v>
      </c>
      <c r="B90" s="40" t="s">
        <v>171</v>
      </c>
      <c r="C90" s="1" t="s">
        <v>12</v>
      </c>
      <c r="D90" s="3">
        <v>100</v>
      </c>
      <c r="E90" s="3">
        <v>0</v>
      </c>
      <c r="F90" s="3">
        <v>100</v>
      </c>
      <c r="G90" s="3">
        <v>100</v>
      </c>
      <c r="H90" s="3">
        <v>100</v>
      </c>
      <c r="I90" s="3">
        <v>0</v>
      </c>
      <c r="J90" s="3">
        <v>100</v>
      </c>
      <c r="K90" s="3">
        <v>100</v>
      </c>
      <c r="L90" s="3">
        <v>100</v>
      </c>
      <c r="M90" s="3">
        <v>0</v>
      </c>
      <c r="N90" s="3">
        <v>100.000000000003</v>
      </c>
      <c r="O90" s="3">
        <v>100.000000000003</v>
      </c>
      <c r="P90" s="6">
        <v>99.999999999999702</v>
      </c>
      <c r="Q90" s="3">
        <v>0</v>
      </c>
      <c r="R90" s="3">
        <v>99.999999999997101</v>
      </c>
      <c r="S90" s="3">
        <v>99.999999999997101</v>
      </c>
      <c r="T90" s="5">
        <v>61.728395061728392</v>
      </c>
      <c r="U90" s="5">
        <v>0</v>
      </c>
      <c r="V90" s="5">
        <v>61.728395061728392</v>
      </c>
      <c r="W90" s="5">
        <v>61.728395061728392</v>
      </c>
      <c r="X90" s="6">
        <v>42.10526315789474</v>
      </c>
      <c r="Y90" s="5">
        <v>0</v>
      </c>
      <c r="Z90" s="5">
        <v>42.10526315789474</v>
      </c>
      <c r="AA90" s="5">
        <v>42.10526315789474</v>
      </c>
      <c r="AB90" s="3">
        <v>61.728395061728392</v>
      </c>
      <c r="AC90" s="3">
        <v>0</v>
      </c>
      <c r="AD90" s="3">
        <v>61.728395061730239</v>
      </c>
      <c r="AE90" s="3">
        <v>61.728395061730239</v>
      </c>
      <c r="AF90" s="6">
        <v>42.034468263976336</v>
      </c>
      <c r="AG90" s="5">
        <v>0</v>
      </c>
      <c r="AH90" s="5">
        <v>42.034468263975242</v>
      </c>
      <c r="AI90" s="5">
        <v>42.034468263975242</v>
      </c>
    </row>
    <row r="91" spans="1:35" ht="15.6" x14ac:dyDescent="0.3">
      <c r="A91" s="40" t="s">
        <v>172</v>
      </c>
      <c r="B91" s="40" t="s">
        <v>173</v>
      </c>
      <c r="C91" s="1" t="s">
        <v>12</v>
      </c>
      <c r="D91" s="3">
        <v>100</v>
      </c>
      <c r="E91" s="3">
        <v>0</v>
      </c>
      <c r="F91" s="3">
        <v>100</v>
      </c>
      <c r="G91" s="3">
        <v>100</v>
      </c>
      <c r="H91" s="3">
        <v>100</v>
      </c>
      <c r="I91" s="3">
        <v>0</v>
      </c>
      <c r="J91" s="3">
        <v>100</v>
      </c>
      <c r="K91" s="3">
        <v>100</v>
      </c>
      <c r="L91" s="3">
        <v>100</v>
      </c>
      <c r="M91" s="3">
        <v>0</v>
      </c>
      <c r="N91" s="3">
        <v>100.00000000000701</v>
      </c>
      <c r="O91" s="3">
        <v>100.00000000000701</v>
      </c>
      <c r="P91" s="6">
        <v>99.999999999999901</v>
      </c>
      <c r="Q91" s="3">
        <v>0</v>
      </c>
      <c r="R91" s="3">
        <v>99.999999999999204</v>
      </c>
      <c r="S91" s="3">
        <v>99.999999999999204</v>
      </c>
      <c r="T91" s="5">
        <v>61.728395061728392</v>
      </c>
      <c r="U91" s="5">
        <v>0</v>
      </c>
      <c r="V91" s="5">
        <v>61.728395061728392</v>
      </c>
      <c r="W91" s="5">
        <v>61.728395061728392</v>
      </c>
      <c r="X91" s="6">
        <v>42.10526315789474</v>
      </c>
      <c r="Y91" s="5">
        <v>0</v>
      </c>
      <c r="Z91" s="5">
        <v>42.10526315789474</v>
      </c>
      <c r="AA91" s="5">
        <v>42.10526315789474</v>
      </c>
      <c r="AB91" s="3">
        <v>61.728395061728392</v>
      </c>
      <c r="AC91" s="3">
        <v>0</v>
      </c>
      <c r="AD91" s="3">
        <v>61.728395061732712</v>
      </c>
      <c r="AE91" s="3">
        <v>61.728395061732712</v>
      </c>
      <c r="AF91" s="6">
        <v>42.034468263976422</v>
      </c>
      <c r="AG91" s="5">
        <v>0</v>
      </c>
      <c r="AH91" s="5">
        <v>42.034468263976123</v>
      </c>
      <c r="AI91" s="5">
        <v>42.034468263976123</v>
      </c>
    </row>
    <row r="92" spans="1:35" ht="15.6" x14ac:dyDescent="0.3">
      <c r="A92" s="40" t="s">
        <v>174</v>
      </c>
      <c r="B92" s="41" t="s">
        <v>175</v>
      </c>
      <c r="C92" s="1" t="s">
        <v>12</v>
      </c>
      <c r="D92" s="3">
        <v>100</v>
      </c>
      <c r="E92" s="3">
        <v>0</v>
      </c>
      <c r="F92" s="3">
        <v>100</v>
      </c>
      <c r="G92" s="3">
        <v>100</v>
      </c>
      <c r="H92" s="3">
        <v>100</v>
      </c>
      <c r="I92" s="3">
        <v>0</v>
      </c>
      <c r="J92" s="3">
        <v>100</v>
      </c>
      <c r="K92" s="3">
        <v>100</v>
      </c>
      <c r="L92" s="3">
        <v>100</v>
      </c>
      <c r="M92" s="3">
        <v>0</v>
      </c>
      <c r="N92" s="3">
        <v>100.00000000000701</v>
      </c>
      <c r="O92" s="3">
        <v>100.00000000000701</v>
      </c>
      <c r="P92" s="6">
        <v>99.999999999999901</v>
      </c>
      <c r="Q92" s="3">
        <v>0</v>
      </c>
      <c r="R92" s="3">
        <v>99.999999999999204</v>
      </c>
      <c r="S92" s="3">
        <v>99.999999999999204</v>
      </c>
      <c r="T92" s="5">
        <v>61.728395061728392</v>
      </c>
      <c r="U92" s="5">
        <v>0</v>
      </c>
      <c r="V92" s="5">
        <v>61.728395061728392</v>
      </c>
      <c r="W92" s="5">
        <v>61.728395061728392</v>
      </c>
      <c r="X92" s="6">
        <v>42.10526315789474</v>
      </c>
      <c r="Y92" s="5">
        <v>0</v>
      </c>
      <c r="Z92" s="5">
        <v>42.10526315789474</v>
      </c>
      <c r="AA92" s="5">
        <v>42.10526315789474</v>
      </c>
      <c r="AB92" s="3">
        <v>61.728395061728392</v>
      </c>
      <c r="AC92" s="3">
        <v>0</v>
      </c>
      <c r="AD92" s="3">
        <v>61.728395061732712</v>
      </c>
      <c r="AE92" s="3">
        <v>61.728395061732712</v>
      </c>
      <c r="AF92" s="6">
        <v>42.034468263976422</v>
      </c>
      <c r="AG92" s="5">
        <v>0</v>
      </c>
      <c r="AH92" s="5">
        <v>42.034468263976123</v>
      </c>
      <c r="AI92" s="5">
        <v>42.034468263976123</v>
      </c>
    </row>
    <row r="93" spans="1:35" ht="15.6" x14ac:dyDescent="0.3">
      <c r="A93" s="40" t="s">
        <v>176</v>
      </c>
      <c r="B93" s="41" t="s">
        <v>177</v>
      </c>
      <c r="C93" s="1" t="s">
        <v>12</v>
      </c>
      <c r="D93" s="3">
        <v>66.64</v>
      </c>
      <c r="E93" s="3">
        <v>28.61</v>
      </c>
      <c r="F93" s="3">
        <v>0</v>
      </c>
      <c r="G93" s="3">
        <v>94.72</v>
      </c>
      <c r="H93" s="3">
        <v>41.2</v>
      </c>
      <c r="I93" s="3">
        <v>24.7</v>
      </c>
      <c r="J93" s="3">
        <v>0</v>
      </c>
      <c r="K93" s="3">
        <v>89.05</v>
      </c>
      <c r="L93" s="3">
        <v>63.047446698211701</v>
      </c>
      <c r="M93" s="3">
        <v>23.2717277107127</v>
      </c>
      <c r="N93" s="3">
        <v>2.4424358968931399</v>
      </c>
      <c r="O93" s="3">
        <v>93.810966568358893</v>
      </c>
      <c r="P93" s="3">
        <v>37.727837994267702</v>
      </c>
      <c r="Q93" s="3">
        <v>25.757852668775101</v>
      </c>
      <c r="R93" s="3">
        <v>9.9999994063182398E-8</v>
      </c>
      <c r="S93" s="3">
        <v>93.160038316027595</v>
      </c>
      <c r="T93" s="5">
        <v>41.203703703703702</v>
      </c>
      <c r="U93" s="5">
        <v>17.981481481481481</v>
      </c>
      <c r="V93" s="5">
        <v>0</v>
      </c>
      <c r="W93" s="5">
        <v>58.512345679012348</v>
      </c>
      <c r="X93" s="5">
        <v>1.7856842105263159E-5</v>
      </c>
      <c r="Y93" s="5">
        <v>10.391578947368421</v>
      </c>
      <c r="Z93" s="5">
        <v>0</v>
      </c>
      <c r="AA93" s="5">
        <v>40.922105263157896</v>
      </c>
      <c r="AB93" s="3">
        <v>38.918176974204748</v>
      </c>
      <c r="AC93" s="3">
        <v>14.365264018958456</v>
      </c>
      <c r="AD93" s="3">
        <v>1.5076764795636666</v>
      </c>
      <c r="AE93" s="3">
        <v>57.908004054542523</v>
      </c>
      <c r="AF93" s="5">
        <v>8.7124077310516181</v>
      </c>
      <c r="AG93" s="5">
        <v>10.827176405538083</v>
      </c>
      <c r="AH93" s="5">
        <v>4.2034465768466747E-8</v>
      </c>
      <c r="AI93" s="5">
        <v>39.159326740658933</v>
      </c>
    </row>
    <row r="94" spans="1:35" ht="15.6" x14ac:dyDescent="0.3">
      <c r="A94" s="40" t="s">
        <v>178</v>
      </c>
      <c r="B94" s="41" t="s">
        <v>179</v>
      </c>
      <c r="C94" s="1" t="s">
        <v>12</v>
      </c>
      <c r="D94" s="3">
        <v>26.38</v>
      </c>
      <c r="E94" s="3">
        <v>28.62</v>
      </c>
      <c r="F94" s="3">
        <v>0</v>
      </c>
      <c r="G94" s="3">
        <v>94.26</v>
      </c>
      <c r="H94" s="3">
        <v>53.88</v>
      </c>
      <c r="I94" s="3">
        <v>24.71</v>
      </c>
      <c r="J94" s="3">
        <v>6.173</v>
      </c>
      <c r="K94" s="3">
        <v>97.87</v>
      </c>
      <c r="L94" s="3">
        <v>29.946959789925302</v>
      </c>
      <c r="M94" s="3">
        <v>23.1927681884337</v>
      </c>
      <c r="N94" s="3">
        <v>1.0000000116860999E-7</v>
      </c>
      <c r="O94" s="3">
        <v>90.627929005766902</v>
      </c>
      <c r="P94" s="3">
        <v>57.461295971657698</v>
      </c>
      <c r="Q94" s="3">
        <v>25.707218942623999</v>
      </c>
      <c r="R94" s="3">
        <v>1.54518254110751</v>
      </c>
      <c r="S94" s="3">
        <v>96.474120393018893</v>
      </c>
      <c r="T94" s="5">
        <v>16.209876543209877</v>
      </c>
      <c r="U94" s="5">
        <v>17.981481481481481</v>
      </c>
      <c r="V94" s="5">
        <v>0</v>
      </c>
      <c r="W94" s="5">
        <v>58.240740740740733</v>
      </c>
      <c r="X94" s="5">
        <v>39.368421052631582</v>
      </c>
      <c r="Y94" s="5">
        <v>10.395789473684211</v>
      </c>
      <c r="Z94" s="5">
        <v>0</v>
      </c>
      <c r="AA94" s="5">
        <v>41.608421052631577</v>
      </c>
      <c r="AB94" s="3">
        <v>18.485777648102037</v>
      </c>
      <c r="AC94" s="3">
        <v>14.31652357310722</v>
      </c>
      <c r="AD94" s="3">
        <v>6.1728395783092586E-8</v>
      </c>
      <c r="AE94" s="3">
        <v>55.94316605294253</v>
      </c>
      <c r="AF94" s="5">
        <v>30.590162348020343</v>
      </c>
      <c r="AG94" s="5">
        <v>10.805892787988229</v>
      </c>
      <c r="AH94" s="5">
        <v>0.64950926486234128</v>
      </c>
      <c r="AI94" s="5">
        <v>40.55238351955397</v>
      </c>
    </row>
    <row r="95" spans="1:35" ht="15.6" x14ac:dyDescent="0.3">
      <c r="A95" s="40" t="s">
        <v>180</v>
      </c>
      <c r="B95" s="41" t="s">
        <v>181</v>
      </c>
      <c r="C95" s="1" t="s">
        <v>12</v>
      </c>
      <c r="D95" s="3">
        <v>6.9809999999999999</v>
      </c>
      <c r="E95" s="3">
        <v>0.87549999999999994</v>
      </c>
      <c r="F95" s="3">
        <v>4.9870000000000001</v>
      </c>
      <c r="G95" s="3">
        <v>8.6560000000000006</v>
      </c>
      <c r="H95" s="3">
        <v>4.9180000000000001</v>
      </c>
      <c r="I95" s="3">
        <v>1.4790000000000001</v>
      </c>
      <c r="J95" s="3">
        <v>1.9710000000000001</v>
      </c>
      <c r="K95" s="3">
        <v>7.7859999999999996</v>
      </c>
      <c r="L95" s="3">
        <v>7.0055935118375903</v>
      </c>
      <c r="M95" s="3">
        <v>0.898958594103484</v>
      </c>
      <c r="N95" s="3">
        <v>5.2194974644142604</v>
      </c>
      <c r="O95" s="3">
        <v>8.7216563102342004</v>
      </c>
      <c r="P95" s="3">
        <v>4.8108660340702603</v>
      </c>
      <c r="Q95" s="3">
        <v>1.4423105515363599</v>
      </c>
      <c r="R95" s="3">
        <v>2.02190433134919</v>
      </c>
      <c r="S95" s="3">
        <v>7.6517794841851803</v>
      </c>
      <c r="T95" s="5">
        <v>4.3141975308641971</v>
      </c>
      <c r="U95" s="5">
        <v>0.542716049382716</v>
      </c>
      <c r="V95" s="5">
        <v>3.0685185185185184</v>
      </c>
      <c r="W95" s="5">
        <v>5.333333333333333</v>
      </c>
      <c r="X95" s="5">
        <v>2.7364210526315786</v>
      </c>
      <c r="Y95" s="5">
        <v>0.62189473684210528</v>
      </c>
      <c r="Z95" s="5">
        <v>0.45052631578947372</v>
      </c>
      <c r="AA95" s="5">
        <v>3.6332631578947368</v>
      </c>
      <c r="AB95" s="3">
        <v>4.3244404394059197</v>
      </c>
      <c r="AC95" s="3">
        <v>0.55491271240955797</v>
      </c>
      <c r="AD95" s="3">
        <v>3.2219120150705307</v>
      </c>
      <c r="AE95" s="3">
        <v>5.3837384631075311</v>
      </c>
      <c r="AF95" s="6">
        <v>2.7318981849030686</v>
      </c>
      <c r="AG95" s="5">
        <v>0.60626757105353501</v>
      </c>
      <c r="AH95" s="5">
        <v>0.84989673448894076</v>
      </c>
      <c r="AI95" s="5">
        <v>3.2163848189092814</v>
      </c>
    </row>
    <row r="96" spans="1:35" ht="15.6" x14ac:dyDescent="0.3">
      <c r="A96" s="40" t="s">
        <v>182</v>
      </c>
      <c r="B96" s="41" t="s">
        <v>183</v>
      </c>
      <c r="C96" s="1" t="s">
        <v>12</v>
      </c>
      <c r="D96" s="3">
        <v>100</v>
      </c>
      <c r="E96" s="3">
        <v>0</v>
      </c>
      <c r="F96" s="3">
        <v>100</v>
      </c>
      <c r="G96" s="3">
        <v>100</v>
      </c>
      <c r="H96" s="3">
        <v>100</v>
      </c>
      <c r="I96" s="3">
        <v>0</v>
      </c>
      <c r="J96" s="3">
        <v>100</v>
      </c>
      <c r="K96" s="3">
        <v>100</v>
      </c>
      <c r="L96" s="3">
        <v>99.999999999986301</v>
      </c>
      <c r="M96" s="3">
        <v>0</v>
      </c>
      <c r="N96" s="3">
        <v>99.999999999974506</v>
      </c>
      <c r="O96" s="3">
        <v>99.999999999974506</v>
      </c>
      <c r="P96" s="4">
        <v>99.999999999999304</v>
      </c>
      <c r="Q96" s="3">
        <v>0</v>
      </c>
      <c r="R96" s="3">
        <v>99.999999999995893</v>
      </c>
      <c r="S96" s="3">
        <v>99.999999999995893</v>
      </c>
      <c r="T96" s="5">
        <v>61.728395061728392</v>
      </c>
      <c r="U96" s="5">
        <v>0</v>
      </c>
      <c r="V96" s="5">
        <v>61.728395061728392</v>
      </c>
      <c r="W96" s="5">
        <v>61.728395061728392</v>
      </c>
      <c r="X96" s="6">
        <v>42.10526315789474</v>
      </c>
      <c r="Y96" s="5">
        <v>0</v>
      </c>
      <c r="Z96" s="5">
        <v>42.10526315789474</v>
      </c>
      <c r="AA96" s="5">
        <v>42.10526315789474</v>
      </c>
      <c r="AB96" s="3">
        <v>61.728395061719937</v>
      </c>
      <c r="AC96" s="3">
        <v>0</v>
      </c>
      <c r="AD96" s="3">
        <v>61.728395061712654</v>
      </c>
      <c r="AE96" s="3">
        <v>61.728395061712654</v>
      </c>
      <c r="AF96" s="6">
        <v>42.034468263976166</v>
      </c>
      <c r="AG96" s="5">
        <v>0</v>
      </c>
      <c r="AH96" s="5">
        <v>42.034468263974738</v>
      </c>
      <c r="AI96" s="5">
        <v>42.034468263974738</v>
      </c>
    </row>
    <row r="97" spans="1:35" ht="15.6" x14ac:dyDescent="0.3">
      <c r="A97" s="40" t="s">
        <v>184</v>
      </c>
      <c r="B97" s="41" t="s">
        <v>185</v>
      </c>
      <c r="C97" s="1" t="s">
        <v>12</v>
      </c>
      <c r="D97" s="3">
        <v>100</v>
      </c>
      <c r="E97" s="3">
        <v>0</v>
      </c>
      <c r="F97" s="3">
        <v>100</v>
      </c>
      <c r="G97" s="3">
        <v>100</v>
      </c>
      <c r="H97" s="3">
        <v>100</v>
      </c>
      <c r="I97" s="3">
        <v>0</v>
      </c>
      <c r="J97" s="3">
        <v>100</v>
      </c>
      <c r="K97" s="3">
        <v>100</v>
      </c>
      <c r="L97" s="3">
        <v>99.999999999999105</v>
      </c>
      <c r="M97" s="3">
        <v>0</v>
      </c>
      <c r="N97" s="3">
        <v>99.999999999993094</v>
      </c>
      <c r="O97" s="3">
        <v>99.999999999993094</v>
      </c>
      <c r="P97" s="4">
        <v>100.000000000002</v>
      </c>
      <c r="Q97" s="3">
        <v>0</v>
      </c>
      <c r="R97" s="3">
        <v>100.000000000009</v>
      </c>
      <c r="S97" s="3">
        <v>100.000000000009</v>
      </c>
      <c r="T97" s="5">
        <v>61.728395061728392</v>
      </c>
      <c r="U97" s="5">
        <v>0</v>
      </c>
      <c r="V97" s="5">
        <v>61.728395061728392</v>
      </c>
      <c r="W97" s="5">
        <v>61.728395061728392</v>
      </c>
      <c r="X97" s="6">
        <v>42.10526315789474</v>
      </c>
      <c r="Y97" s="5">
        <v>0</v>
      </c>
      <c r="Z97" s="5">
        <v>42.10526315789474</v>
      </c>
      <c r="AA97" s="5">
        <v>42.10526315789474</v>
      </c>
      <c r="AB97" s="3">
        <v>61.728395061727838</v>
      </c>
      <c r="AC97" s="3">
        <v>0</v>
      </c>
      <c r="AD97" s="3">
        <v>61.728395061724129</v>
      </c>
      <c r="AE97" s="3">
        <v>61.728395061724129</v>
      </c>
      <c r="AF97" s="6">
        <v>42.034468263976464</v>
      </c>
      <c r="AG97" s="5">
        <v>0</v>
      </c>
      <c r="AH97" s="5">
        <v>42.034468263980244</v>
      </c>
      <c r="AI97" s="5">
        <v>42.034468263980244</v>
      </c>
    </row>
    <row r="98" spans="1:35" ht="15.6" x14ac:dyDescent="0.3">
      <c r="A98" s="40" t="s">
        <v>186</v>
      </c>
      <c r="B98" s="41" t="s">
        <v>187</v>
      </c>
      <c r="C98" s="1" t="s">
        <v>12</v>
      </c>
      <c r="D98" s="3">
        <v>100</v>
      </c>
      <c r="E98" s="3">
        <v>0</v>
      </c>
      <c r="F98" s="3">
        <v>100</v>
      </c>
      <c r="G98" s="3">
        <v>100</v>
      </c>
      <c r="H98" s="3">
        <v>100</v>
      </c>
      <c r="I98" s="3">
        <v>0</v>
      </c>
      <c r="J98" s="3">
        <v>100</v>
      </c>
      <c r="K98" s="3">
        <v>100</v>
      </c>
      <c r="L98" s="3">
        <v>99.999999999999105</v>
      </c>
      <c r="M98" s="3">
        <v>0</v>
      </c>
      <c r="N98" s="3">
        <v>99.999999999993193</v>
      </c>
      <c r="O98" s="3">
        <v>99.999999999993193</v>
      </c>
      <c r="P98" s="4">
        <v>100.000000000002</v>
      </c>
      <c r="Q98" s="3">
        <v>0</v>
      </c>
      <c r="R98" s="3">
        <v>100.000000000009</v>
      </c>
      <c r="S98" s="3">
        <v>100.000000000009</v>
      </c>
      <c r="T98" s="5">
        <v>61.728395061728392</v>
      </c>
      <c r="U98" s="5">
        <v>0</v>
      </c>
      <c r="V98" s="5">
        <v>61.728395061728392</v>
      </c>
      <c r="W98" s="5">
        <v>61.728395061728392</v>
      </c>
      <c r="X98" s="6">
        <v>42.10526315789474</v>
      </c>
      <c r="Y98" s="5">
        <v>0</v>
      </c>
      <c r="Z98" s="5">
        <v>42.10526315789474</v>
      </c>
      <c r="AA98" s="5">
        <v>42.10526315789474</v>
      </c>
      <c r="AB98" s="3">
        <v>61.728395061727838</v>
      </c>
      <c r="AC98" s="3">
        <v>0</v>
      </c>
      <c r="AD98" s="3">
        <v>61.728395061724186</v>
      </c>
      <c r="AE98" s="3">
        <v>61.728395061724186</v>
      </c>
      <c r="AF98" s="6">
        <v>42.034468263976464</v>
      </c>
      <c r="AG98" s="5">
        <v>0</v>
      </c>
      <c r="AH98" s="5">
        <v>42.034468263980244</v>
      </c>
      <c r="AI98" s="5">
        <v>42.034468263980244</v>
      </c>
    </row>
    <row r="99" spans="1:35" ht="15.6" x14ac:dyDescent="0.3">
      <c r="A99" s="40" t="s">
        <v>188</v>
      </c>
      <c r="B99" s="41" t="s">
        <v>189</v>
      </c>
      <c r="C99" s="1" t="s">
        <v>12</v>
      </c>
      <c r="D99" s="3">
        <v>100</v>
      </c>
      <c r="E99" s="3">
        <v>0</v>
      </c>
      <c r="F99" s="3">
        <v>100</v>
      </c>
      <c r="G99" s="3">
        <v>100</v>
      </c>
      <c r="H99" s="3">
        <v>100</v>
      </c>
      <c r="I99" s="3">
        <v>0</v>
      </c>
      <c r="J99" s="3">
        <v>100</v>
      </c>
      <c r="K99" s="3">
        <v>100</v>
      </c>
      <c r="L99" s="3">
        <v>100</v>
      </c>
      <c r="M99" s="3">
        <v>0</v>
      </c>
      <c r="N99" s="3">
        <v>100.000000000003</v>
      </c>
      <c r="O99" s="3">
        <v>100.000000000003</v>
      </c>
      <c r="P99" s="6">
        <v>99.999999999999901</v>
      </c>
      <c r="Q99" s="3">
        <v>0</v>
      </c>
      <c r="R99" s="3">
        <v>99.999999999999204</v>
      </c>
      <c r="S99" s="3">
        <v>99.999999999999204</v>
      </c>
      <c r="T99" s="5">
        <v>61.728395061728392</v>
      </c>
      <c r="U99" s="5">
        <v>0</v>
      </c>
      <c r="V99" s="5">
        <v>61.728395061728392</v>
      </c>
      <c r="W99" s="5">
        <v>61.728395061728392</v>
      </c>
      <c r="X99" s="6">
        <v>42.10526315789474</v>
      </c>
      <c r="Y99" s="5">
        <v>0</v>
      </c>
      <c r="Z99" s="5">
        <v>42.10526315789474</v>
      </c>
      <c r="AA99" s="5">
        <v>42.10526315789474</v>
      </c>
      <c r="AB99" s="3">
        <v>61.728395061728392</v>
      </c>
      <c r="AC99" s="3">
        <v>0</v>
      </c>
      <c r="AD99" s="3">
        <v>61.728395061730239</v>
      </c>
      <c r="AE99" s="3">
        <v>61.728395061730239</v>
      </c>
      <c r="AF99" s="6">
        <v>42.034468263976464</v>
      </c>
      <c r="AG99" s="5">
        <v>0</v>
      </c>
      <c r="AH99" s="5">
        <v>42.034468263976123</v>
      </c>
      <c r="AI99" s="5">
        <v>42.034468263976123</v>
      </c>
    </row>
    <row r="100" spans="1:35" ht="15.6" x14ac:dyDescent="0.3">
      <c r="A100" s="40" t="s">
        <v>190</v>
      </c>
      <c r="B100" s="41" t="s">
        <v>191</v>
      </c>
      <c r="C100" s="1" t="s">
        <v>12</v>
      </c>
      <c r="D100" s="3">
        <v>100</v>
      </c>
      <c r="E100" s="3">
        <v>0</v>
      </c>
      <c r="F100" s="3">
        <v>100</v>
      </c>
      <c r="G100" s="3">
        <v>100</v>
      </c>
      <c r="H100" s="3">
        <v>100</v>
      </c>
      <c r="I100" s="3">
        <v>0</v>
      </c>
      <c r="J100" s="3">
        <v>100</v>
      </c>
      <c r="K100" s="3">
        <v>100</v>
      </c>
      <c r="L100" s="3">
        <v>100</v>
      </c>
      <c r="M100" s="3">
        <v>0</v>
      </c>
      <c r="N100" s="3">
        <v>100.000000000003</v>
      </c>
      <c r="O100" s="3">
        <v>100.000000000003</v>
      </c>
      <c r="P100" s="6">
        <v>99.999999999999901</v>
      </c>
      <c r="Q100" s="3">
        <v>0</v>
      </c>
      <c r="R100" s="3">
        <v>99.999999999999204</v>
      </c>
      <c r="S100" s="3">
        <v>99.999999999999204</v>
      </c>
      <c r="T100" s="5">
        <v>61.728395061728392</v>
      </c>
      <c r="U100" s="5">
        <v>0</v>
      </c>
      <c r="V100" s="5">
        <v>61.728395061728392</v>
      </c>
      <c r="W100" s="5">
        <v>61.728395061728392</v>
      </c>
      <c r="X100" s="6">
        <v>42.10526315789474</v>
      </c>
      <c r="Y100" s="5">
        <v>0</v>
      </c>
      <c r="Z100" s="5">
        <v>42.10526315789474</v>
      </c>
      <c r="AA100" s="5">
        <v>42.10526315789474</v>
      </c>
      <c r="AB100" s="3">
        <v>61.728395061728392</v>
      </c>
      <c r="AC100" s="3">
        <v>0</v>
      </c>
      <c r="AD100" s="3">
        <v>61.728395061730239</v>
      </c>
      <c r="AE100" s="3">
        <v>61.728395061730239</v>
      </c>
      <c r="AF100" s="6">
        <v>42.034468263976464</v>
      </c>
      <c r="AG100" s="5">
        <v>0</v>
      </c>
      <c r="AH100" s="5">
        <v>42.034468263976123</v>
      </c>
      <c r="AI100" s="5">
        <v>42.034468263976123</v>
      </c>
    </row>
    <row r="101" spans="1:35" ht="15.6" x14ac:dyDescent="0.3">
      <c r="A101" s="40" t="s">
        <v>192</v>
      </c>
      <c r="B101" s="41" t="s">
        <v>193</v>
      </c>
      <c r="C101" s="1" t="s">
        <v>12</v>
      </c>
      <c r="D101" s="3">
        <v>8.5159999999999994E-6</v>
      </c>
      <c r="E101" s="3">
        <v>119.5</v>
      </c>
      <c r="F101" s="3">
        <v>0</v>
      </c>
      <c r="G101" s="3">
        <v>100</v>
      </c>
      <c r="H101" s="3">
        <v>6.545E-6</v>
      </c>
      <c r="I101" s="3">
        <v>504.3</v>
      </c>
      <c r="J101" s="3">
        <v>0</v>
      </c>
      <c r="K101" s="3">
        <v>100</v>
      </c>
      <c r="L101" s="3">
        <v>8.5811981201235203E-6</v>
      </c>
      <c r="M101" s="3">
        <v>4.5044402225285199E-8</v>
      </c>
      <c r="N101" s="3">
        <v>8.5163159724288596E-6</v>
      </c>
      <c r="O101" s="3">
        <v>8.61822985740446E-6</v>
      </c>
      <c r="P101" s="6">
        <v>6.6561210197635797E-6</v>
      </c>
      <c r="Q101" s="3">
        <v>7.1181596678856698E-8</v>
      </c>
      <c r="R101" s="3">
        <v>6.6149529089898402E-6</v>
      </c>
      <c r="S101" s="3">
        <v>6.7792939276500801E-6</v>
      </c>
      <c r="T101" s="5">
        <v>5.2728395061728393E-6</v>
      </c>
      <c r="U101" s="5">
        <v>73.024691358024683</v>
      </c>
      <c r="V101" s="5">
        <v>0</v>
      </c>
      <c r="W101" s="5">
        <v>61.728395061728392</v>
      </c>
      <c r="X101" s="5">
        <v>2.455578947368421E-6</v>
      </c>
      <c r="Y101" s="5">
        <v>202.10526315789474</v>
      </c>
      <c r="Z101" s="5">
        <v>0</v>
      </c>
      <c r="AA101" s="5">
        <v>42.10526315789474</v>
      </c>
      <c r="AB101" s="3">
        <v>5.2970358766194568E-6</v>
      </c>
      <c r="AC101" s="3">
        <v>2.7805186558818022E-8</v>
      </c>
      <c r="AD101" s="3">
        <v>5.2569851681659628E-6</v>
      </c>
      <c r="AE101" s="3">
        <v>5.3198949737064568E-6</v>
      </c>
      <c r="AF101" s="6">
        <v>2.4516372314070743E-6</v>
      </c>
      <c r="AG101" s="5">
        <v>2.992080566576574E-8</v>
      </c>
      <c r="AH101" s="5">
        <v>2.7805602812063219E-6</v>
      </c>
      <c r="AI101" s="5">
        <v>2.849640154539756E-6</v>
      </c>
    </row>
    <row r="102" spans="1:35" ht="15.6" x14ac:dyDescent="0.3">
      <c r="A102" s="40" t="s">
        <v>194</v>
      </c>
      <c r="B102" s="41" t="s">
        <v>195</v>
      </c>
      <c r="C102" s="1" t="s">
        <v>12</v>
      </c>
      <c r="D102" s="3">
        <v>100</v>
      </c>
      <c r="E102" s="3">
        <v>119.5</v>
      </c>
      <c r="F102" s="3">
        <v>0</v>
      </c>
      <c r="G102" s="3">
        <v>100</v>
      </c>
      <c r="H102" s="3">
        <v>100</v>
      </c>
      <c r="I102" s="3">
        <v>504.3</v>
      </c>
      <c r="J102" s="3">
        <v>0</v>
      </c>
      <c r="K102" s="3">
        <v>100</v>
      </c>
      <c r="L102" s="3">
        <v>99.999991418796895</v>
      </c>
      <c r="M102" s="3">
        <v>4.5044414176468703E-8</v>
      </c>
      <c r="N102" s="3">
        <v>99.999991381764701</v>
      </c>
      <c r="O102" s="3">
        <v>99.999991483678699</v>
      </c>
      <c r="P102" s="4">
        <v>99.999993343879893</v>
      </c>
      <c r="Q102" s="3">
        <v>7.1181583105362406E-8</v>
      </c>
      <c r="R102" s="3">
        <v>99.999993220704596</v>
      </c>
      <c r="S102" s="3">
        <v>99.999993385045499</v>
      </c>
      <c r="T102" s="5">
        <v>61.728395061728392</v>
      </c>
      <c r="U102" s="5">
        <v>73.024691358024683</v>
      </c>
      <c r="V102" s="5">
        <v>0</v>
      </c>
      <c r="W102" s="5">
        <v>61.728395061728392</v>
      </c>
      <c r="X102" s="5">
        <v>42.10526315789474</v>
      </c>
      <c r="Y102" s="5">
        <v>202.10526315789474</v>
      </c>
      <c r="Z102" s="5">
        <v>0</v>
      </c>
      <c r="AA102" s="5">
        <v>42.10526315789474</v>
      </c>
      <c r="AB102" s="3">
        <v>61.728389764689439</v>
      </c>
      <c r="AC102" s="3">
        <v>2.780519393609179E-8</v>
      </c>
      <c r="AD102" s="3">
        <v>61.728389741830057</v>
      </c>
      <c r="AE102" s="3">
        <v>61.728389804739933</v>
      </c>
      <c r="AF102" s="6">
        <v>42.034465812335014</v>
      </c>
      <c r="AG102" s="5">
        <v>2.992079996021959E-8</v>
      </c>
      <c r="AH102" s="5">
        <v>42.034465414335685</v>
      </c>
      <c r="AI102" s="5">
        <v>42.034465483415509</v>
      </c>
    </row>
    <row r="103" spans="1:35" ht="15.6" x14ac:dyDescent="0.3">
      <c r="A103" s="40" t="s">
        <v>196</v>
      </c>
      <c r="B103" s="41" t="s">
        <v>197</v>
      </c>
      <c r="C103" s="1" t="s">
        <v>12</v>
      </c>
      <c r="D103" s="3">
        <v>100</v>
      </c>
      <c r="E103" s="3">
        <v>0</v>
      </c>
      <c r="F103" s="3">
        <v>100</v>
      </c>
      <c r="G103" s="3">
        <v>100</v>
      </c>
      <c r="H103" s="3">
        <v>100</v>
      </c>
      <c r="I103" s="3">
        <v>0</v>
      </c>
      <c r="J103" s="3">
        <v>100</v>
      </c>
      <c r="K103" s="3">
        <v>100</v>
      </c>
      <c r="L103" s="3">
        <v>99.999999999999204</v>
      </c>
      <c r="M103" s="3">
        <v>0</v>
      </c>
      <c r="N103" s="3">
        <v>99.9999999999946</v>
      </c>
      <c r="O103" s="3">
        <v>99.9999999999946</v>
      </c>
      <c r="P103" s="4">
        <v>99.999999999999901</v>
      </c>
      <c r="Q103" s="3">
        <v>0</v>
      </c>
      <c r="R103" s="3">
        <v>99.999999999998494</v>
      </c>
      <c r="S103" s="3">
        <v>99.999999999998494</v>
      </c>
      <c r="T103" s="5">
        <v>61.728395061728392</v>
      </c>
      <c r="U103" s="5">
        <v>0</v>
      </c>
      <c r="V103" s="5">
        <v>61.728395061728392</v>
      </c>
      <c r="W103" s="5">
        <v>61.728395061728392</v>
      </c>
      <c r="X103" s="6">
        <v>42.10526315789474</v>
      </c>
      <c r="Y103" s="5">
        <v>0</v>
      </c>
      <c r="Z103" s="5">
        <v>42.10526315789474</v>
      </c>
      <c r="AA103" s="5">
        <v>42.10526315789474</v>
      </c>
      <c r="AB103" s="3">
        <v>61.728395061727902</v>
      </c>
      <c r="AC103" s="3">
        <v>0</v>
      </c>
      <c r="AD103" s="3">
        <v>61.72839506172506</v>
      </c>
      <c r="AE103" s="3">
        <v>61.72839506172506</v>
      </c>
      <c r="AF103" s="6">
        <v>42.034468263976422</v>
      </c>
      <c r="AG103" s="5">
        <v>0</v>
      </c>
      <c r="AH103" s="5">
        <v>42.034468263975825</v>
      </c>
      <c r="AI103" s="5">
        <v>42.034468263975825</v>
      </c>
    </row>
    <row r="104" spans="1:35" ht="15.6" x14ac:dyDescent="0.3">
      <c r="A104" s="40" t="s">
        <v>198</v>
      </c>
      <c r="B104" s="41" t="s">
        <v>199</v>
      </c>
      <c r="C104" s="1" t="s">
        <v>12</v>
      </c>
      <c r="D104" s="3">
        <v>100</v>
      </c>
      <c r="E104" s="3">
        <v>0</v>
      </c>
      <c r="F104" s="3">
        <v>100</v>
      </c>
      <c r="G104" s="3">
        <v>100</v>
      </c>
      <c r="H104" s="3">
        <v>100</v>
      </c>
      <c r="I104" s="3">
        <v>0</v>
      </c>
      <c r="J104" s="3">
        <v>100</v>
      </c>
      <c r="K104" s="3">
        <v>100</v>
      </c>
      <c r="L104" s="3">
        <v>100.000000000002</v>
      </c>
      <c r="M104" s="3">
        <v>0</v>
      </c>
      <c r="N104" s="3">
        <v>100.000000000009</v>
      </c>
      <c r="O104" s="3">
        <v>100.000000000009</v>
      </c>
      <c r="P104" s="4">
        <v>100.00000000001</v>
      </c>
      <c r="Q104" s="3">
        <v>0</v>
      </c>
      <c r="R104" s="3">
        <v>100.00000000001801</v>
      </c>
      <c r="S104" s="3">
        <v>100.00000000001801</v>
      </c>
      <c r="T104" s="5">
        <v>61.728395061728392</v>
      </c>
      <c r="U104" s="5">
        <v>0</v>
      </c>
      <c r="V104" s="5">
        <v>61.728395061728392</v>
      </c>
      <c r="W104" s="5">
        <v>61.728395061728392</v>
      </c>
      <c r="X104" s="6">
        <v>42.10526315789474</v>
      </c>
      <c r="Y104" s="5">
        <v>0</v>
      </c>
      <c r="Z104" s="5">
        <v>42.10526315789474</v>
      </c>
      <c r="AA104" s="5">
        <v>42.10526315789474</v>
      </c>
      <c r="AB104" s="3">
        <v>61.728395061729628</v>
      </c>
      <c r="AC104" s="3">
        <v>0</v>
      </c>
      <c r="AD104" s="3">
        <v>61.728395061733941</v>
      </c>
      <c r="AE104" s="3">
        <v>61.728395061733941</v>
      </c>
      <c r="AF104" s="6">
        <v>42.034468263980663</v>
      </c>
      <c r="AG104" s="5">
        <v>0</v>
      </c>
      <c r="AH104" s="5">
        <v>42.034468263984031</v>
      </c>
      <c r="AI104" s="5">
        <v>42.034468263984031</v>
      </c>
    </row>
    <row r="105" spans="1:35" ht="15.6" x14ac:dyDescent="0.3">
      <c r="A105" s="40" t="s">
        <v>200</v>
      </c>
      <c r="B105" s="41" t="s">
        <v>201</v>
      </c>
      <c r="C105" s="1" t="s">
        <v>12</v>
      </c>
      <c r="D105" s="3">
        <v>100</v>
      </c>
      <c r="E105" s="3">
        <v>0</v>
      </c>
      <c r="F105" s="3">
        <v>100</v>
      </c>
      <c r="G105" s="3">
        <v>100</v>
      </c>
      <c r="H105" s="3">
        <v>100</v>
      </c>
      <c r="I105" s="3">
        <v>0</v>
      </c>
      <c r="J105" s="3">
        <v>100</v>
      </c>
      <c r="K105" s="3">
        <v>100</v>
      </c>
      <c r="L105" s="3">
        <v>100.000000000002</v>
      </c>
      <c r="M105" s="3">
        <v>0</v>
      </c>
      <c r="N105" s="3">
        <v>100.000000000009</v>
      </c>
      <c r="O105" s="3">
        <v>100.000000000009</v>
      </c>
      <c r="P105" s="4">
        <v>100.00000000001</v>
      </c>
      <c r="Q105" s="3">
        <v>0</v>
      </c>
      <c r="R105" s="3">
        <v>100.000000000019</v>
      </c>
      <c r="S105" s="3">
        <v>100.000000000019</v>
      </c>
      <c r="T105" s="5">
        <v>61.728395061728392</v>
      </c>
      <c r="U105" s="5">
        <v>0</v>
      </c>
      <c r="V105" s="5">
        <v>61.728395061728392</v>
      </c>
      <c r="W105" s="5">
        <v>61.728395061728392</v>
      </c>
      <c r="X105" s="6">
        <v>42.10526315789474</v>
      </c>
      <c r="Y105" s="5">
        <v>0</v>
      </c>
      <c r="Z105" s="5">
        <v>42.10526315789474</v>
      </c>
      <c r="AA105" s="5">
        <v>42.10526315789474</v>
      </c>
      <c r="AB105" s="3">
        <v>61.728395061729628</v>
      </c>
      <c r="AC105" s="3">
        <v>0</v>
      </c>
      <c r="AD105" s="3">
        <v>61.728395061733941</v>
      </c>
      <c r="AE105" s="3">
        <v>61.728395061733941</v>
      </c>
      <c r="AF105" s="6">
        <v>42.034468263980663</v>
      </c>
      <c r="AG105" s="5">
        <v>0</v>
      </c>
      <c r="AH105" s="5">
        <v>42.034468263984451</v>
      </c>
      <c r="AI105" s="5">
        <v>42.034468263984451</v>
      </c>
    </row>
    <row r="106" spans="1:35" ht="15.6" x14ac:dyDescent="0.3">
      <c r="A106" s="40" t="s">
        <v>202</v>
      </c>
      <c r="B106" s="41" t="s">
        <v>203</v>
      </c>
      <c r="C106" s="1" t="s">
        <v>12</v>
      </c>
      <c r="D106" s="3">
        <v>5.2519999999999998</v>
      </c>
      <c r="E106" s="3">
        <v>0.42330000000000001</v>
      </c>
      <c r="F106" s="3">
        <v>4.625</v>
      </c>
      <c r="G106" s="3">
        <v>6.0110000000000001</v>
      </c>
      <c r="H106" s="4">
        <v>10.29</v>
      </c>
      <c r="I106" s="3">
        <v>0.78210000000000002</v>
      </c>
      <c r="J106" s="3">
        <v>8.48</v>
      </c>
      <c r="K106" s="3">
        <v>12.13</v>
      </c>
      <c r="L106" s="3">
        <v>5.2844008447371502</v>
      </c>
      <c r="M106" s="3">
        <v>0.33623249776554498</v>
      </c>
      <c r="N106" s="3">
        <v>4.6649992347210896</v>
      </c>
      <c r="O106" s="3">
        <v>5.9698482490786198</v>
      </c>
      <c r="P106" s="4">
        <v>10.3291917155946</v>
      </c>
      <c r="Q106" s="3">
        <v>0.93524921148704798</v>
      </c>
      <c r="R106" s="3">
        <v>8.5021371010817894</v>
      </c>
      <c r="S106" s="3">
        <v>12.154670095081199</v>
      </c>
      <c r="T106" s="5">
        <v>3.2407407407407405</v>
      </c>
      <c r="U106" s="5">
        <v>0.22691358024691355</v>
      </c>
      <c r="V106" s="5">
        <v>2.8499999999999996</v>
      </c>
      <c r="W106" s="5">
        <v>3.7246913580246912</v>
      </c>
      <c r="X106" s="5">
        <v>3.4307368421052629</v>
      </c>
      <c r="Y106" s="5">
        <v>0.32812631578947365</v>
      </c>
      <c r="Z106" s="5">
        <v>3.3452631578947369</v>
      </c>
      <c r="AA106" s="5">
        <v>5.5115789473684211</v>
      </c>
      <c r="AB106" s="3">
        <v>3.2619758300846606</v>
      </c>
      <c r="AC106" s="3">
        <v>0.20755092454663268</v>
      </c>
      <c r="AD106" s="3">
        <v>2.8796291572352404</v>
      </c>
      <c r="AE106" s="3">
        <v>3.6850915117769256</v>
      </c>
      <c r="AF106" s="5">
        <v>3.4476832033692348</v>
      </c>
      <c r="AG106" s="5">
        <v>0.39312703299161328</v>
      </c>
      <c r="AH106" s="5">
        <v>3.5738281215139929</v>
      </c>
      <c r="AI106" s="5">
        <v>5.1091509437079443</v>
      </c>
    </row>
    <row r="107" spans="1:35" ht="15.6" x14ac:dyDescent="0.3">
      <c r="A107" s="40" t="s">
        <v>204</v>
      </c>
      <c r="B107" s="41" t="s">
        <v>205</v>
      </c>
      <c r="C107" s="1" t="s">
        <v>12</v>
      </c>
      <c r="D107" s="3">
        <v>1.5860000000000001</v>
      </c>
      <c r="E107" s="3">
        <v>116.3</v>
      </c>
      <c r="F107" s="3">
        <v>3.2559999999999998E-6</v>
      </c>
      <c r="G107" s="3" t="s">
        <v>71</v>
      </c>
      <c r="H107" s="3">
        <v>3.26</v>
      </c>
      <c r="I107" s="3">
        <v>491.1</v>
      </c>
      <c r="J107" s="3">
        <v>3.0910000000000001E-6</v>
      </c>
      <c r="K107" s="3" t="s">
        <v>71</v>
      </c>
      <c r="L107" s="3">
        <v>1.6096059299068901</v>
      </c>
      <c r="M107" s="3">
        <v>0.78995644367850504</v>
      </c>
      <c r="N107" s="3">
        <v>0.32500300596148202</v>
      </c>
      <c r="O107" s="3">
        <v>3.5412858215740801</v>
      </c>
      <c r="P107" s="3">
        <v>1.7224746206137</v>
      </c>
      <c r="Q107" s="3">
        <v>3.2291830535292601</v>
      </c>
      <c r="R107" s="3">
        <v>2.2593513865203299E-4</v>
      </c>
      <c r="S107" s="3">
        <v>11.3088097820141</v>
      </c>
      <c r="T107" s="5">
        <v>0.68333333333333324</v>
      </c>
      <c r="U107" s="5">
        <v>69.691358024691354</v>
      </c>
      <c r="V107" s="5">
        <v>1.9037037037037036E-6</v>
      </c>
      <c r="W107" s="5" t="s">
        <v>71</v>
      </c>
      <c r="X107" s="5">
        <v>0.92800000000000005</v>
      </c>
      <c r="Y107" s="5">
        <v>3.4294736842105262</v>
      </c>
      <c r="Z107" s="5">
        <v>6.7621052631578949E-7</v>
      </c>
      <c r="AA107" s="5">
        <v>3.3107368421052632</v>
      </c>
      <c r="AB107" s="3">
        <v>0.99358390734993207</v>
      </c>
      <c r="AC107" s="3">
        <v>0.4876274343694475</v>
      </c>
      <c r="AD107" s="3">
        <v>0.20061913948239629</v>
      </c>
      <c r="AE107" s="3">
        <v>2.1859789022062222</v>
      </c>
      <c r="AF107" s="5">
        <v>1.0357977375766667</v>
      </c>
      <c r="AG107" s="5">
        <v>1.3573699258214629</v>
      </c>
      <c r="AH107" s="5">
        <v>9.4970634153860019E-5</v>
      </c>
      <c r="AI107" s="5">
        <v>4.7535980588541822</v>
      </c>
    </row>
    <row r="108" spans="1:35" ht="15.6" x14ac:dyDescent="0.3">
      <c r="A108" s="40" t="s">
        <v>206</v>
      </c>
      <c r="B108" s="41" t="s">
        <v>207</v>
      </c>
      <c r="C108" s="1" t="s">
        <v>12</v>
      </c>
      <c r="D108" s="3">
        <v>1.5860000000000001</v>
      </c>
      <c r="E108" s="3">
        <v>116.3</v>
      </c>
      <c r="F108" s="3">
        <v>3.2559999999999998E-6</v>
      </c>
      <c r="G108" s="3" t="s">
        <v>71</v>
      </c>
      <c r="H108" s="3">
        <v>3.26</v>
      </c>
      <c r="I108" s="3">
        <v>491.1</v>
      </c>
      <c r="J108" s="3">
        <v>3.0910000000000001E-6</v>
      </c>
      <c r="K108" s="3" t="s">
        <v>71</v>
      </c>
      <c r="L108" s="3">
        <v>1.6096059299068901</v>
      </c>
      <c r="M108" s="3">
        <v>0.78995644367850504</v>
      </c>
      <c r="N108" s="3">
        <v>0.32500300596147502</v>
      </c>
      <c r="O108" s="3">
        <v>3.5412858215740699</v>
      </c>
      <c r="P108" s="3">
        <v>1.7224746206136901</v>
      </c>
      <c r="Q108" s="3">
        <v>3.2291830535292601</v>
      </c>
      <c r="R108" s="3">
        <v>2.25935138644928E-4</v>
      </c>
      <c r="S108" s="3">
        <v>11.3088097820141</v>
      </c>
      <c r="T108" s="5">
        <v>0.68333333333333324</v>
      </c>
      <c r="U108" s="5">
        <v>69.691358024691354</v>
      </c>
      <c r="V108" s="5">
        <v>1.9037037037037036E-6</v>
      </c>
      <c r="W108" s="5" t="s">
        <v>71</v>
      </c>
      <c r="X108" s="5">
        <v>0.92800000000000005</v>
      </c>
      <c r="Y108" s="5">
        <v>3.4294736842105262</v>
      </c>
      <c r="Z108" s="5">
        <v>6.7621052631578949E-7</v>
      </c>
      <c r="AA108" s="5">
        <v>3.3107368421052632</v>
      </c>
      <c r="AB108" s="3">
        <v>0.99358390734993207</v>
      </c>
      <c r="AC108" s="3">
        <v>0.4876274343694475</v>
      </c>
      <c r="AD108" s="3">
        <v>0.20061913948239199</v>
      </c>
      <c r="AE108" s="3">
        <v>2.1859789022062159</v>
      </c>
      <c r="AF108" s="5">
        <v>1.0357977375766667</v>
      </c>
      <c r="AG108" s="5">
        <v>1.3573699258214629</v>
      </c>
      <c r="AH108" s="5">
        <v>9.4970634150873476E-5</v>
      </c>
      <c r="AI108" s="5">
        <v>4.7535980588541822</v>
      </c>
    </row>
    <row r="109" spans="1:35" ht="15.6" x14ac:dyDescent="0.3">
      <c r="A109" s="40" t="s">
        <v>208</v>
      </c>
      <c r="B109" s="41" t="s">
        <v>209</v>
      </c>
      <c r="C109" s="1" t="s">
        <v>12</v>
      </c>
      <c r="D109" s="3">
        <v>1.5860000000000001</v>
      </c>
      <c r="E109" s="3">
        <v>116.3</v>
      </c>
      <c r="F109" s="3">
        <v>3.2559999999999998E-6</v>
      </c>
      <c r="G109" s="3" t="s">
        <v>71</v>
      </c>
      <c r="H109" s="3">
        <v>3.26</v>
      </c>
      <c r="I109" s="3">
        <v>491.1</v>
      </c>
      <c r="J109" s="3">
        <v>3.0910000000000001E-6</v>
      </c>
      <c r="K109" s="3" t="s">
        <v>71</v>
      </c>
      <c r="L109" s="3">
        <v>1.6096059299069001</v>
      </c>
      <c r="M109" s="3">
        <v>0.78995644367850504</v>
      </c>
      <c r="N109" s="3">
        <v>0.32500300596148501</v>
      </c>
      <c r="O109" s="3">
        <v>3.5412858215740801</v>
      </c>
      <c r="P109" s="3">
        <v>1.7224746206137</v>
      </c>
      <c r="Q109" s="3">
        <v>3.2291830535292601</v>
      </c>
      <c r="R109" s="3">
        <v>2.2593513865203299E-4</v>
      </c>
      <c r="S109" s="3">
        <v>11.3088097820141</v>
      </c>
      <c r="T109" s="5">
        <v>0.68333333333333324</v>
      </c>
      <c r="U109" s="5">
        <v>69.691358024691354</v>
      </c>
      <c r="V109" s="5">
        <v>1.9037037037037036E-6</v>
      </c>
      <c r="W109" s="5" t="s">
        <v>71</v>
      </c>
      <c r="X109" s="5">
        <v>0.92800000000000005</v>
      </c>
      <c r="Y109" s="5">
        <v>3.4294736842105262</v>
      </c>
      <c r="Z109" s="5">
        <v>6.7621052631578949E-7</v>
      </c>
      <c r="AA109" s="5">
        <v>3.3107368421052632</v>
      </c>
      <c r="AB109" s="3">
        <v>0.99358390734993829</v>
      </c>
      <c r="AC109" s="3">
        <v>0.4876274343694475</v>
      </c>
      <c r="AD109" s="3">
        <v>0.20061913948239815</v>
      </c>
      <c r="AE109" s="3">
        <v>2.1859789022062222</v>
      </c>
      <c r="AF109" s="5">
        <v>1.0357977375766667</v>
      </c>
      <c r="AG109" s="5">
        <v>1.3573699258214629</v>
      </c>
      <c r="AH109" s="5">
        <v>9.4970634153860019E-5</v>
      </c>
      <c r="AI109" s="5">
        <v>4.7535980588541822</v>
      </c>
    </row>
    <row r="110" spans="1:35" ht="15.6" x14ac:dyDescent="0.3">
      <c r="A110" s="40" t="s">
        <v>210</v>
      </c>
      <c r="B110" s="41" t="s">
        <v>211</v>
      </c>
      <c r="C110" s="1" t="s">
        <v>12</v>
      </c>
      <c r="D110" s="3">
        <v>2.2480000000000002</v>
      </c>
      <c r="E110" s="3">
        <v>164.2</v>
      </c>
      <c r="F110" s="3">
        <v>-1.9540000000000001E-14</v>
      </c>
      <c r="G110" s="3">
        <v>4.569</v>
      </c>
      <c r="H110" s="3">
        <v>1.6040000000000001</v>
      </c>
      <c r="I110" s="3">
        <v>6.1029999999999998</v>
      </c>
      <c r="J110" s="3">
        <v>3.7280000000000001E-6</v>
      </c>
      <c r="K110" s="3">
        <v>2.1760000000000002</v>
      </c>
      <c r="L110" s="3">
        <v>2.4436869644488599</v>
      </c>
      <c r="M110" s="3">
        <v>1.0455294225202401</v>
      </c>
      <c r="N110" s="3">
        <v>9.9999981628684496E-8</v>
      </c>
      <c r="O110" s="3">
        <v>4.1165818841066697</v>
      </c>
      <c r="P110" s="3">
        <v>0.77985713507756704</v>
      </c>
      <c r="Q110" s="3">
        <v>0.77019448027230797</v>
      </c>
      <c r="R110" s="3">
        <v>9.9999979852327696E-8</v>
      </c>
      <c r="S110" s="3">
        <v>2.1049711376697702</v>
      </c>
      <c r="T110" s="5">
        <v>1.698148148148148</v>
      </c>
      <c r="U110" s="5">
        <v>0.19623456790123456</v>
      </c>
      <c r="V110" s="5">
        <v>-1.2061728395061728E-14</v>
      </c>
      <c r="W110" s="5">
        <v>2.838888888888889</v>
      </c>
      <c r="X110" s="5">
        <v>0.78610526315789475</v>
      </c>
      <c r="Y110" s="5">
        <v>3.2307368421052631</v>
      </c>
      <c r="Z110" s="5">
        <v>-1.4960000000000001E-15</v>
      </c>
      <c r="AA110" s="5">
        <v>1.0130526315789474</v>
      </c>
      <c r="AB110" s="3">
        <v>1.5084487434869505</v>
      </c>
      <c r="AC110" s="3">
        <v>0.64538853241990124</v>
      </c>
      <c r="AD110" s="3">
        <v>6.1728383721410174E-8</v>
      </c>
      <c r="AE110" s="3">
        <v>2.5410999284609073</v>
      </c>
      <c r="AF110" s="5">
        <v>0.67563460755142923</v>
      </c>
      <c r="AG110" s="5">
        <v>0.32374715438096174</v>
      </c>
      <c r="AH110" s="5">
        <v>4.2034459795009542E-8</v>
      </c>
      <c r="AI110" s="5">
        <v>0.88481342482966374</v>
      </c>
    </row>
    <row r="111" spans="1:35" ht="15.6" x14ac:dyDescent="0.3">
      <c r="A111" s="40" t="s">
        <v>212</v>
      </c>
      <c r="B111" s="41" t="s">
        <v>213</v>
      </c>
      <c r="C111" s="1" t="s">
        <v>12</v>
      </c>
      <c r="D111" s="3">
        <v>2.2480000000000002</v>
      </c>
      <c r="E111" s="3">
        <v>164.2</v>
      </c>
      <c r="F111" s="3">
        <v>-1.7760000000000001E-15</v>
      </c>
      <c r="G111" s="3">
        <v>4.569</v>
      </c>
      <c r="H111" s="3">
        <v>1.6040000000000001</v>
      </c>
      <c r="I111" s="3">
        <v>6.1029999999999998</v>
      </c>
      <c r="J111" s="3">
        <v>3.7280000000000001E-6</v>
      </c>
      <c r="K111" s="3">
        <v>2.1760000000000002</v>
      </c>
      <c r="L111" s="3">
        <v>2.4436869644488799</v>
      </c>
      <c r="M111" s="3">
        <v>1.0455294225202401</v>
      </c>
      <c r="N111" s="3">
        <v>9.9999999392252797E-8</v>
      </c>
      <c r="O111" s="3">
        <v>4.1165818841066901</v>
      </c>
      <c r="P111" s="3">
        <v>0.77985713507758503</v>
      </c>
      <c r="Q111" s="3">
        <v>0.77019448027230797</v>
      </c>
      <c r="R111" s="3">
        <v>9.9999999392252797E-8</v>
      </c>
      <c r="S111" s="3">
        <v>2.1049711376697902</v>
      </c>
      <c r="T111" s="5">
        <v>1.698148148148148</v>
      </c>
      <c r="U111" s="5">
        <v>0.19623456790123456</v>
      </c>
      <c r="V111" s="5">
        <v>0</v>
      </c>
      <c r="W111" s="5">
        <v>2.838888888888889</v>
      </c>
      <c r="X111" s="5">
        <v>0.78610526315789475</v>
      </c>
      <c r="Y111" s="5">
        <v>3.2307368421052631</v>
      </c>
      <c r="Z111" s="5">
        <v>6.7326315789473681E-15</v>
      </c>
      <c r="AA111" s="5">
        <v>1.0130526315789474</v>
      </c>
      <c r="AB111" s="3">
        <v>1.5084487434869629</v>
      </c>
      <c r="AC111" s="3">
        <v>0.64538853241990124</v>
      </c>
      <c r="AD111" s="3">
        <v>6.1728394686575799E-8</v>
      </c>
      <c r="AE111" s="3">
        <v>2.5410999284609197</v>
      </c>
      <c r="AF111" s="5">
        <v>0.67563460755143756</v>
      </c>
      <c r="AG111" s="5">
        <v>0.32374715438096174</v>
      </c>
      <c r="AH111" s="5">
        <v>4.2034468008513152E-8</v>
      </c>
      <c r="AI111" s="5">
        <v>0.88481342482967218</v>
      </c>
    </row>
    <row r="112" spans="1:35" ht="15.6" x14ac:dyDescent="0.3">
      <c r="A112" s="40" t="s">
        <v>214</v>
      </c>
      <c r="B112" s="41" t="s">
        <v>215</v>
      </c>
      <c r="C112" s="1" t="s">
        <v>12</v>
      </c>
      <c r="D112" s="3">
        <v>2.8069999999999999</v>
      </c>
      <c r="E112" s="3">
        <v>0.38269999999999998</v>
      </c>
      <c r="F112" s="3">
        <v>1.9</v>
      </c>
      <c r="G112" s="3">
        <v>4.633</v>
      </c>
      <c r="H112" s="3">
        <v>1.718</v>
      </c>
      <c r="I112" s="3">
        <v>0.24929999999999999</v>
      </c>
      <c r="J112" s="3">
        <v>1.18</v>
      </c>
      <c r="K112" s="3">
        <v>2.2909999999999999</v>
      </c>
      <c r="L112" s="3">
        <v>3.0085242868305602</v>
      </c>
      <c r="M112" s="3">
        <v>0.67401265654324605</v>
      </c>
      <c r="N112" s="3">
        <v>2.0050817433194998</v>
      </c>
      <c r="O112" s="3">
        <v>4.47089275638176</v>
      </c>
      <c r="P112" s="3">
        <v>1.45687565637954</v>
      </c>
      <c r="Q112" s="3">
        <v>0.61926583832207305</v>
      </c>
      <c r="R112" s="3">
        <v>1.76862936024243E-2</v>
      </c>
      <c r="S112" s="3">
        <v>2.4246583238553101</v>
      </c>
      <c r="T112" s="5">
        <v>1.698148148148148</v>
      </c>
      <c r="U112" s="5">
        <v>0.19623456790123456</v>
      </c>
      <c r="V112" s="5">
        <v>1.2055555555555555</v>
      </c>
      <c r="W112" s="5">
        <v>2.8506172839506174</v>
      </c>
      <c r="X112" s="6">
        <v>1.3208421052631578</v>
      </c>
      <c r="Y112" s="5">
        <v>0.10421052631578948</v>
      </c>
      <c r="Z112" s="5">
        <v>-1.0471578947368421E-14</v>
      </c>
      <c r="AA112" s="5">
        <v>1.0450526315789475</v>
      </c>
      <c r="AB112" s="3">
        <v>1.8571137573028147</v>
      </c>
      <c r="AC112" s="3">
        <v>0.41605719539706543</v>
      </c>
      <c r="AD112" s="3">
        <v>1.2377047798268517</v>
      </c>
      <c r="AE112" s="3">
        <v>2.7598103434455306</v>
      </c>
      <c r="AF112" s="6">
        <v>1.3191562669498109</v>
      </c>
      <c r="AG112" s="5">
        <v>0.26030510227913956</v>
      </c>
      <c r="AH112" s="5">
        <v>7.4343394713847419E-3</v>
      </c>
      <c r="AI112" s="5">
        <v>1.0191922336508239</v>
      </c>
    </row>
    <row r="113" spans="1:35" ht="15.6" x14ac:dyDescent="0.3">
      <c r="A113" s="40" t="s">
        <v>216</v>
      </c>
      <c r="B113" s="41" t="s">
        <v>217</v>
      </c>
      <c r="C113" s="1" t="s">
        <v>12</v>
      </c>
      <c r="D113" s="3">
        <v>1.4809999999999999E-3</v>
      </c>
      <c r="E113" s="3">
        <v>122.5</v>
      </c>
      <c r="F113" s="3">
        <v>0</v>
      </c>
      <c r="G113" s="3" t="s">
        <v>71</v>
      </c>
      <c r="H113" s="3">
        <v>1.4809999999999999E-3</v>
      </c>
      <c r="I113" s="3">
        <v>478.9</v>
      </c>
      <c r="J113" s="3">
        <v>0</v>
      </c>
      <c r="K113" s="3" t="s">
        <v>71</v>
      </c>
      <c r="L113" s="3">
        <v>1.48056634689667E-3</v>
      </c>
      <c r="M113" s="3">
        <v>1.40967282414977E-11</v>
      </c>
      <c r="N113" s="3">
        <v>1.48056632440871E-3</v>
      </c>
      <c r="O113" s="3">
        <v>1.4805663606754799E-3</v>
      </c>
      <c r="P113" s="6">
        <v>1.4805660915919001E-3</v>
      </c>
      <c r="Q113" s="3">
        <v>1.7907851870987199E-11</v>
      </c>
      <c r="R113" s="3">
        <v>1.48056608123108E-3</v>
      </c>
      <c r="S113" s="3">
        <v>1.4805661226990801E-3</v>
      </c>
      <c r="T113" s="5">
        <v>9.1419753086419738E-4</v>
      </c>
      <c r="U113" s="5">
        <v>75.679012345678998</v>
      </c>
      <c r="V113" s="5">
        <v>0</v>
      </c>
      <c r="W113" s="5" t="s">
        <v>71</v>
      </c>
      <c r="X113" s="5">
        <v>6.2357894736842097E-4</v>
      </c>
      <c r="Y113" s="5">
        <v>206.82105263157894</v>
      </c>
      <c r="Z113" s="5">
        <v>0</v>
      </c>
      <c r="AA113" s="5" t="s">
        <v>71</v>
      </c>
      <c r="AB113" s="3">
        <v>9.1392984376337651E-4</v>
      </c>
      <c r="AC113" s="3">
        <v>8.7016840996899374E-12</v>
      </c>
      <c r="AD113" s="3">
        <v>9.1392982988191965E-4</v>
      </c>
      <c r="AE113" s="3">
        <v>9.1392985226881472E-4</v>
      </c>
      <c r="AF113" s="6">
        <v>6.2234799606538467E-4</v>
      </c>
      <c r="AG113" s="5">
        <v>7.5274703114700295E-12</v>
      </c>
      <c r="AH113" s="5">
        <v>6.2234807954227825E-4</v>
      </c>
      <c r="AI113" s="5">
        <v>6.2234809697313156E-4</v>
      </c>
    </row>
    <row r="114" spans="1:35" ht="15.6" x14ac:dyDescent="0.3">
      <c r="A114" s="40" t="s">
        <v>218</v>
      </c>
      <c r="B114" s="41" t="s">
        <v>219</v>
      </c>
      <c r="C114" s="1" t="s">
        <v>12</v>
      </c>
      <c r="D114" s="3">
        <v>4.5310000000000003E-3</v>
      </c>
      <c r="E114" s="3">
        <v>112.2</v>
      </c>
      <c r="F114" s="3">
        <v>0</v>
      </c>
      <c r="G114" s="3" t="s">
        <v>71</v>
      </c>
      <c r="H114" s="3">
        <v>4.5310000000000003E-3</v>
      </c>
      <c r="I114" s="3">
        <v>507.4</v>
      </c>
      <c r="J114" s="3">
        <v>0</v>
      </c>
      <c r="K114" s="3" t="s">
        <v>71</v>
      </c>
      <c r="L114" s="3">
        <v>4.5311735403220097E-3</v>
      </c>
      <c r="M114" s="3">
        <v>4.6059154747919003E-12</v>
      </c>
      <c r="N114" s="3">
        <v>4.5311735329743004E-3</v>
      </c>
      <c r="O114" s="3">
        <v>4.5311735448239797E-3</v>
      </c>
      <c r="P114" s="6">
        <v>4.5311734563064296E-3</v>
      </c>
      <c r="Q114" s="3">
        <v>5.8511462069590499E-12</v>
      </c>
      <c r="R114" s="3">
        <v>4.5311734529208799E-3</v>
      </c>
      <c r="S114" s="3">
        <v>4.5311734664699897E-3</v>
      </c>
      <c r="T114" s="5">
        <v>2.7969135802469137E-3</v>
      </c>
      <c r="U114" s="5">
        <v>72.901234567901227</v>
      </c>
      <c r="V114" s="5">
        <v>0</v>
      </c>
      <c r="W114" s="5" t="s">
        <v>71</v>
      </c>
      <c r="X114" s="5">
        <v>1.9077894736842106E-3</v>
      </c>
      <c r="Y114" s="5">
        <v>194.86315789473684</v>
      </c>
      <c r="Z114" s="5">
        <v>0</v>
      </c>
      <c r="AA114" s="5" t="s">
        <v>71</v>
      </c>
      <c r="AB114" s="3">
        <v>2.7970207039024748E-3</v>
      </c>
      <c r="AC114" s="3">
        <v>2.843157700488827E-12</v>
      </c>
      <c r="AD114" s="3">
        <v>2.7970206993668521E-3</v>
      </c>
      <c r="AE114" s="3">
        <v>2.7970207066814689E-3</v>
      </c>
      <c r="AF114" s="6">
        <v>1.9046546397837704E-3</v>
      </c>
      <c r="AG114" s="5">
        <v>2.4594981954430644E-12</v>
      </c>
      <c r="AH114" s="5">
        <v>1.9046546670537536E-3</v>
      </c>
      <c r="AI114" s="5">
        <v>1.9046546727490498E-3</v>
      </c>
    </row>
    <row r="115" spans="1:35" ht="15.6" x14ac:dyDescent="0.3">
      <c r="A115" s="40" t="s">
        <v>220</v>
      </c>
      <c r="B115" s="41" t="s">
        <v>221</v>
      </c>
      <c r="C115" s="1" t="s">
        <v>12</v>
      </c>
      <c r="D115" s="3">
        <v>2.545E-3</v>
      </c>
      <c r="E115" s="3">
        <v>17.43</v>
      </c>
      <c r="F115" s="3">
        <v>1.566E-15</v>
      </c>
      <c r="G115" s="3" t="s">
        <v>71</v>
      </c>
      <c r="H115" s="3">
        <v>3.392E-3</v>
      </c>
      <c r="I115" s="3">
        <v>304.7</v>
      </c>
      <c r="J115" s="3">
        <v>1.566E-15</v>
      </c>
      <c r="K115" s="3" t="s">
        <v>71</v>
      </c>
      <c r="L115" s="3">
        <v>2.5442709496502E-3</v>
      </c>
      <c r="M115" s="3">
        <v>3.5293799091627498E-4</v>
      </c>
      <c r="N115" s="3">
        <v>1.8639370057972301E-3</v>
      </c>
      <c r="O115" s="3">
        <v>3.24558489331133E-3</v>
      </c>
      <c r="P115" s="3">
        <v>3.4288128713842198E-3</v>
      </c>
      <c r="Q115" s="3">
        <v>3.6335333899793998E-4</v>
      </c>
      <c r="R115" s="3">
        <v>2.8322378857992599E-3</v>
      </c>
      <c r="S115" s="3">
        <v>4.1357360422340401E-3</v>
      </c>
      <c r="T115" s="5">
        <v>1.5709876543209876E-3</v>
      </c>
      <c r="U115" s="5">
        <v>49.518518518518512</v>
      </c>
      <c r="V115" s="5">
        <v>9.6666666666666666E-16</v>
      </c>
      <c r="W115" s="5" t="s">
        <v>71</v>
      </c>
      <c r="X115" s="5">
        <v>1.1208421052631579E-3</v>
      </c>
      <c r="Y115" s="5">
        <v>31.305263157894736</v>
      </c>
      <c r="Z115" s="5">
        <v>6.5936842105263163E-16</v>
      </c>
      <c r="AA115" s="5" t="s">
        <v>71</v>
      </c>
      <c r="AB115" s="3">
        <v>1.5705376232408642E-3</v>
      </c>
      <c r="AC115" s="3">
        <v>2.1786295735572528E-4</v>
      </c>
      <c r="AD115" s="3">
        <v>1.1505783986402653E-3</v>
      </c>
      <c r="AE115" s="3">
        <v>2.0034474650069936E-3</v>
      </c>
      <c r="AF115" s="5">
        <v>1.1270059707813786E-3</v>
      </c>
      <c r="AG115" s="5">
        <v>1.5273364396718787E-4</v>
      </c>
      <c r="AH115" s="5">
        <v>1.1905161352666078E-3</v>
      </c>
      <c r="AI115" s="5">
        <v>1.7384346541547038E-3</v>
      </c>
    </row>
    <row r="116" spans="1:35" ht="15.6" x14ac:dyDescent="0.3">
      <c r="A116" s="40" t="s">
        <v>222</v>
      </c>
      <c r="B116" s="40" t="s">
        <v>223</v>
      </c>
      <c r="C116" s="1" t="s">
        <v>12</v>
      </c>
      <c r="D116" s="3">
        <v>1.014E-2</v>
      </c>
      <c r="E116" s="3">
        <v>8.3059999999999992</v>
      </c>
      <c r="F116" s="3">
        <v>-3.2960000000000002E-16</v>
      </c>
      <c r="G116" s="3" t="s">
        <v>71</v>
      </c>
      <c r="H116" s="3">
        <v>1.226E-2</v>
      </c>
      <c r="I116" s="3">
        <v>115</v>
      </c>
      <c r="J116" s="3">
        <v>-3.2960000000000002E-16</v>
      </c>
      <c r="K116" s="3" t="s">
        <v>71</v>
      </c>
      <c r="L116" s="3">
        <v>1.01066161076513E-2</v>
      </c>
      <c r="M116" s="3">
        <v>1.2981175531024099E-3</v>
      </c>
      <c r="N116" s="3">
        <v>7.4852836299738696E-3</v>
      </c>
      <c r="O116" s="3">
        <v>1.2639439220058999E-2</v>
      </c>
      <c r="P116" s="3">
        <v>0.425500403538912</v>
      </c>
      <c r="Q116" s="3">
        <v>0.79940330070007404</v>
      </c>
      <c r="R116" s="3">
        <v>9.5984074700065508E-3</v>
      </c>
      <c r="S116" s="3">
        <v>2.21507717407792</v>
      </c>
      <c r="T116" s="5">
        <v>6.2530864197530862E-3</v>
      </c>
      <c r="U116" s="5">
        <v>42.919753086419753</v>
      </c>
      <c r="V116" s="5">
        <v>-2.034567901234568E-16</v>
      </c>
      <c r="W116" s="5" t="s">
        <v>71</v>
      </c>
      <c r="X116" s="5">
        <v>4.4294736842105265E-3</v>
      </c>
      <c r="Y116" s="5">
        <v>192.12631578947369</v>
      </c>
      <c r="Z116" s="5">
        <v>-1.4025263157894736E-16</v>
      </c>
      <c r="AA116" s="5" t="s">
        <v>71</v>
      </c>
      <c r="AB116" s="3">
        <v>6.2386519183032715E-3</v>
      </c>
      <c r="AC116" s="3">
        <v>8.0130713154469746E-4</v>
      </c>
      <c r="AD116" s="3">
        <v>4.6205454506011538E-3</v>
      </c>
      <c r="AE116" s="3">
        <v>7.8021229753450607E-3</v>
      </c>
      <c r="AF116" s="5">
        <v>4.4118576157074815E-3</v>
      </c>
      <c r="AG116" s="5">
        <v>0.33602492673395296</v>
      </c>
      <c r="AH116" s="5">
        <v>4.0346395418270498E-3</v>
      </c>
      <c r="AI116" s="5">
        <v>0.93109591176036988</v>
      </c>
    </row>
    <row r="117" spans="1:35" ht="15.6" x14ac:dyDescent="0.3">
      <c r="A117" s="40" t="s">
        <v>224</v>
      </c>
      <c r="B117" s="40" t="s">
        <v>225</v>
      </c>
      <c r="C117" s="1" t="s">
        <v>12</v>
      </c>
      <c r="D117" s="3">
        <v>2.545E-3</v>
      </c>
      <c r="E117" s="3">
        <v>17.43</v>
      </c>
      <c r="F117" s="3">
        <v>0</v>
      </c>
      <c r="G117" s="3" t="s">
        <v>71</v>
      </c>
      <c r="H117" s="3">
        <v>3.392E-3</v>
      </c>
      <c r="I117" s="3">
        <v>304.7</v>
      </c>
      <c r="J117" s="3">
        <v>0</v>
      </c>
      <c r="K117" s="3" t="s">
        <v>71</v>
      </c>
      <c r="L117" s="3">
        <v>2.5442709496486401E-3</v>
      </c>
      <c r="M117" s="3">
        <v>3.5293799091627498E-4</v>
      </c>
      <c r="N117" s="3">
        <v>1.8639370057956599E-3</v>
      </c>
      <c r="O117" s="3">
        <v>3.2455848933097601E-3</v>
      </c>
      <c r="P117" s="3">
        <v>3.4288128713826599E-3</v>
      </c>
      <c r="Q117" s="3">
        <v>3.6335333899793998E-4</v>
      </c>
      <c r="R117" s="3">
        <v>2.83223788579769E-3</v>
      </c>
      <c r="S117" s="3">
        <v>4.1357360422324798E-3</v>
      </c>
      <c r="T117" s="5">
        <v>1.5709876543209876E-3</v>
      </c>
      <c r="U117" s="5">
        <v>49.518518518518512</v>
      </c>
      <c r="V117" s="5">
        <v>0</v>
      </c>
      <c r="W117" s="5" t="s">
        <v>71</v>
      </c>
      <c r="X117" s="5">
        <v>1.1208421052631579E-3</v>
      </c>
      <c r="Y117" s="5">
        <v>31.305263157894736</v>
      </c>
      <c r="Z117" s="5">
        <v>0</v>
      </c>
      <c r="AA117" s="5" t="s">
        <v>71</v>
      </c>
      <c r="AB117" s="3">
        <v>1.5705376232399012E-3</v>
      </c>
      <c r="AC117" s="3">
        <v>2.1786295735572528E-4</v>
      </c>
      <c r="AD117" s="3">
        <v>1.1505783986392962E-3</v>
      </c>
      <c r="AE117" s="3">
        <v>2.0034474650060248E-3</v>
      </c>
      <c r="AF117" s="5">
        <v>1.1270059707807272E-3</v>
      </c>
      <c r="AG117" s="5">
        <v>1.5273364396718787E-4</v>
      </c>
      <c r="AH117" s="5">
        <v>1.1905161352659479E-3</v>
      </c>
      <c r="AI117" s="5">
        <v>1.7384346541540478E-3</v>
      </c>
    </row>
    <row r="118" spans="1:35" ht="15.6" x14ac:dyDescent="0.3">
      <c r="A118" s="40" t="s">
        <v>226</v>
      </c>
      <c r="B118" s="40" t="s">
        <v>227</v>
      </c>
      <c r="C118" s="1" t="s">
        <v>12</v>
      </c>
      <c r="D118" s="3">
        <v>1.014E-2</v>
      </c>
      <c r="E118" s="3">
        <v>8.3059999999999992</v>
      </c>
      <c r="F118" s="3">
        <v>0</v>
      </c>
      <c r="G118" s="3" t="s">
        <v>71</v>
      </c>
      <c r="H118" s="3">
        <v>1.226E-2</v>
      </c>
      <c r="I118" s="3">
        <v>115</v>
      </c>
      <c r="J118" s="3">
        <v>0</v>
      </c>
      <c r="K118" s="3" t="s">
        <v>71</v>
      </c>
      <c r="L118" s="3">
        <v>1.01066161076516E-2</v>
      </c>
      <c r="M118" s="3">
        <v>1.2981175531024099E-3</v>
      </c>
      <c r="N118" s="3">
        <v>7.4852836299742096E-3</v>
      </c>
      <c r="O118" s="3">
        <v>1.26394392200594E-2</v>
      </c>
      <c r="P118" s="3">
        <v>0.425500403538912</v>
      </c>
      <c r="Q118" s="3">
        <v>0.79940330070007404</v>
      </c>
      <c r="R118" s="3">
        <v>9.5984074700068804E-3</v>
      </c>
      <c r="S118" s="3">
        <v>2.21507717407792</v>
      </c>
      <c r="T118" s="5">
        <v>6.2530864197530862E-3</v>
      </c>
      <c r="U118" s="5">
        <v>42.919753086419753</v>
      </c>
      <c r="V118" s="5">
        <v>0</v>
      </c>
      <c r="W118" s="5" t="s">
        <v>71</v>
      </c>
      <c r="X118" s="5">
        <v>4.4294736842105265E-3</v>
      </c>
      <c r="Y118" s="5">
        <v>192.12631578947369</v>
      </c>
      <c r="Z118" s="5">
        <v>0</v>
      </c>
      <c r="AA118" s="5" t="s">
        <v>71</v>
      </c>
      <c r="AB118" s="3">
        <v>6.2386519183034563E-3</v>
      </c>
      <c r="AC118" s="3">
        <v>8.0130713154469746E-4</v>
      </c>
      <c r="AD118" s="3">
        <v>4.6205454506013637E-3</v>
      </c>
      <c r="AE118" s="3">
        <v>7.8021229753453079E-3</v>
      </c>
      <c r="AF118" s="5">
        <v>4.4118576157076081E-3</v>
      </c>
      <c r="AG118" s="5">
        <v>0.33602492673395296</v>
      </c>
      <c r="AH118" s="5">
        <v>4.0346395418271877E-3</v>
      </c>
      <c r="AI118" s="5">
        <v>0.93109591176036988</v>
      </c>
    </row>
    <row r="119" spans="1:35" ht="15.6" x14ac:dyDescent="0.3">
      <c r="A119" s="40" t="s">
        <v>228</v>
      </c>
      <c r="B119" s="40" t="s">
        <v>229</v>
      </c>
      <c r="C119" s="1" t="s">
        <v>12</v>
      </c>
      <c r="D119" s="3">
        <v>2.8069999999999999</v>
      </c>
      <c r="E119" s="3">
        <v>0.38269999999999998</v>
      </c>
      <c r="F119" s="3">
        <v>1.9</v>
      </c>
      <c r="G119" s="3">
        <v>4.633</v>
      </c>
      <c r="H119" s="3">
        <v>1.718</v>
      </c>
      <c r="I119" s="3">
        <v>0.24929999999999999</v>
      </c>
      <c r="J119" s="3">
        <v>1.18</v>
      </c>
      <c r="K119" s="3">
        <v>2.2909999999999999</v>
      </c>
      <c r="L119" s="3">
        <v>3.0085242868305899</v>
      </c>
      <c r="M119" s="3">
        <v>0.67401265654324605</v>
      </c>
      <c r="N119" s="3">
        <v>2.00508174331953</v>
      </c>
      <c r="O119" s="3">
        <v>4.4708927563817804</v>
      </c>
      <c r="P119" s="3">
        <v>1.45687565637956</v>
      </c>
      <c r="Q119" s="3">
        <v>0.61926583832207305</v>
      </c>
      <c r="R119" s="3">
        <v>1.76862936024491E-2</v>
      </c>
      <c r="S119" s="3">
        <v>2.4246583238553301</v>
      </c>
      <c r="T119" s="5">
        <v>1.698148148148148</v>
      </c>
      <c r="U119" s="5">
        <v>0.19623456790123456</v>
      </c>
      <c r="V119" s="5">
        <v>1.2055555555555555</v>
      </c>
      <c r="W119" s="5">
        <v>2.8506172839506174</v>
      </c>
      <c r="X119" s="6">
        <v>1.3208421052631578</v>
      </c>
      <c r="Y119" s="5">
        <v>0.10421052631578948</v>
      </c>
      <c r="Z119" s="5">
        <v>0</v>
      </c>
      <c r="AA119" s="5">
        <v>1.0450526315789475</v>
      </c>
      <c r="AB119" s="3">
        <v>1.8571137573028331</v>
      </c>
      <c r="AC119" s="3">
        <v>0.41605719539706543</v>
      </c>
      <c r="AD119" s="3">
        <v>1.2377047798268703</v>
      </c>
      <c r="AE119" s="3">
        <v>2.7598103434455434</v>
      </c>
      <c r="AF119" s="6">
        <v>1.3191562669498234</v>
      </c>
      <c r="AG119" s="5">
        <v>0.26030510227913956</v>
      </c>
      <c r="AH119" s="5">
        <v>7.4343394713951658E-3</v>
      </c>
      <c r="AI119" s="5">
        <v>1.0191922336508323</v>
      </c>
    </row>
    <row r="120" spans="1:35" ht="15.6" x14ac:dyDescent="0.3">
      <c r="A120" s="40" t="s">
        <v>230</v>
      </c>
      <c r="B120" s="40" t="s">
        <v>231</v>
      </c>
      <c r="C120" s="1" t="s">
        <v>12</v>
      </c>
      <c r="D120" s="3">
        <v>2.2480000000000002</v>
      </c>
      <c r="E120" s="3">
        <v>164.2</v>
      </c>
      <c r="F120" s="3">
        <v>5.3289999999999996E-15</v>
      </c>
      <c r="G120" s="3">
        <v>4.569</v>
      </c>
      <c r="H120" s="3">
        <v>1.6040000000000001</v>
      </c>
      <c r="I120" s="3">
        <v>6.1029999999999998</v>
      </c>
      <c r="J120" s="3">
        <v>3.7280000000000001E-6</v>
      </c>
      <c r="K120" s="3">
        <v>2.1760000000000002</v>
      </c>
      <c r="L120" s="3">
        <v>2.4436869644488799</v>
      </c>
      <c r="M120" s="3">
        <v>1.0455294225202401</v>
      </c>
      <c r="N120" s="3">
        <v>1.0000000649768E-7</v>
      </c>
      <c r="O120" s="3">
        <v>4.1165818841066999</v>
      </c>
      <c r="P120" s="3">
        <v>0.77985713507759302</v>
      </c>
      <c r="Q120" s="3">
        <v>0.77019448027230697</v>
      </c>
      <c r="R120" s="3">
        <v>1.0000000827403699E-7</v>
      </c>
      <c r="S120" s="3">
        <v>2.1049711376697999</v>
      </c>
      <c r="T120" s="5">
        <v>1.698148148148148</v>
      </c>
      <c r="U120" s="5">
        <v>0.19623456790123456</v>
      </c>
      <c r="V120" s="5">
        <v>3.2895061728395056E-15</v>
      </c>
      <c r="W120" s="5">
        <v>2.838888888888889</v>
      </c>
      <c r="X120" s="5">
        <v>0.78610526315789475</v>
      </c>
      <c r="Y120" s="5">
        <v>3.2307368421052631</v>
      </c>
      <c r="Z120" s="5">
        <v>1.0471578947368421E-14</v>
      </c>
      <c r="AA120" s="5">
        <v>1.0130526315789474</v>
      </c>
      <c r="AB120" s="3">
        <v>1.5084487434869629</v>
      </c>
      <c r="AC120" s="3">
        <v>0.64538853241990124</v>
      </c>
      <c r="AD120" s="3">
        <v>6.1728399072641969E-8</v>
      </c>
      <c r="AE120" s="3">
        <v>2.5410999284609259</v>
      </c>
      <c r="AF120" s="5">
        <v>0.67563460755144178</v>
      </c>
      <c r="AG120" s="5">
        <v>0.3237471543809613</v>
      </c>
      <c r="AH120" s="5">
        <v>4.2034471741923913E-8</v>
      </c>
      <c r="AI120" s="5">
        <v>0.88481342482967629</v>
      </c>
    </row>
    <row r="121" spans="1:35" ht="15.6" x14ac:dyDescent="0.3">
      <c r="A121" s="40" t="s">
        <v>232</v>
      </c>
      <c r="B121" s="40" t="s">
        <v>233</v>
      </c>
      <c r="C121" s="1" t="s">
        <v>12</v>
      </c>
      <c r="D121" s="3">
        <v>2.2480000000000002</v>
      </c>
      <c r="E121" s="3">
        <v>164.2</v>
      </c>
      <c r="F121" s="3">
        <v>0</v>
      </c>
      <c r="G121" s="3">
        <v>4.569</v>
      </c>
      <c r="H121" s="3">
        <v>1.6040000000000001</v>
      </c>
      <c r="I121" s="3">
        <v>6.1029999999999998</v>
      </c>
      <c r="J121" s="3">
        <v>3.7280000000000001E-6</v>
      </c>
      <c r="K121" s="3">
        <v>2.1760000000000002</v>
      </c>
      <c r="L121" s="3">
        <v>2.4436869644488999</v>
      </c>
      <c r="M121" s="3">
        <v>1.0455294225202401</v>
      </c>
      <c r="N121" s="3">
        <v>1.0000000116860999E-7</v>
      </c>
      <c r="O121" s="3">
        <v>4.1165818841066901</v>
      </c>
      <c r="P121" s="3">
        <v>0.77985713507750298</v>
      </c>
      <c r="Q121" s="3">
        <v>0.77019448027219695</v>
      </c>
      <c r="R121" s="3">
        <v>1.0000000116860999E-7</v>
      </c>
      <c r="S121" s="3">
        <v>2.1049711376697799</v>
      </c>
      <c r="T121" s="5">
        <v>1.698148148148148</v>
      </c>
      <c r="U121" s="5">
        <v>0.19623456790123456</v>
      </c>
      <c r="V121" s="5">
        <v>0</v>
      </c>
      <c r="W121" s="5">
        <v>2.838888888888889</v>
      </c>
      <c r="X121" s="5">
        <v>0.78610526315789475</v>
      </c>
      <c r="Y121" s="5">
        <v>3.2307368421052631</v>
      </c>
      <c r="Z121" s="5">
        <v>0</v>
      </c>
      <c r="AA121" s="5">
        <v>1.0130526315789474</v>
      </c>
      <c r="AB121" s="3">
        <v>1.5084487434869751</v>
      </c>
      <c r="AC121" s="3">
        <v>0.64538853241990124</v>
      </c>
      <c r="AD121" s="3">
        <v>6.1728395783092586E-8</v>
      </c>
      <c r="AE121" s="3">
        <v>2.5410999284609197</v>
      </c>
      <c r="AF121" s="5">
        <v>0.67563460755143756</v>
      </c>
      <c r="AG121" s="5">
        <v>0.32374715438091506</v>
      </c>
      <c r="AH121" s="5">
        <v>4.2034468755195459E-8</v>
      </c>
      <c r="AI121" s="5">
        <v>0.88481342482966785</v>
      </c>
    </row>
    <row r="122" spans="1:35" ht="15.6" x14ac:dyDescent="0.3">
      <c r="A122" s="40" t="s">
        <v>234</v>
      </c>
      <c r="B122" s="40" t="s">
        <v>235</v>
      </c>
      <c r="C122" s="1" t="s">
        <v>12</v>
      </c>
      <c r="D122" s="3">
        <v>2.4449999999999999E-6</v>
      </c>
      <c r="E122" s="3">
        <v>123.8</v>
      </c>
      <c r="F122" s="3">
        <v>0</v>
      </c>
      <c r="G122" s="3" t="s">
        <v>71</v>
      </c>
      <c r="H122" s="3">
        <v>4.7889999999999999E-3</v>
      </c>
      <c r="I122" s="3">
        <v>492.8</v>
      </c>
      <c r="J122" s="3">
        <v>0</v>
      </c>
      <c r="K122" s="3" t="s">
        <v>71</v>
      </c>
      <c r="L122" s="3">
        <v>5.2446992306165001E-3</v>
      </c>
      <c r="M122" s="3">
        <v>2.21589433566463E-2</v>
      </c>
      <c r="N122" s="3">
        <v>9.9999999999999704E-8</v>
      </c>
      <c r="O122" s="3">
        <v>5.34905172829062E-2</v>
      </c>
      <c r="P122" s="3">
        <v>7.1107503972533698E-3</v>
      </c>
      <c r="Q122" s="3">
        <v>2.3823679005994799E-2</v>
      </c>
      <c r="R122" s="3">
        <v>9.99999999998398E-8</v>
      </c>
      <c r="S122" s="3">
        <v>1.5255839603144999E-2</v>
      </c>
      <c r="T122" s="5">
        <v>6.1728395061728385E-8</v>
      </c>
      <c r="U122" s="5">
        <v>0</v>
      </c>
      <c r="V122" s="5">
        <v>0</v>
      </c>
      <c r="W122" s="5" t="s">
        <v>71</v>
      </c>
      <c r="X122" s="5">
        <v>2.1663157894736841E-4</v>
      </c>
      <c r="Y122" s="5">
        <v>195.2421052631579</v>
      </c>
      <c r="Z122" s="5">
        <v>0</v>
      </c>
      <c r="AA122" s="5" t="s">
        <v>71</v>
      </c>
      <c r="AB122" s="3">
        <v>3.2374686608743824E-3</v>
      </c>
      <c r="AC122" s="3">
        <v>1.3678360096695246E-2</v>
      </c>
      <c r="AD122" s="3">
        <v>6.1728395061728213E-8</v>
      </c>
      <c r="AE122" s="3">
        <v>3.3018837828954442E-2</v>
      </c>
      <c r="AF122" s="5">
        <v>6.0370670921964273E-4</v>
      </c>
      <c r="AG122" s="5">
        <v>1.0014156791086507E-2</v>
      </c>
      <c r="AH122" s="5">
        <v>4.2034468263909124E-8</v>
      </c>
      <c r="AI122" s="5">
        <v>6.4127110563871369E-3</v>
      </c>
    </row>
    <row r="123" spans="1:35" ht="15.6" x14ac:dyDescent="0.3">
      <c r="A123" s="40" t="s">
        <v>236</v>
      </c>
      <c r="B123" s="40" t="s">
        <v>237</v>
      </c>
      <c r="C123" s="1" t="s">
        <v>12</v>
      </c>
      <c r="D123" s="3">
        <v>1.3600000000000001E-3</v>
      </c>
      <c r="E123" s="3">
        <v>11.22</v>
      </c>
      <c r="F123" s="3">
        <v>0</v>
      </c>
      <c r="G123" s="3" t="s">
        <v>71</v>
      </c>
      <c r="H123" s="3">
        <v>1.145</v>
      </c>
      <c r="I123" s="3">
        <v>454.4</v>
      </c>
      <c r="J123" s="3">
        <v>0</v>
      </c>
      <c r="K123" s="3" t="s">
        <v>71</v>
      </c>
      <c r="L123" s="3">
        <v>6.5909460939162501E-3</v>
      </c>
      <c r="M123" s="3">
        <v>3.3588412241786998E-2</v>
      </c>
      <c r="N123" s="3">
        <v>9.9999999999948194E-8</v>
      </c>
      <c r="O123" s="3">
        <v>4.4860221327330002E-2</v>
      </c>
      <c r="P123" s="5">
        <v>1.20351568853672</v>
      </c>
      <c r="Q123" s="3">
        <v>1.04434454131958</v>
      </c>
      <c r="R123" s="3">
        <v>1.00000000002875E-7</v>
      </c>
      <c r="S123" s="3">
        <v>4.0799552928376697</v>
      </c>
      <c r="T123" s="5">
        <v>5.174691358024691E-4</v>
      </c>
      <c r="U123" s="5">
        <v>11.364197530864196</v>
      </c>
      <c r="V123" s="5">
        <v>0</v>
      </c>
      <c r="W123" s="5" t="s">
        <v>71</v>
      </c>
      <c r="X123" s="5">
        <v>0.40538947368421052</v>
      </c>
      <c r="Y123" s="5">
        <v>203.36842105263159</v>
      </c>
      <c r="Z123" s="5">
        <v>0</v>
      </c>
      <c r="AA123" s="5" t="s">
        <v>71</v>
      </c>
      <c r="AB123" s="3">
        <v>4.0684852431581786E-3</v>
      </c>
      <c r="AC123" s="3">
        <v>2.073358780357222E-2</v>
      </c>
      <c r="AD123" s="3">
        <v>6.172839506169641E-8</v>
      </c>
      <c r="AE123" s="3">
        <v>2.76914946465E-2</v>
      </c>
      <c r="AF123" s="5">
        <v>0.40452434528743381</v>
      </c>
      <c r="AG123" s="5">
        <v>0.43898467478754938</v>
      </c>
      <c r="AH123" s="5">
        <v>4.2034468265184947E-8</v>
      </c>
      <c r="AI123" s="5">
        <v>1.7149875127522782</v>
      </c>
    </row>
    <row r="124" spans="1:35" ht="15.6" x14ac:dyDescent="0.3">
      <c r="A124" s="40" t="s">
        <v>238</v>
      </c>
      <c r="B124" s="40" t="s">
        <v>239</v>
      </c>
      <c r="C124" s="1" t="s">
        <v>12</v>
      </c>
      <c r="D124" s="3">
        <v>2.4619999999999999E-6</v>
      </c>
      <c r="E124" s="3">
        <v>113</v>
      </c>
      <c r="F124" s="3">
        <v>0</v>
      </c>
      <c r="G124" s="3" t="s">
        <v>71</v>
      </c>
      <c r="H124" s="3">
        <v>1.5389999999999999</v>
      </c>
      <c r="I124" s="3">
        <v>266.5</v>
      </c>
      <c r="J124" s="3">
        <v>0</v>
      </c>
      <c r="K124" s="3" t="s">
        <v>71</v>
      </c>
      <c r="L124" s="3">
        <v>5.8951788562647597E-3</v>
      </c>
      <c r="M124" s="3">
        <v>1.94630173120127E-2</v>
      </c>
      <c r="N124" s="3">
        <v>9.9999999999999903E-8</v>
      </c>
      <c r="O124" s="3">
        <v>5.99079606649041E-2</v>
      </c>
      <c r="P124" s="4">
        <v>1.6214241861892</v>
      </c>
      <c r="Q124" s="3">
        <v>2.2193969872869599</v>
      </c>
      <c r="R124" s="3">
        <v>0.45008419639595698</v>
      </c>
      <c r="S124" s="3">
        <v>5.8037068160237304</v>
      </c>
      <c r="T124" s="5">
        <v>2.7746913580246911E-7</v>
      </c>
      <c r="U124" s="5">
        <v>0</v>
      </c>
      <c r="V124" s="5">
        <v>0</v>
      </c>
      <c r="W124" s="5" t="s">
        <v>71</v>
      </c>
      <c r="X124" s="5">
        <v>0.11132631578947369</v>
      </c>
      <c r="Y124" s="5">
        <v>91.705263157894748</v>
      </c>
      <c r="Z124" s="5">
        <v>0</v>
      </c>
      <c r="AA124" s="5" t="s">
        <v>71</v>
      </c>
      <c r="AB124" s="3">
        <v>3.6389992939905923E-3</v>
      </c>
      <c r="AC124" s="3">
        <v>1.2014208217291789E-2</v>
      </c>
      <c r="AD124" s="3">
        <v>6.1728395061728332E-8</v>
      </c>
      <c r="AE124" s="3">
        <v>3.6980222632656851E-2</v>
      </c>
      <c r="AF124" s="4">
        <v>0.10268345754346658</v>
      </c>
      <c r="AG124" s="5">
        <v>0.93291172227278685</v>
      </c>
      <c r="AH124" s="5">
        <v>0.18919049869523202</v>
      </c>
      <c r="AI124" s="5">
        <v>2.4395572997157338</v>
      </c>
    </row>
    <row r="125" spans="1:35" ht="15.6" x14ac:dyDescent="0.3">
      <c r="A125" s="40" t="s">
        <v>240</v>
      </c>
      <c r="B125" s="40" t="s">
        <v>241</v>
      </c>
      <c r="C125" s="1" t="s">
        <v>12</v>
      </c>
      <c r="D125" s="3">
        <v>1.9869999999999999E-2</v>
      </c>
      <c r="E125" s="3">
        <v>54.36</v>
      </c>
      <c r="F125" s="3">
        <v>0</v>
      </c>
      <c r="G125" s="3" t="s">
        <v>71</v>
      </c>
      <c r="H125" s="3">
        <v>1.4039999999999999</v>
      </c>
      <c r="I125" s="3">
        <v>243.1</v>
      </c>
      <c r="J125" s="3">
        <v>0</v>
      </c>
      <c r="K125" s="3" t="s">
        <v>71</v>
      </c>
      <c r="L125" s="3">
        <v>5.8145837523907097E-2</v>
      </c>
      <c r="M125" s="3">
        <v>0.123201469589444</v>
      </c>
      <c r="N125" s="3">
        <v>9.99999999998398E-8</v>
      </c>
      <c r="O125" s="3">
        <v>0.38427548317140398</v>
      </c>
      <c r="P125" s="3">
        <v>2.9325314905258901</v>
      </c>
      <c r="Q125" s="3">
        <v>2.4802894731892202</v>
      </c>
      <c r="R125" s="3">
        <v>5.9934995868618099E-2</v>
      </c>
      <c r="S125" s="3">
        <v>9.0989074523080902</v>
      </c>
      <c r="T125" s="5">
        <v>6.8086419753086418E-3</v>
      </c>
      <c r="U125" s="5">
        <v>19.259259259259256</v>
      </c>
      <c r="V125" s="5">
        <v>0</v>
      </c>
      <c r="W125" s="5" t="s">
        <v>71</v>
      </c>
      <c r="X125" s="5">
        <v>1.8286315789473685E-2</v>
      </c>
      <c r="Y125" s="5">
        <v>85.094736842105263</v>
      </c>
      <c r="Z125" s="5">
        <v>0</v>
      </c>
      <c r="AA125" s="5" t="s">
        <v>71</v>
      </c>
      <c r="AB125" s="3">
        <v>3.5892492298708084E-2</v>
      </c>
      <c r="AC125" s="3">
        <v>7.6050289870027155E-2</v>
      </c>
      <c r="AD125" s="3">
        <v>6.1728395061629507E-8</v>
      </c>
      <c r="AE125" s="3">
        <v>0.23720708837740984</v>
      </c>
      <c r="AF125" s="5">
        <v>2.3874600039983776E-2</v>
      </c>
      <c r="AG125" s="5">
        <v>1.0425764914624718</v>
      </c>
      <c r="AH125" s="5">
        <v>2.5193356817409876E-2</v>
      </c>
      <c r="AI125" s="5">
        <v>3.8246773654090331</v>
      </c>
    </row>
    <row r="126" spans="1:35" ht="15.6" x14ac:dyDescent="0.3">
      <c r="A126" s="40" t="s">
        <v>242</v>
      </c>
      <c r="B126" s="40" t="s">
        <v>243</v>
      </c>
      <c r="C126" s="1" t="s">
        <v>12</v>
      </c>
      <c r="D126" s="3">
        <v>7.0330000000000004</v>
      </c>
      <c r="E126" s="3">
        <v>1.012</v>
      </c>
      <c r="F126" s="3">
        <v>6.6859999999999999</v>
      </c>
      <c r="G126" s="3">
        <v>7.2080000000000002</v>
      </c>
      <c r="H126" s="3">
        <v>7.0880000000000001</v>
      </c>
      <c r="I126" s="3">
        <v>0.47199999999999998</v>
      </c>
      <c r="J126" s="3">
        <v>6.149</v>
      </c>
      <c r="K126" s="3">
        <v>8.0239999999999991</v>
      </c>
      <c r="L126" s="3">
        <v>7.0282252011061397</v>
      </c>
      <c r="M126" s="3">
        <v>4.3918734711875802E-2</v>
      </c>
      <c r="N126" s="3">
        <v>6.9465152175662697</v>
      </c>
      <c r="O126" s="3">
        <v>7.1029620554291304</v>
      </c>
      <c r="P126" s="3">
        <v>7.1479150364372996</v>
      </c>
      <c r="Q126" s="3">
        <v>0.52685217672892304</v>
      </c>
      <c r="R126" s="3">
        <v>6.1714627718229602</v>
      </c>
      <c r="S126" s="3">
        <v>8.2009340552796797</v>
      </c>
      <c r="T126" s="5">
        <v>4.3413580246913579</v>
      </c>
      <c r="U126" s="5">
        <v>2.7074074074074073E-2</v>
      </c>
      <c r="V126" s="5">
        <v>4.1351851851851844</v>
      </c>
      <c r="W126" s="5">
        <v>4.4444444444444446</v>
      </c>
      <c r="X126" s="6">
        <v>2.752842105263158</v>
      </c>
      <c r="Y126" s="5">
        <v>0.18206315789473684</v>
      </c>
      <c r="Z126" s="5">
        <v>2.5056842105263155</v>
      </c>
      <c r="AA126" s="5">
        <v>3.6096842105263161</v>
      </c>
      <c r="AB126" s="3">
        <v>4.338410617966753</v>
      </c>
      <c r="AC126" s="3">
        <v>2.7110330069059135E-2</v>
      </c>
      <c r="AD126" s="3">
        <v>4.2879723565223884</v>
      </c>
      <c r="AE126" s="3">
        <v>4.384544478659957</v>
      </c>
      <c r="AF126" s="6">
        <v>2.8189974057408365</v>
      </c>
      <c r="AG126" s="5">
        <v>0.22145951102518832</v>
      </c>
      <c r="AH126" s="5">
        <v>2.5941415602450442</v>
      </c>
      <c r="AI126" s="5">
        <v>3.4472190228161748</v>
      </c>
    </row>
    <row r="127" spans="1:35" ht="15.6" x14ac:dyDescent="0.3">
      <c r="A127" s="40" t="s">
        <v>244</v>
      </c>
      <c r="B127" s="40" t="s">
        <v>245</v>
      </c>
      <c r="C127" s="1" t="s">
        <v>12</v>
      </c>
      <c r="D127" s="5">
        <v>8.1</v>
      </c>
      <c r="E127" s="5">
        <v>23.11</v>
      </c>
      <c r="F127" s="5">
        <v>8</v>
      </c>
      <c r="G127" s="5">
        <v>8.2810000000000006</v>
      </c>
      <c r="H127" s="5">
        <v>8.9760000000000009</v>
      </c>
      <c r="I127" s="5">
        <v>0.48599999999999999</v>
      </c>
      <c r="J127" s="5">
        <v>8</v>
      </c>
      <c r="K127" s="5">
        <v>10.23</v>
      </c>
      <c r="L127" s="3">
        <v>8.1000361585848406</v>
      </c>
      <c r="M127" s="3">
        <v>4.1822204688024702E-5</v>
      </c>
      <c r="N127" s="3">
        <v>8.0999999999784098</v>
      </c>
      <c r="O127" s="3">
        <v>8.1001149114322999</v>
      </c>
      <c r="P127" s="3">
        <v>9.0328897183338803</v>
      </c>
      <c r="Q127" s="3">
        <v>0.54152897255898302</v>
      </c>
      <c r="R127" s="3">
        <v>8.0000000001821601</v>
      </c>
      <c r="S127" s="3">
        <v>10.121053395749501</v>
      </c>
      <c r="T127" s="5">
        <v>4.9999999999999991</v>
      </c>
      <c r="U127" s="5">
        <v>5.4802469135802469E-14</v>
      </c>
      <c r="V127" s="5">
        <v>4.9999999999999991</v>
      </c>
      <c r="W127" s="5">
        <v>5.1092592592592583</v>
      </c>
      <c r="X127" s="6">
        <v>3.44</v>
      </c>
      <c r="Y127" s="5">
        <v>0.19018947368421052</v>
      </c>
      <c r="Z127" s="5">
        <v>3.3684210526315788</v>
      </c>
      <c r="AA127" s="5">
        <v>4.5052631578947366</v>
      </c>
      <c r="AB127" s="3">
        <v>5.0000223201140992</v>
      </c>
      <c r="AC127" s="3">
        <v>2.581617573334858E-5</v>
      </c>
      <c r="AD127" s="3">
        <v>4.999999999986672</v>
      </c>
      <c r="AE127" s="3">
        <v>5.0000709329829007</v>
      </c>
      <c r="AF127" s="6">
        <v>3.5098334977265742</v>
      </c>
      <c r="AG127" s="5">
        <v>0.22762882411054353</v>
      </c>
      <c r="AH127" s="5">
        <v>3.3627574611946867</v>
      </c>
      <c r="AI127" s="5">
        <v>4.2543309776164353</v>
      </c>
    </row>
    <row r="128" spans="1:35" ht="15.6" x14ac:dyDescent="0.3">
      <c r="A128" s="40" t="s">
        <v>246</v>
      </c>
      <c r="B128" s="40" t="s">
        <v>247</v>
      </c>
      <c r="C128" s="1" t="s">
        <v>12</v>
      </c>
      <c r="D128" s="3">
        <v>0.55900000000000005</v>
      </c>
      <c r="E128" s="3">
        <v>164.2</v>
      </c>
      <c r="F128" s="3">
        <v>0</v>
      </c>
      <c r="G128" s="3">
        <v>3.7050000000000001</v>
      </c>
      <c r="H128" s="3">
        <v>0.11409999999999999</v>
      </c>
      <c r="I128" s="3">
        <v>6.109</v>
      </c>
      <c r="J128" s="3">
        <v>0</v>
      </c>
      <c r="K128" s="3">
        <v>0.68659999999999999</v>
      </c>
      <c r="L128" s="3">
        <v>0.56483732238168605</v>
      </c>
      <c r="M128" s="3">
        <v>1.0617984018344999</v>
      </c>
      <c r="N128" s="3">
        <v>9.9999994063182398E-8</v>
      </c>
      <c r="O128" s="3">
        <v>3.5465361887577398</v>
      </c>
      <c r="P128" s="3">
        <v>0.67701852130195295</v>
      </c>
      <c r="Q128" s="3">
        <v>0.82002000675571696</v>
      </c>
      <c r="R128" s="3">
        <v>9.9999994063182398E-8</v>
      </c>
      <c r="S128" s="3">
        <v>2.2416192816187901</v>
      </c>
      <c r="T128" s="5">
        <v>6.1728395061728385E-8</v>
      </c>
      <c r="U128" s="5">
        <v>1.7876543209876543E-16</v>
      </c>
      <c r="V128" s="5">
        <v>0</v>
      </c>
      <c r="W128" s="5">
        <v>2.0339506172839505</v>
      </c>
      <c r="X128" s="5">
        <v>0.53473684210526318</v>
      </c>
      <c r="Y128" s="5">
        <v>3.232842105263158</v>
      </c>
      <c r="Z128" s="5">
        <v>0</v>
      </c>
      <c r="AA128" s="5">
        <v>0.35439999999999999</v>
      </c>
      <c r="AB128" s="3">
        <v>0.34866501381585557</v>
      </c>
      <c r="AC128" s="3">
        <v>0.65543111224351847</v>
      </c>
      <c r="AD128" s="3">
        <v>6.1728391397026164E-8</v>
      </c>
      <c r="AE128" s="3">
        <v>2.189219869603543</v>
      </c>
      <c r="AF128" s="5">
        <v>0.64352165939837336</v>
      </c>
      <c r="AG128" s="5">
        <v>0.34469104949798945</v>
      </c>
      <c r="AH128" s="5">
        <v>4.2034465768466747E-8</v>
      </c>
      <c r="AI128" s="5">
        <v>0.9422527455312274</v>
      </c>
    </row>
    <row r="129" spans="1:35" ht="15.6" x14ac:dyDescent="0.3">
      <c r="A129" s="40" t="s">
        <v>248</v>
      </c>
      <c r="B129" s="40" t="s">
        <v>249</v>
      </c>
      <c r="C129" s="1" t="s">
        <v>12</v>
      </c>
      <c r="D129" s="3">
        <v>0.4405</v>
      </c>
      <c r="E129" s="3">
        <v>0.34100000000000003</v>
      </c>
      <c r="F129" s="3">
        <v>0.27189999999999998</v>
      </c>
      <c r="G129" s="3">
        <v>0.4405</v>
      </c>
      <c r="H129" s="3">
        <v>0.66</v>
      </c>
      <c r="I129" s="3">
        <v>6.5799999999999996E-15</v>
      </c>
      <c r="J129" s="3">
        <v>3.288E-2</v>
      </c>
      <c r="K129" s="3">
        <v>0.66</v>
      </c>
      <c r="L129" s="3">
        <v>0.44052316082925702</v>
      </c>
      <c r="M129" s="3">
        <v>2.5471213785246899E-6</v>
      </c>
      <c r="N129" s="3">
        <v>0.440521263777577</v>
      </c>
      <c r="O129" s="3">
        <v>0.440525764824997</v>
      </c>
      <c r="P129" s="4">
        <v>0.65228147045543095</v>
      </c>
      <c r="Q129" s="3">
        <v>6.17117270769992E-2</v>
      </c>
      <c r="R129" s="3">
        <v>0.65997986772064099</v>
      </c>
      <c r="S129" s="3">
        <v>0.66000000000001002</v>
      </c>
      <c r="T129" s="5">
        <v>0.27191358024691359</v>
      </c>
      <c r="U129" s="5">
        <v>0</v>
      </c>
      <c r="V129" s="5">
        <v>0.16709876543209876</v>
      </c>
      <c r="W129" s="5">
        <v>0.27191358024691359</v>
      </c>
      <c r="X129" s="5">
        <v>0.27789473684210525</v>
      </c>
      <c r="Y129" s="5">
        <v>3.1061052631578943E-14</v>
      </c>
      <c r="Z129" s="5">
        <v>1.3844210526315789E-2</v>
      </c>
      <c r="AA129" s="5">
        <v>0.27789473684210525</v>
      </c>
      <c r="AB129" s="3">
        <v>0.27192787705509691</v>
      </c>
      <c r="AC129" s="3">
        <v>1.5722971472374628E-6</v>
      </c>
      <c r="AD129" s="3">
        <v>0.27192670603554137</v>
      </c>
      <c r="AE129" s="3">
        <v>0.27192948445987469</v>
      </c>
      <c r="AF129" s="4">
        <v>0.27741825693184619</v>
      </c>
      <c r="AG129" s="5">
        <v>2.5940196333332995E-2</v>
      </c>
      <c r="AH129" s="5">
        <v>0.27741902804566665</v>
      </c>
      <c r="AI129" s="5">
        <v>0.27742749054224886</v>
      </c>
    </row>
    <row r="130" spans="1:35" ht="15.6" x14ac:dyDescent="0.3">
      <c r="A130" s="40" t="s">
        <v>250</v>
      </c>
      <c r="B130" s="40" t="s">
        <v>251</v>
      </c>
      <c r="C130" s="1" t="s">
        <v>12</v>
      </c>
      <c r="D130" s="3">
        <v>0.4405</v>
      </c>
      <c r="E130" s="3">
        <v>0.34100000000000003</v>
      </c>
      <c r="F130" s="3">
        <v>0.27189999999999998</v>
      </c>
      <c r="G130" s="3">
        <v>0.4405</v>
      </c>
      <c r="H130" s="3">
        <v>0.66</v>
      </c>
      <c r="I130" s="3">
        <v>6.5799999999999996E-15</v>
      </c>
      <c r="J130" s="3">
        <v>3.288E-2</v>
      </c>
      <c r="K130" s="3">
        <v>0.66</v>
      </c>
      <c r="L130" s="3">
        <v>0.44052316082918402</v>
      </c>
      <c r="M130" s="3">
        <v>2.5471213937772401E-6</v>
      </c>
      <c r="N130" s="3">
        <v>0.440521263777577</v>
      </c>
      <c r="O130" s="3">
        <v>0.440525764824997</v>
      </c>
      <c r="P130" s="4">
        <v>0.65228147045540996</v>
      </c>
      <c r="Q130" s="3">
        <v>6.1711727076995897E-2</v>
      </c>
      <c r="R130" s="3">
        <v>0.65997986772064998</v>
      </c>
      <c r="S130" s="3">
        <v>0.66000000000002002</v>
      </c>
      <c r="T130" s="5">
        <v>0.27191358024691359</v>
      </c>
      <c r="U130" s="5">
        <v>0</v>
      </c>
      <c r="V130" s="5">
        <v>0.16709876543209876</v>
      </c>
      <c r="W130" s="5">
        <v>0.27191358024691359</v>
      </c>
      <c r="X130" s="5">
        <v>0.27789473684210525</v>
      </c>
      <c r="Y130" s="5">
        <v>3.1061052631578943E-14</v>
      </c>
      <c r="Z130" s="5">
        <v>1.3844210526315789E-2</v>
      </c>
      <c r="AA130" s="5">
        <v>0.27789473684210525</v>
      </c>
      <c r="AB130" s="3">
        <v>0.27192787705505184</v>
      </c>
      <c r="AC130" s="3">
        <v>1.5722971566526173E-6</v>
      </c>
      <c r="AD130" s="3">
        <v>0.27192670603554137</v>
      </c>
      <c r="AE130" s="3">
        <v>0.27192948445987469</v>
      </c>
      <c r="AF130" s="4">
        <v>0.27741825693184741</v>
      </c>
      <c r="AG130" s="5">
        <v>2.5940196333331608E-2</v>
      </c>
      <c r="AH130" s="5">
        <v>0.27741902804567042</v>
      </c>
      <c r="AI130" s="5">
        <v>0.27742749054225307</v>
      </c>
    </row>
    <row r="131" spans="1:35" ht="15.6" x14ac:dyDescent="0.3">
      <c r="A131" s="40" t="s">
        <v>252</v>
      </c>
      <c r="B131" s="40" t="s">
        <v>253</v>
      </c>
      <c r="C131" s="1" t="s">
        <v>12</v>
      </c>
      <c r="D131" s="3">
        <v>0.4405</v>
      </c>
      <c r="E131" s="3">
        <v>0.34100000000000003</v>
      </c>
      <c r="F131" s="3">
        <v>0.27189999999999998</v>
      </c>
      <c r="G131" s="3">
        <v>0.4405</v>
      </c>
      <c r="H131" s="3">
        <v>0.66</v>
      </c>
      <c r="I131" s="3">
        <v>6.5799999999999996E-15</v>
      </c>
      <c r="J131" s="3">
        <v>3.288E-2</v>
      </c>
      <c r="K131" s="3">
        <v>0.66</v>
      </c>
      <c r="L131" s="3">
        <v>0.44052316082901799</v>
      </c>
      <c r="M131" s="3">
        <v>2.54712136731392E-6</v>
      </c>
      <c r="N131" s="3">
        <v>0.440521263777231</v>
      </c>
      <c r="O131" s="3">
        <v>0.44052576482502098</v>
      </c>
      <c r="P131" s="4">
        <v>0.65228147045540597</v>
      </c>
      <c r="Q131" s="3">
        <v>6.17117270769992E-2</v>
      </c>
      <c r="R131" s="3">
        <v>0.65997986772061201</v>
      </c>
      <c r="S131" s="3">
        <v>0.65999999999998005</v>
      </c>
      <c r="T131" s="5">
        <v>0.27191358024691359</v>
      </c>
      <c r="U131" s="5">
        <v>0</v>
      </c>
      <c r="V131" s="5">
        <v>0.16709876543209876</v>
      </c>
      <c r="W131" s="5">
        <v>0.27191358024691359</v>
      </c>
      <c r="X131" s="5">
        <v>0.27789473684210525</v>
      </c>
      <c r="Y131" s="5">
        <v>3.1061052631578943E-14</v>
      </c>
      <c r="Z131" s="5">
        <v>1.3844210526315789E-2</v>
      </c>
      <c r="AA131" s="5">
        <v>0.27789473684210525</v>
      </c>
      <c r="AB131" s="3">
        <v>0.27192787705494936</v>
      </c>
      <c r="AC131" s="3">
        <v>1.5722971403172346E-6</v>
      </c>
      <c r="AD131" s="3">
        <v>0.27192670603532776</v>
      </c>
      <c r="AE131" s="3">
        <v>0.27192948445988946</v>
      </c>
      <c r="AF131" s="4">
        <v>0.27741825693179695</v>
      </c>
      <c r="AG131" s="5">
        <v>2.5940196333332995E-2</v>
      </c>
      <c r="AH131" s="5">
        <v>0.27741902804565449</v>
      </c>
      <c r="AI131" s="5">
        <v>0.27742749054223625</v>
      </c>
    </row>
    <row r="132" spans="1:35" ht="15.6" x14ac:dyDescent="0.3">
      <c r="A132" s="40" t="s">
        <v>254</v>
      </c>
      <c r="B132" s="40" t="s">
        <v>255</v>
      </c>
      <c r="C132" s="1" t="s">
        <v>12</v>
      </c>
      <c r="D132" s="3">
        <v>0.8498</v>
      </c>
      <c r="E132" s="3">
        <v>7.4290000000000003</v>
      </c>
      <c r="F132" s="3">
        <v>0.74590000000000001</v>
      </c>
      <c r="G132" s="3">
        <v>0.99829999999999997</v>
      </c>
      <c r="H132" s="4">
        <v>1.665</v>
      </c>
      <c r="I132" s="3">
        <v>0.1265</v>
      </c>
      <c r="J132" s="3">
        <v>1.3720000000000001</v>
      </c>
      <c r="K132" s="3">
        <v>2.0710000000000002</v>
      </c>
      <c r="L132" s="3">
        <v>0.85530231530260403</v>
      </c>
      <c r="M132" s="3">
        <v>5.47882918117618E-2</v>
      </c>
      <c r="N132" s="3">
        <v>0.75479983127193195</v>
      </c>
      <c r="O132" s="3">
        <v>0.96633675613104397</v>
      </c>
      <c r="P132" s="4">
        <v>1.6714034328390499</v>
      </c>
      <c r="Q132" s="3">
        <v>0.15125663791073901</v>
      </c>
      <c r="R132" s="3">
        <v>1.3756470868953199</v>
      </c>
      <c r="S132" s="3">
        <v>1.9666269252478401</v>
      </c>
      <c r="T132" s="5">
        <v>0.52438271604938269</v>
      </c>
      <c r="U132" s="5">
        <v>3.6716049382716047E-2</v>
      </c>
      <c r="V132" s="5">
        <v>0.46049382716049381</v>
      </c>
      <c r="W132" s="5">
        <v>0.61654320987654321</v>
      </c>
      <c r="X132" s="5">
        <v>0.55494736842105263</v>
      </c>
      <c r="Y132" s="5">
        <v>5.3094736842105257E-2</v>
      </c>
      <c r="Z132" s="5">
        <v>0.54105263157894734</v>
      </c>
      <c r="AA132" s="5">
        <v>1.0357894736842106</v>
      </c>
      <c r="AB132" s="3">
        <v>0.52796439216210123</v>
      </c>
      <c r="AC132" s="3">
        <v>3.3819933217136909E-2</v>
      </c>
      <c r="AD132" s="3">
        <v>0.46592582177279745</v>
      </c>
      <c r="AE132" s="3">
        <v>0.59650417045126169</v>
      </c>
      <c r="AF132" s="5">
        <v>0.55853821860199671</v>
      </c>
      <c r="AG132" s="5">
        <v>6.3579923459747376E-2</v>
      </c>
      <c r="AH132" s="5">
        <v>0.57824593816532988</v>
      </c>
      <c r="AI132" s="5">
        <v>0.82666117076411938</v>
      </c>
    </row>
    <row r="133" spans="1:35" ht="15.6" x14ac:dyDescent="0.3">
      <c r="A133" s="40" t="s">
        <v>256</v>
      </c>
      <c r="B133" s="40" t="s">
        <v>257</v>
      </c>
      <c r="C133" s="1" t="s">
        <v>12</v>
      </c>
      <c r="D133" s="3">
        <v>0.8498</v>
      </c>
      <c r="E133" s="3">
        <v>7.4290000000000003</v>
      </c>
      <c r="F133" s="3">
        <v>0.74590000000000001</v>
      </c>
      <c r="G133" s="3">
        <v>0.99829999999999997</v>
      </c>
      <c r="H133" s="4">
        <v>1.665</v>
      </c>
      <c r="I133" s="3">
        <v>0.1265</v>
      </c>
      <c r="J133" s="3">
        <v>1.3720000000000001</v>
      </c>
      <c r="K133" s="3">
        <v>2.0710000000000002</v>
      </c>
      <c r="L133" s="3">
        <v>0.85530231530260004</v>
      </c>
      <c r="M133" s="3">
        <v>5.47882918117618E-2</v>
      </c>
      <c r="N133" s="3">
        <v>0.75479983127192796</v>
      </c>
      <c r="O133" s="3">
        <v>0.96633675613103998</v>
      </c>
      <c r="P133" s="4">
        <v>1.6714034328390499</v>
      </c>
      <c r="Q133" s="3">
        <v>0.15125663791073901</v>
      </c>
      <c r="R133" s="3">
        <v>1.3756470868953199</v>
      </c>
      <c r="S133" s="3">
        <v>1.9666269252478401</v>
      </c>
      <c r="T133" s="5">
        <v>0.52438271604938269</v>
      </c>
      <c r="U133" s="5">
        <v>3.6716049382716047E-2</v>
      </c>
      <c r="V133" s="5">
        <v>0.46049382716049381</v>
      </c>
      <c r="W133" s="5">
        <v>0.61654320987654321</v>
      </c>
      <c r="X133" s="5">
        <v>0.55494736842105263</v>
      </c>
      <c r="Y133" s="5">
        <v>5.3094736842105257E-2</v>
      </c>
      <c r="Z133" s="5">
        <v>0.54105263157894734</v>
      </c>
      <c r="AA133" s="5">
        <v>1.0357894736842106</v>
      </c>
      <c r="AB133" s="3">
        <v>0.52796439216209878</v>
      </c>
      <c r="AC133" s="3">
        <v>3.3819933217136909E-2</v>
      </c>
      <c r="AD133" s="3">
        <v>0.46592582177279501</v>
      </c>
      <c r="AE133" s="3">
        <v>0.59650417045125925</v>
      </c>
      <c r="AF133" s="5">
        <v>0.55853821860199671</v>
      </c>
      <c r="AG133" s="5">
        <v>6.3579923459747376E-2</v>
      </c>
      <c r="AH133" s="5">
        <v>0.57824593816532988</v>
      </c>
      <c r="AI133" s="5">
        <v>0.82666117076411938</v>
      </c>
    </row>
    <row r="134" spans="1:35" ht="15.6" x14ac:dyDescent="0.3">
      <c r="A134" s="40" t="s">
        <v>258</v>
      </c>
      <c r="B134" s="40" t="s">
        <v>259</v>
      </c>
      <c r="C134" s="1" t="s">
        <v>12</v>
      </c>
      <c r="D134" s="3">
        <v>8.5159999999999994E-6</v>
      </c>
      <c r="E134" s="3">
        <v>124.6</v>
      </c>
      <c r="F134" s="3">
        <v>0</v>
      </c>
      <c r="G134" s="3">
        <v>18.84</v>
      </c>
      <c r="H134" s="4">
        <v>90.34</v>
      </c>
      <c r="I134" s="3">
        <v>2.0990000000000002</v>
      </c>
      <c r="J134" s="3">
        <v>85.74</v>
      </c>
      <c r="K134" s="3">
        <v>100</v>
      </c>
      <c r="L134" s="3">
        <v>8.6220116996297105E-6</v>
      </c>
      <c r="M134" s="3">
        <v>2.5695089576749899E-6</v>
      </c>
      <c r="N134" s="3">
        <v>5.6135240367183298E-6</v>
      </c>
      <c r="O134" s="3">
        <v>8.6610417772803205E-6</v>
      </c>
      <c r="P134" s="4">
        <v>91.073591240318905</v>
      </c>
      <c r="Q134" s="3">
        <v>3.1965818859900899</v>
      </c>
      <c r="R134" s="3">
        <v>85.416867980390506</v>
      </c>
      <c r="S134" s="3">
        <v>99.999999899997107</v>
      </c>
      <c r="T134" s="5">
        <v>5.2728395061728393E-6</v>
      </c>
      <c r="U134" s="5">
        <v>0</v>
      </c>
      <c r="V134" s="5">
        <v>0</v>
      </c>
      <c r="W134" s="5">
        <v>12.179012345679011</v>
      </c>
      <c r="X134" s="4">
        <v>6.6105263157894736E-7</v>
      </c>
      <c r="Y134" s="5">
        <v>0.91621052631578959</v>
      </c>
      <c r="Z134" s="5">
        <v>35.473684210526315</v>
      </c>
      <c r="AA134" s="5">
        <v>42.10526315789474</v>
      </c>
      <c r="AB134" s="3">
        <v>5.3222294442158707E-6</v>
      </c>
      <c r="AC134" s="3">
        <v>1.5861166405401171E-6</v>
      </c>
      <c r="AD134" s="3">
        <v>3.4651382942705735E-6</v>
      </c>
      <c r="AE134" s="3">
        <v>5.3463220847409379E-6</v>
      </c>
      <c r="AF134" s="4">
        <v>8.6224340784403955E-2</v>
      </c>
      <c r="AG134" s="5">
        <v>1.3436661983985245</v>
      </c>
      <c r="AH134" s="5">
        <v>35.904526263299921</v>
      </c>
      <c r="AI134" s="5">
        <v>42.034468221940777</v>
      </c>
    </row>
    <row r="135" spans="1:35" ht="15.6" x14ac:dyDescent="0.3">
      <c r="A135" s="40" t="s">
        <v>260</v>
      </c>
      <c r="B135" s="40" t="s">
        <v>261</v>
      </c>
      <c r="C135" s="1" t="s">
        <v>12</v>
      </c>
      <c r="D135" s="3">
        <v>1.8450000000000001E-2</v>
      </c>
      <c r="E135" s="3">
        <v>120.5</v>
      </c>
      <c r="F135" s="3">
        <v>-1.8909999999999998E-14</v>
      </c>
      <c r="G135" s="3" t="s">
        <v>71</v>
      </c>
      <c r="H135" s="3">
        <v>1.8450000000000001E-2</v>
      </c>
      <c r="I135" s="3">
        <v>502.7</v>
      </c>
      <c r="J135" s="3">
        <v>-1.8909999999999998E-14</v>
      </c>
      <c r="K135" s="3" t="s">
        <v>71</v>
      </c>
      <c r="L135" s="3">
        <v>1.8445771240032601E-2</v>
      </c>
      <c r="M135" s="3">
        <v>5.65714104956104E-13</v>
      </c>
      <c r="N135" s="3">
        <v>1.8445771239130201E-2</v>
      </c>
      <c r="O135" s="3">
        <v>1.84457712405856E-2</v>
      </c>
      <c r="P135" s="6">
        <v>1.84457712284735E-2</v>
      </c>
      <c r="Q135" s="3">
        <v>7.18657483652252E-13</v>
      </c>
      <c r="R135" s="3">
        <v>1.8445771228056899E-2</v>
      </c>
      <c r="S135" s="3">
        <v>1.8445771229720999E-2</v>
      </c>
      <c r="T135" s="5">
        <v>1.1388888888888889E-2</v>
      </c>
      <c r="U135" s="5">
        <v>82.716049382716051</v>
      </c>
      <c r="V135" s="5">
        <v>-1.1672839506172837E-14</v>
      </c>
      <c r="W135" s="5" t="s">
        <v>71</v>
      </c>
      <c r="X135" s="5">
        <v>7.7684210526315798E-3</v>
      </c>
      <c r="Y135" s="5">
        <v>191.78947368421052</v>
      </c>
      <c r="Z135" s="5">
        <v>-7.9621052631578934E-15</v>
      </c>
      <c r="AA135" s="5" t="s">
        <v>71</v>
      </c>
      <c r="AB135" s="3">
        <v>1.1386278543230001E-2</v>
      </c>
      <c r="AC135" s="3">
        <v>3.4920623762722469E-13</v>
      </c>
      <c r="AD135" s="3">
        <v>1.1386278542672964E-2</v>
      </c>
      <c r="AE135" s="3">
        <v>1.1386278543571358E-2</v>
      </c>
      <c r="AF135" s="6">
        <v>7.7535818495515349E-3</v>
      </c>
      <c r="AG135" s="5">
        <v>3.0208385189249767E-13</v>
      </c>
      <c r="AH135" s="5">
        <v>7.7535818529032782E-3</v>
      </c>
      <c r="AI135" s="5">
        <v>7.7535818536027734E-3</v>
      </c>
    </row>
    <row r="136" spans="1:35" ht="15.6" x14ac:dyDescent="0.3">
      <c r="A136" s="40" t="s">
        <v>262</v>
      </c>
      <c r="B136" s="40" t="s">
        <v>263</v>
      </c>
      <c r="C136" s="1" t="s">
        <v>12</v>
      </c>
      <c r="D136" s="3">
        <v>3.165E-4</v>
      </c>
      <c r="E136" s="3">
        <v>112.9</v>
      </c>
      <c r="F136" s="3">
        <v>0</v>
      </c>
      <c r="G136" s="3" t="s">
        <v>71</v>
      </c>
      <c r="H136" s="3">
        <v>3.165E-4</v>
      </c>
      <c r="I136" s="3">
        <v>480.2</v>
      </c>
      <c r="J136" s="3">
        <v>0</v>
      </c>
      <c r="K136" s="3" t="s">
        <v>71</v>
      </c>
      <c r="L136" s="3">
        <v>3.1654391857043399E-4</v>
      </c>
      <c r="M136" s="3">
        <v>6.5950111920249594E-11</v>
      </c>
      <c r="N136" s="3">
        <v>3.1654381336257599E-4</v>
      </c>
      <c r="O136" s="3">
        <v>3.1654398303304702E-4</v>
      </c>
      <c r="P136" s="6">
        <v>3.1654272491274599E-4</v>
      </c>
      <c r="Q136" s="3">
        <v>8.3780274513179695E-11</v>
      </c>
      <c r="R136" s="3">
        <v>3.16542676439964E-4</v>
      </c>
      <c r="S136" s="3">
        <v>3.16542870444279E-4</v>
      </c>
      <c r="T136" s="5">
        <v>1.9537037037037035E-4</v>
      </c>
      <c r="U136" s="5">
        <v>77.098765432098759</v>
      </c>
      <c r="V136" s="5">
        <v>0</v>
      </c>
      <c r="W136" s="5" t="s">
        <v>71</v>
      </c>
      <c r="X136" s="5">
        <v>1.3326315789473684E-4</v>
      </c>
      <c r="Y136" s="5">
        <v>190.56842105263158</v>
      </c>
      <c r="Z136" s="5">
        <v>0</v>
      </c>
      <c r="AA136" s="5" t="s">
        <v>71</v>
      </c>
      <c r="AB136" s="3">
        <v>1.9539748059903332E-4</v>
      </c>
      <c r="AC136" s="3">
        <v>4.07099456297837E-11</v>
      </c>
      <c r="AD136" s="3">
        <v>1.953974156559111E-4</v>
      </c>
      <c r="AE136" s="3">
        <v>1.9539752039076974E-4</v>
      </c>
      <c r="AF136" s="6">
        <v>1.3305664041466118E-4</v>
      </c>
      <c r="AG136" s="5">
        <v>3.5216592901714878E-11</v>
      </c>
      <c r="AH136" s="5">
        <v>1.3305703087009837E-4</v>
      </c>
      <c r="AI136" s="5">
        <v>1.3305711241878057E-4</v>
      </c>
    </row>
    <row r="137" spans="1:35" ht="15.6" x14ac:dyDescent="0.3">
      <c r="A137" s="40" t="s">
        <v>264</v>
      </c>
      <c r="B137" s="40" t="s">
        <v>265</v>
      </c>
      <c r="C137" s="1" t="s">
        <v>12</v>
      </c>
      <c r="D137" s="3">
        <v>8.3849999999999994E-2</v>
      </c>
      <c r="E137" s="3">
        <v>116.8</v>
      </c>
      <c r="F137" s="3">
        <v>0</v>
      </c>
      <c r="G137" s="3" t="s">
        <v>71</v>
      </c>
      <c r="H137" s="3">
        <v>8.3849999999999994E-2</v>
      </c>
      <c r="I137" s="3">
        <v>509.3</v>
      </c>
      <c r="J137" s="3">
        <v>0</v>
      </c>
      <c r="K137" s="3" t="s">
        <v>71</v>
      </c>
      <c r="L137" s="3">
        <v>8.3847576724055406E-2</v>
      </c>
      <c r="M137" s="3">
        <v>1.7498885642066599E-12</v>
      </c>
      <c r="N137" s="3">
        <v>8.3847576721262806E-2</v>
      </c>
      <c r="O137" s="3">
        <v>8.3847576725764705E-2</v>
      </c>
      <c r="P137" s="6">
        <v>8.3847576680371003E-2</v>
      </c>
      <c r="Q137" s="3">
        <v>2.22295165806096E-12</v>
      </c>
      <c r="R137" s="3">
        <v>8.3847576679078606E-2</v>
      </c>
      <c r="S137" s="3">
        <v>8.3847576684226099E-2</v>
      </c>
      <c r="T137" s="5">
        <v>5.1759259259259255E-2</v>
      </c>
      <c r="U137" s="5">
        <v>77.716049382716051</v>
      </c>
      <c r="V137" s="5">
        <v>0</v>
      </c>
      <c r="W137" s="5" t="s">
        <v>71</v>
      </c>
      <c r="X137" s="5">
        <v>3.5305263157894735E-2</v>
      </c>
      <c r="Y137" s="5">
        <v>201.09473684210528</v>
      </c>
      <c r="Z137" s="5">
        <v>0</v>
      </c>
      <c r="AA137" s="5" t="s">
        <v>71</v>
      </c>
      <c r="AB137" s="3">
        <v>5.1757763409910743E-2</v>
      </c>
      <c r="AC137" s="3">
        <v>1.0801781260534938E-12</v>
      </c>
      <c r="AD137" s="3">
        <v>5.1757763408186913E-2</v>
      </c>
      <c r="AE137" s="3">
        <v>5.1757763410965864E-2</v>
      </c>
      <c r="AF137" s="6">
        <v>3.5244882998904499E-2</v>
      </c>
      <c r="AG137" s="5">
        <v>9.3440590923117277E-13</v>
      </c>
      <c r="AH137" s="5">
        <v>3.5244883009280623E-2</v>
      </c>
      <c r="AI137" s="5">
        <v>3.5244883011444343E-2</v>
      </c>
    </row>
    <row r="138" spans="1:35" ht="15.6" x14ac:dyDescent="0.3">
      <c r="A138" s="40" t="s">
        <v>266</v>
      </c>
      <c r="B138" s="40" t="s">
        <v>267</v>
      </c>
      <c r="C138" s="1" t="s">
        <v>12</v>
      </c>
      <c r="D138" s="3">
        <v>1.8450000000000001E-2</v>
      </c>
      <c r="E138" s="3">
        <v>120.5</v>
      </c>
      <c r="F138" s="3">
        <v>0</v>
      </c>
      <c r="G138" s="3" t="s">
        <v>71</v>
      </c>
      <c r="H138" s="3">
        <v>1.8450000000000001E-2</v>
      </c>
      <c r="I138" s="3">
        <v>502.7</v>
      </c>
      <c r="J138" s="3">
        <v>0</v>
      </c>
      <c r="K138" s="3" t="s">
        <v>71</v>
      </c>
      <c r="L138" s="3">
        <v>1.8445771240051201E-2</v>
      </c>
      <c r="M138" s="3">
        <v>5.6571740596933905E-13</v>
      </c>
      <c r="N138" s="3">
        <v>1.84457712391491E-2</v>
      </c>
      <c r="O138" s="3">
        <v>1.8445771240604501E-2</v>
      </c>
      <c r="P138" s="6">
        <v>1.8445771228490501E-2</v>
      </c>
      <c r="Q138" s="3">
        <v>7.1866194994278903E-13</v>
      </c>
      <c r="R138" s="3">
        <v>1.8445771228075801E-2</v>
      </c>
      <c r="S138" s="3">
        <v>1.8445771229740001E-2</v>
      </c>
      <c r="T138" s="5">
        <v>1.1388888888888889E-2</v>
      </c>
      <c r="U138" s="5">
        <v>82.716049382716051</v>
      </c>
      <c r="V138" s="5">
        <v>0</v>
      </c>
      <c r="W138" s="5" t="s">
        <v>71</v>
      </c>
      <c r="X138" s="5">
        <v>7.7684210526315798E-3</v>
      </c>
      <c r="Y138" s="5">
        <v>191.78947368421052</v>
      </c>
      <c r="Z138" s="5">
        <v>0</v>
      </c>
      <c r="AA138" s="5" t="s">
        <v>71</v>
      </c>
      <c r="AB138" s="3">
        <v>1.1386278543241481E-2</v>
      </c>
      <c r="AC138" s="3">
        <v>3.4920827528971541E-13</v>
      </c>
      <c r="AD138" s="3">
        <v>1.1386278542684628E-2</v>
      </c>
      <c r="AE138" s="3">
        <v>1.1386278543583025E-2</v>
      </c>
      <c r="AF138" s="6">
        <v>7.7535818495589734E-3</v>
      </c>
      <c r="AG138" s="5">
        <v>3.0208572927397607E-13</v>
      </c>
      <c r="AH138" s="5">
        <v>7.7535818529112233E-3</v>
      </c>
      <c r="AI138" s="5">
        <v>7.7535818536107609E-3</v>
      </c>
    </row>
    <row r="139" spans="1:35" ht="15.6" x14ac:dyDescent="0.3">
      <c r="A139" s="40" t="s">
        <v>268</v>
      </c>
      <c r="B139" s="40" t="s">
        <v>269</v>
      </c>
      <c r="C139" s="1" t="s">
        <v>12</v>
      </c>
      <c r="D139" s="3">
        <v>0.4405</v>
      </c>
      <c r="E139" s="3">
        <v>0.34100000000000003</v>
      </c>
      <c r="F139" s="3">
        <v>0.27189999999999998</v>
      </c>
      <c r="G139" s="3">
        <v>0.4405</v>
      </c>
      <c r="H139" s="3">
        <v>0.66</v>
      </c>
      <c r="I139" s="3">
        <v>6.5799999999999996E-15</v>
      </c>
      <c r="J139" s="3">
        <v>3.288E-2</v>
      </c>
      <c r="K139" s="3">
        <v>0.66</v>
      </c>
      <c r="L139" s="3">
        <v>0.44052316082903997</v>
      </c>
      <c r="M139" s="3">
        <v>2.54712136736805E-6</v>
      </c>
      <c r="N139" s="3">
        <v>0.44052126377725398</v>
      </c>
      <c r="O139" s="3">
        <v>0.44052576482504202</v>
      </c>
      <c r="P139" s="4">
        <v>0.65228147045542395</v>
      </c>
      <c r="Q139" s="3">
        <v>6.17117270769992E-2</v>
      </c>
      <c r="R139" s="3">
        <v>0.65997986772063</v>
      </c>
      <c r="S139" s="3">
        <v>0.66</v>
      </c>
      <c r="T139" s="5">
        <v>0.27191358024691359</v>
      </c>
      <c r="U139" s="5">
        <v>0</v>
      </c>
      <c r="V139" s="5">
        <v>0.16709876543209876</v>
      </c>
      <c r="W139" s="5">
        <v>0.27191358024691359</v>
      </c>
      <c r="X139" s="5">
        <v>0.27789473684210525</v>
      </c>
      <c r="Y139" s="5">
        <v>3.1061052631578943E-14</v>
      </c>
      <c r="Z139" s="5">
        <v>1.3844210526315789E-2</v>
      </c>
      <c r="AA139" s="5">
        <v>0.27789473684210525</v>
      </c>
      <c r="AB139" s="3">
        <v>0.27192787705496291</v>
      </c>
      <c r="AC139" s="3">
        <v>1.5722971403506481E-6</v>
      </c>
      <c r="AD139" s="3">
        <v>0.27192670603534197</v>
      </c>
      <c r="AE139" s="3">
        <v>0.27192948445990245</v>
      </c>
      <c r="AF139" s="4">
        <v>0.27741825693180494</v>
      </c>
      <c r="AG139" s="5">
        <v>2.5940196333332995E-2</v>
      </c>
      <c r="AH139" s="5">
        <v>0.27741902804566204</v>
      </c>
      <c r="AI139" s="5">
        <v>0.27742749054224464</v>
      </c>
    </row>
    <row r="140" spans="1:35" ht="15.6" x14ac:dyDescent="0.3">
      <c r="A140" s="41" t="s">
        <v>270</v>
      </c>
      <c r="B140" s="41" t="s">
        <v>18</v>
      </c>
      <c r="C140" s="36" t="s">
        <v>271</v>
      </c>
      <c r="D140" s="3">
        <v>9.9999999999999995E-8</v>
      </c>
      <c r="E140" s="3">
        <v>118.3</v>
      </c>
      <c r="F140" s="3">
        <v>0</v>
      </c>
      <c r="G140" s="3" t="s">
        <v>71</v>
      </c>
      <c r="H140" s="3">
        <v>4.5330000000000001E-4</v>
      </c>
      <c r="I140" s="3">
        <v>1.425</v>
      </c>
      <c r="J140" s="3">
        <v>0</v>
      </c>
      <c r="K140" s="3" t="s">
        <v>71</v>
      </c>
      <c r="L140" s="3">
        <v>7811.4698876642296</v>
      </c>
      <c r="M140" s="3">
        <v>85517.053955972398</v>
      </c>
      <c r="N140" s="3">
        <v>1.0000000116860999E-7</v>
      </c>
      <c r="O140" s="3">
        <v>61133.791387296398</v>
      </c>
      <c r="P140" s="3">
        <v>12.7920305345252</v>
      </c>
      <c r="Q140" s="3">
        <v>570.25692401762296</v>
      </c>
      <c r="R140" s="3">
        <v>1.0000000116860999E-7</v>
      </c>
      <c r="S140" s="3">
        <v>12.1705396676084</v>
      </c>
      <c r="T140" s="5">
        <v>1.732716049382716E-6</v>
      </c>
      <c r="U140" s="5">
        <v>0.11209876543209876</v>
      </c>
      <c r="V140" s="5">
        <v>0</v>
      </c>
      <c r="W140" s="5" t="s">
        <v>71</v>
      </c>
      <c r="X140" s="5">
        <v>3.8475789473684207E-4</v>
      </c>
      <c r="Y140" s="5">
        <v>2.3810526315789471E-15</v>
      </c>
      <c r="Z140" s="5">
        <v>0</v>
      </c>
      <c r="AA140" s="5" t="s">
        <v>71</v>
      </c>
      <c r="AB140" s="3">
        <v>4821.894992385327</v>
      </c>
      <c r="AC140" s="3">
        <v>52788.30491109407</v>
      </c>
      <c r="AD140" s="3">
        <v>6.1728395783092586E-8</v>
      </c>
      <c r="AE140" s="3">
        <v>37736.908263763209</v>
      </c>
      <c r="AF140" s="5">
        <v>900.1148431834805</v>
      </c>
      <c r="AG140" s="5">
        <v>239.70446574931609</v>
      </c>
      <c r="AH140" s="5">
        <v>4.2034468755195459E-8</v>
      </c>
      <c r="AI140" s="5">
        <v>5.1158216341355196</v>
      </c>
    </row>
    <row r="141" spans="1:35" ht="15.6" x14ac:dyDescent="0.3">
      <c r="A141" s="41" t="s">
        <v>272</v>
      </c>
      <c r="B141" s="41" t="s">
        <v>20</v>
      </c>
      <c r="C141" s="36" t="s">
        <v>271</v>
      </c>
      <c r="D141" s="3">
        <v>2947</v>
      </c>
      <c r="E141" s="3">
        <v>39.270000000000003</v>
      </c>
      <c r="F141" s="3">
        <v>0</v>
      </c>
      <c r="G141" s="3">
        <v>281300</v>
      </c>
      <c r="H141" s="3">
        <v>80420</v>
      </c>
      <c r="I141" s="3">
        <v>146.6</v>
      </c>
      <c r="J141" s="3">
        <v>0</v>
      </c>
      <c r="K141" s="3">
        <v>1380000</v>
      </c>
      <c r="L141" s="3">
        <v>4104.1214519736604</v>
      </c>
      <c r="M141" s="3">
        <v>34195.632212800803</v>
      </c>
      <c r="N141" s="3">
        <v>1.00000278280276E-7</v>
      </c>
      <c r="O141" s="3">
        <v>5721.3064167195498</v>
      </c>
      <c r="P141" s="4">
        <v>98556.387182391205</v>
      </c>
      <c r="Q141" s="3">
        <v>269951.22401896998</v>
      </c>
      <c r="R141" s="3">
        <v>90732.654397628896</v>
      </c>
      <c r="S141" s="3">
        <v>90857.482001443102</v>
      </c>
      <c r="T141" s="5">
        <v>1824.6913580246912</v>
      </c>
      <c r="U141" s="5">
        <v>37.574074074074069</v>
      </c>
      <c r="V141" s="5">
        <v>0</v>
      </c>
      <c r="W141" s="5" t="s">
        <v>71</v>
      </c>
      <c r="X141" s="5">
        <v>33844.210526315786</v>
      </c>
      <c r="Y141" s="5">
        <v>176.08421052631579</v>
      </c>
      <c r="Z141" s="5">
        <v>0</v>
      </c>
      <c r="AA141" s="5" t="s">
        <v>71</v>
      </c>
      <c r="AB141" s="3">
        <v>2533.4083036874445</v>
      </c>
      <c r="AC141" s="3">
        <v>21108.414946173332</v>
      </c>
      <c r="AD141" s="3">
        <v>6.1728566839676543E-8</v>
      </c>
      <c r="AE141" s="3">
        <v>3531.6706276046602</v>
      </c>
      <c r="AF141" s="4">
        <v>33809.948558374781</v>
      </c>
      <c r="AG141" s="5">
        <v>113472.56158846994</v>
      </c>
      <c r="AH141" s="5">
        <v>38138.988817834761</v>
      </c>
      <c r="AI141" s="5">
        <v>38191.459437344725</v>
      </c>
    </row>
    <row r="142" spans="1:35" ht="15.6" x14ac:dyDescent="0.3">
      <c r="A142" s="41" t="s">
        <v>273</v>
      </c>
      <c r="B142" s="41" t="s">
        <v>24</v>
      </c>
      <c r="C142" s="36" t="s">
        <v>271</v>
      </c>
      <c r="D142" s="3">
        <v>9.9999999999999995E-8</v>
      </c>
      <c r="E142" s="3">
        <v>90.67</v>
      </c>
      <c r="F142" s="3">
        <v>0</v>
      </c>
      <c r="G142" s="3">
        <v>47.81</v>
      </c>
      <c r="H142" s="3">
        <v>5.1630000000000003E-4</v>
      </c>
      <c r="I142" s="3">
        <v>3.3470000000000002E-14</v>
      </c>
      <c r="J142" s="3">
        <v>0</v>
      </c>
      <c r="K142" s="3">
        <v>252</v>
      </c>
      <c r="L142" s="3">
        <v>1.2618794964302E-2</v>
      </c>
      <c r="M142" s="3">
        <v>0.59193456234932795</v>
      </c>
      <c r="N142" s="3">
        <v>9.9998985092497605E-8</v>
      </c>
      <c r="O142" s="3">
        <v>1.3085516622488901E-3</v>
      </c>
      <c r="P142" s="3">
        <v>6.9215093318850798</v>
      </c>
      <c r="Q142" s="3">
        <v>398.573009748331</v>
      </c>
      <c r="R142" s="3">
        <v>9.9990813851036298E-8</v>
      </c>
      <c r="S142" s="3">
        <v>3.5854586845971299E-4</v>
      </c>
      <c r="T142" s="5">
        <v>1.732716049382716E-6</v>
      </c>
      <c r="U142" s="5">
        <v>2.5493827160493821E-15</v>
      </c>
      <c r="V142" s="5">
        <v>0</v>
      </c>
      <c r="W142" s="5">
        <v>33.172839506172842</v>
      </c>
      <c r="X142" s="5">
        <v>2.2479999999999999E-6</v>
      </c>
      <c r="Y142" s="5">
        <v>1.4298947368421052E-14</v>
      </c>
      <c r="Z142" s="5">
        <v>0</v>
      </c>
      <c r="AA142" s="5" t="s">
        <v>71</v>
      </c>
      <c r="AB142" s="3">
        <v>7.7893796075938267E-3</v>
      </c>
      <c r="AC142" s="3">
        <v>0.36539170515390612</v>
      </c>
      <c r="AD142" s="3">
        <v>6.1727768575615798E-8</v>
      </c>
      <c r="AE142" s="3">
        <v>8.0774793965980867E-4</v>
      </c>
      <c r="AF142" s="5">
        <v>0.28218799148681839</v>
      </c>
      <c r="AG142" s="5">
        <v>167.53804529143801</v>
      </c>
      <c r="AH142" s="5">
        <v>4.2030606915105631E-8</v>
      </c>
      <c r="AI142" s="5">
        <v>1.5071284928949683E-4</v>
      </c>
    </row>
    <row r="143" spans="1:35" ht="15.6" x14ac:dyDescent="0.3">
      <c r="A143" s="41" t="s">
        <v>274</v>
      </c>
      <c r="B143" s="41" t="s">
        <v>26</v>
      </c>
      <c r="C143" s="36" t="s">
        <v>271</v>
      </c>
      <c r="D143" s="3">
        <v>5.4029999999999998E-3</v>
      </c>
      <c r="E143" s="3">
        <v>102.9</v>
      </c>
      <c r="F143" s="3">
        <v>0</v>
      </c>
      <c r="G143" s="3" t="s">
        <v>71</v>
      </c>
      <c r="H143" s="3">
        <v>5.4029999999999998E-3</v>
      </c>
      <c r="I143" s="3">
        <v>387.5</v>
      </c>
      <c r="J143" s="3">
        <v>0</v>
      </c>
      <c r="K143" s="3" t="s">
        <v>71</v>
      </c>
      <c r="L143" s="3">
        <v>5.40320792914921E-3</v>
      </c>
      <c r="M143" s="3">
        <v>2.7922375855728998E-8</v>
      </c>
      <c r="N143" s="3">
        <v>5.4031560469043798E-3</v>
      </c>
      <c r="O143" s="3">
        <v>5.4032137531525096E-3</v>
      </c>
      <c r="P143" s="6">
        <v>5.3851570196925399E-3</v>
      </c>
      <c r="Q143" s="3">
        <v>8.7749451022998399E-9</v>
      </c>
      <c r="R143" s="3">
        <v>5.38514837381498E-3</v>
      </c>
      <c r="S143" s="3">
        <v>5.3851626460342996E-3</v>
      </c>
      <c r="T143" s="5">
        <v>3.335185185185185E-3</v>
      </c>
      <c r="U143" s="5">
        <v>78.333333333333329</v>
      </c>
      <c r="V143" s="5">
        <v>0</v>
      </c>
      <c r="W143" s="5" t="s">
        <v>71</v>
      </c>
      <c r="X143" s="5">
        <v>2.2749473684210526E-3</v>
      </c>
      <c r="Y143" s="5">
        <v>145.51578947368421</v>
      </c>
      <c r="Z143" s="5">
        <v>0</v>
      </c>
      <c r="AA143" s="5" t="s">
        <v>71</v>
      </c>
      <c r="AB143" s="3">
        <v>3.3353135365118579E-3</v>
      </c>
      <c r="AC143" s="3">
        <v>1.723603447884506E-8</v>
      </c>
      <c r="AD143" s="3">
        <v>3.3352815104348023E-3</v>
      </c>
      <c r="AE143" s="3">
        <v>3.3353171315756228E-3</v>
      </c>
      <c r="AF143" s="6">
        <v>2.2710738343176252E-3</v>
      </c>
      <c r="AG143" s="5">
        <v>3.688501514207583E-9</v>
      </c>
      <c r="AH143" s="5">
        <v>2.2636184841593023E-3</v>
      </c>
      <c r="AI143" s="5">
        <v>2.2636244834108028E-3</v>
      </c>
    </row>
    <row r="144" spans="1:35" ht="15.6" x14ac:dyDescent="0.3">
      <c r="A144" s="41" t="s">
        <v>275</v>
      </c>
      <c r="B144" s="41" t="s">
        <v>30</v>
      </c>
      <c r="C144" s="36" t="s">
        <v>271</v>
      </c>
      <c r="D144" s="3">
        <v>8.702</v>
      </c>
      <c r="E144" s="3">
        <v>11.72</v>
      </c>
      <c r="F144" s="3">
        <v>0</v>
      </c>
      <c r="G144" s="3">
        <v>30.9</v>
      </c>
      <c r="H144" s="3">
        <v>19.350000000000001</v>
      </c>
      <c r="I144" s="3">
        <v>24.77</v>
      </c>
      <c r="J144" s="3">
        <v>0</v>
      </c>
      <c r="K144" s="3">
        <v>86.31</v>
      </c>
      <c r="L144" s="3">
        <v>9.8873298579771305</v>
      </c>
      <c r="M144" s="3">
        <v>7.3468858920189399</v>
      </c>
      <c r="N144" s="3">
        <v>9.9999999392252797E-8</v>
      </c>
      <c r="O144" s="3">
        <v>26.543793011889601</v>
      </c>
      <c r="P144" s="3">
        <v>19.5123168928219</v>
      </c>
      <c r="Q144" s="3">
        <v>19.230358169210302</v>
      </c>
      <c r="R144" s="3">
        <v>9.9999999392252797E-8</v>
      </c>
      <c r="S144" s="3">
        <v>66.813842525310406</v>
      </c>
      <c r="T144" s="5">
        <v>5.7512345679012347</v>
      </c>
      <c r="U144" s="5">
        <v>7.1913580246913575</v>
      </c>
      <c r="V144" s="5">
        <v>0</v>
      </c>
      <c r="W144" s="5">
        <v>19.246913580246911</v>
      </c>
      <c r="X144" s="5">
        <v>8.4294736842105262</v>
      </c>
      <c r="Y144" s="5">
        <v>10.538947368421054</v>
      </c>
      <c r="Z144" s="5">
        <v>0</v>
      </c>
      <c r="AA144" s="5">
        <v>63.536842105263162</v>
      </c>
      <c r="AB144" s="3">
        <v>6.1032900357883522</v>
      </c>
      <c r="AC144" s="3">
        <v>4.5351147481598391</v>
      </c>
      <c r="AD144" s="3">
        <v>6.1728394686575799E-8</v>
      </c>
      <c r="AE144" s="3">
        <v>16.385057414746665</v>
      </c>
      <c r="AF144" s="5">
        <v>7.5133516337476669</v>
      </c>
      <c r="AG144" s="5">
        <v>8.0833788016857095</v>
      </c>
      <c r="AH144" s="5">
        <v>4.2034468008513152E-8</v>
      </c>
      <c r="AI144" s="5">
        <v>28.08484343224481</v>
      </c>
    </row>
    <row r="145" spans="1:35" ht="15.6" x14ac:dyDescent="0.3">
      <c r="A145" s="41" t="s">
        <v>276</v>
      </c>
      <c r="B145" s="41" t="s">
        <v>32</v>
      </c>
      <c r="C145" s="36" t="s">
        <v>271</v>
      </c>
      <c r="D145" s="3">
        <v>24.39</v>
      </c>
      <c r="E145" s="3">
        <v>107.4</v>
      </c>
      <c r="F145" s="3">
        <v>0</v>
      </c>
      <c r="G145" s="3">
        <v>308.5</v>
      </c>
      <c r="H145" s="3">
        <v>7.1899999999999998E-6</v>
      </c>
      <c r="I145" s="3">
        <v>0</v>
      </c>
      <c r="J145" s="3">
        <v>0</v>
      </c>
      <c r="K145" s="3">
        <v>73.25</v>
      </c>
      <c r="L145" s="3">
        <v>2258.58758969161</v>
      </c>
      <c r="M145" s="3">
        <v>45101.551692498098</v>
      </c>
      <c r="N145" s="3">
        <v>1.0000000116860999E-7</v>
      </c>
      <c r="O145" s="3">
        <v>12841.7261149818</v>
      </c>
      <c r="P145" s="3">
        <v>1.1518491905177399</v>
      </c>
      <c r="Q145" s="3">
        <v>30.609447834541601</v>
      </c>
      <c r="R145" s="3">
        <v>9.3574551944897199E-5</v>
      </c>
      <c r="S145" s="3">
        <v>9.3592600062208901E-5</v>
      </c>
      <c r="T145" s="5">
        <v>16.722222222222221</v>
      </c>
      <c r="U145" s="5">
        <v>47.493827160493822</v>
      </c>
      <c r="V145" s="5">
        <v>0</v>
      </c>
      <c r="W145" s="5">
        <v>184.50617283950615</v>
      </c>
      <c r="X145" s="5">
        <v>2.0753684210526314E-6</v>
      </c>
      <c r="Y145" s="5">
        <v>0</v>
      </c>
      <c r="Z145" s="5">
        <v>0</v>
      </c>
      <c r="AA145" s="5">
        <v>57.768421052631574</v>
      </c>
      <c r="AB145" s="3">
        <v>1394.189870180006</v>
      </c>
      <c r="AC145" s="3">
        <v>27840.464007714872</v>
      </c>
      <c r="AD145" s="3">
        <v>6.1728395783092586E-8</v>
      </c>
      <c r="AE145" s="3">
        <v>7926.9914290011111</v>
      </c>
      <c r="AF145" s="5">
        <v>5.9005019414424556E-2</v>
      </c>
      <c r="AG145" s="5">
        <v>12.86651863578882</v>
      </c>
      <c r="AH145" s="5">
        <v>3.9333565340435982E-5</v>
      </c>
      <c r="AI145" s="5">
        <v>3.9341151770579612E-5</v>
      </c>
    </row>
    <row r="146" spans="1:35" ht="15.6" x14ac:dyDescent="0.3">
      <c r="A146" s="41" t="s">
        <v>277</v>
      </c>
      <c r="B146" s="41" t="s">
        <v>34</v>
      </c>
      <c r="C146" s="36" t="s">
        <v>271</v>
      </c>
      <c r="D146" s="3">
        <v>9.9999999999999995E-8</v>
      </c>
      <c r="E146" s="3">
        <v>124.7</v>
      </c>
      <c r="F146" s="3">
        <v>0</v>
      </c>
      <c r="G146" s="3">
        <v>857.6</v>
      </c>
      <c r="H146" s="3">
        <v>1.967E-3</v>
      </c>
      <c r="I146" s="3">
        <v>274.10000000000002</v>
      </c>
      <c r="J146" s="3">
        <v>0</v>
      </c>
      <c r="K146" s="3">
        <v>892.7</v>
      </c>
      <c r="L146" s="3">
        <v>19.692257308773801</v>
      </c>
      <c r="M146" s="3">
        <v>68.961761615837602</v>
      </c>
      <c r="N146" s="3">
        <v>9.9999994063182398E-8</v>
      </c>
      <c r="O146" s="3">
        <v>195.84546569726299</v>
      </c>
      <c r="P146" s="3">
        <v>52.189971364548498</v>
      </c>
      <c r="Q146" s="3">
        <v>177.72784578798701</v>
      </c>
      <c r="R146" s="3">
        <v>9.9999994063182398E-8</v>
      </c>
      <c r="S146" s="3">
        <v>335.14560541134801</v>
      </c>
      <c r="T146" s="5">
        <v>1.732716049382716E-6</v>
      </c>
      <c r="U146" s="5">
        <v>0</v>
      </c>
      <c r="V146" s="5">
        <v>0</v>
      </c>
      <c r="W146" s="5">
        <v>572.34567901234561</v>
      </c>
      <c r="X146" s="5">
        <v>1156.2105263157894</v>
      </c>
      <c r="Y146" s="5">
        <v>0</v>
      </c>
      <c r="Z146" s="5">
        <v>0</v>
      </c>
      <c r="AA146" s="5">
        <v>951.15789473684208</v>
      </c>
      <c r="AB146" s="3">
        <v>12.155714388131974</v>
      </c>
      <c r="AC146" s="3">
        <v>42.568988651751603</v>
      </c>
      <c r="AD146" s="3">
        <v>6.1728391397026164E-8</v>
      </c>
      <c r="AE146" s="3">
        <v>120.89226277608826</v>
      </c>
      <c r="AF146" s="5">
        <v>18567.626253806011</v>
      </c>
      <c r="AG146" s="5">
        <v>74.706954934000422</v>
      </c>
      <c r="AH146" s="5">
        <v>4.2034465768466747E-8</v>
      </c>
      <c r="AI146" s="5">
        <v>140.87667314474487</v>
      </c>
    </row>
    <row r="147" spans="1:35" ht="15.6" x14ac:dyDescent="0.3">
      <c r="A147" s="41" t="s">
        <v>278</v>
      </c>
      <c r="B147" s="41" t="s">
        <v>36</v>
      </c>
      <c r="C147" s="36" t="s">
        <v>271</v>
      </c>
      <c r="D147" s="3">
        <v>2084000</v>
      </c>
      <c r="E147" s="3">
        <v>102.5</v>
      </c>
      <c r="F147" s="3">
        <v>1321</v>
      </c>
      <c r="G147" s="3" t="s">
        <v>71</v>
      </c>
      <c r="H147" s="3">
        <v>2656000</v>
      </c>
      <c r="I147" s="3">
        <v>411.4</v>
      </c>
      <c r="J147" s="3">
        <v>1409</v>
      </c>
      <c r="K147" s="3" t="s">
        <v>71</v>
      </c>
      <c r="L147" s="3">
        <v>2152960.9727589898</v>
      </c>
      <c r="M147" s="3">
        <v>105585.572443724</v>
      </c>
      <c r="N147" s="3">
        <v>2084495.0137521699</v>
      </c>
      <c r="O147" s="3">
        <v>2453455.7918574801</v>
      </c>
      <c r="P147" s="4">
        <v>2669390.8840048802</v>
      </c>
      <c r="Q147" s="3">
        <v>35240.321354196298</v>
      </c>
      <c r="R147" s="3">
        <v>2658303.5602168702</v>
      </c>
      <c r="S147" s="3">
        <v>2727561.0078616901</v>
      </c>
      <c r="T147" s="5">
        <v>1290123.4567901234</v>
      </c>
      <c r="U147" s="5">
        <v>61.283950617283949</v>
      </c>
      <c r="V147" s="5">
        <v>788.27160493827159</v>
      </c>
      <c r="W147" s="5" t="s">
        <v>71</v>
      </c>
      <c r="X147" s="5">
        <v>1013052.6315789474</v>
      </c>
      <c r="Y147" s="5">
        <v>96.294736842105252</v>
      </c>
      <c r="Z147" s="5">
        <v>353.17894736842101</v>
      </c>
      <c r="AA147" s="5" t="s">
        <v>71</v>
      </c>
      <c r="AB147" s="3">
        <v>1328988.2547894998</v>
      </c>
      <c r="AC147" s="3">
        <v>65176.279286249381</v>
      </c>
      <c r="AD147" s="3">
        <v>1286725.3171309689</v>
      </c>
      <c r="AE147" s="3">
        <v>1514478.8838626419</v>
      </c>
      <c r="AF147" s="6">
        <v>1015171.3649661749</v>
      </c>
      <c r="AG147" s="5">
        <v>14813.081695752962</v>
      </c>
      <c r="AH147" s="5">
        <v>1117403.7663795166</v>
      </c>
      <c r="AI147" s="5">
        <v>1146515.7662302186</v>
      </c>
    </row>
    <row r="148" spans="1:35" ht="15.6" x14ac:dyDescent="0.3">
      <c r="A148" s="41" t="s">
        <v>279</v>
      </c>
      <c r="B148" s="41" t="s">
        <v>44</v>
      </c>
      <c r="C148" s="36" t="s">
        <v>271</v>
      </c>
      <c r="D148" s="3">
        <v>4.1829999999999996E-6</v>
      </c>
      <c r="E148" s="3">
        <v>124.7</v>
      </c>
      <c r="F148" s="3">
        <v>0</v>
      </c>
      <c r="G148" s="3">
        <v>6.3589999999999994E-2</v>
      </c>
      <c r="H148" s="4">
        <v>1.23</v>
      </c>
      <c r="I148" s="3">
        <v>0.58160000000000001</v>
      </c>
      <c r="J148" s="3">
        <v>0.27529999999999999</v>
      </c>
      <c r="K148" s="3">
        <v>1.9790000000000001</v>
      </c>
      <c r="L148" s="3">
        <v>4.3290424440887604E-6</v>
      </c>
      <c r="M148" s="3">
        <v>1.5398583608630201E-6</v>
      </c>
      <c r="N148" s="3">
        <v>9.9999994063182398E-8</v>
      </c>
      <c r="O148" s="3">
        <v>6.6072561288876799E-6</v>
      </c>
      <c r="P148" s="4">
        <v>0.94803556730760696</v>
      </c>
      <c r="Q148" s="3">
        <v>0.43887954207219698</v>
      </c>
      <c r="R148" s="3">
        <v>3.0901914036618901E-2</v>
      </c>
      <c r="S148" s="3">
        <v>1.8038929008532301</v>
      </c>
      <c r="T148" s="5">
        <v>2.6987654320987652E-6</v>
      </c>
      <c r="U148" s="5">
        <v>5.637037037037037E-18</v>
      </c>
      <c r="V148" s="5">
        <v>0</v>
      </c>
      <c r="W148" s="5">
        <v>3.9166666666666669E-2</v>
      </c>
      <c r="X148" s="5">
        <v>1.2560000000000001E-6</v>
      </c>
      <c r="Y148" s="5">
        <v>0.13229473684210524</v>
      </c>
      <c r="Z148" s="5">
        <v>0</v>
      </c>
      <c r="AA148" s="5">
        <v>0.82778947368421052</v>
      </c>
      <c r="AB148" s="3">
        <v>2.6722484222770125E-6</v>
      </c>
      <c r="AC148" s="3">
        <v>9.5052985238458019E-7</v>
      </c>
      <c r="AD148" s="3">
        <v>6.1728391397026164E-8</v>
      </c>
      <c r="AE148" s="3">
        <v>4.0785531659800489E-6</v>
      </c>
      <c r="AF148" s="4">
        <v>9.3730238748411098E-4</v>
      </c>
      <c r="AG148" s="5">
        <v>0.18448068182942287</v>
      </c>
      <c r="AH148" s="5">
        <v>1.2989455248683859E-2</v>
      </c>
      <c r="AI148" s="5">
        <v>0.75825678892527537</v>
      </c>
    </row>
    <row r="149" spans="1:35" ht="15.6" x14ac:dyDescent="0.3">
      <c r="A149" s="41" t="s">
        <v>280</v>
      </c>
      <c r="B149" s="41" t="s">
        <v>48</v>
      </c>
      <c r="C149" s="36" t="s">
        <v>271</v>
      </c>
      <c r="D149" s="3">
        <v>4.4279999999999998E-6</v>
      </c>
      <c r="E149" s="3">
        <v>107</v>
      </c>
      <c r="F149" s="3">
        <v>0</v>
      </c>
      <c r="G149" s="3">
        <v>0.20019999999999999</v>
      </c>
      <c r="H149" s="3">
        <v>4.2239999999999997E-6</v>
      </c>
      <c r="I149" s="3">
        <v>0</v>
      </c>
      <c r="J149" s="3">
        <v>0</v>
      </c>
      <c r="K149" s="3">
        <v>1.107</v>
      </c>
      <c r="L149" s="3">
        <v>1.2116238866504501E-3</v>
      </c>
      <c r="M149" s="3">
        <v>1.3906223693654801E-2</v>
      </c>
      <c r="N149" s="3">
        <v>9.9999999392252797E-8</v>
      </c>
      <c r="O149" s="3">
        <v>6.1965110849104603E-6</v>
      </c>
      <c r="P149" s="3">
        <v>0.16164451170969599</v>
      </c>
      <c r="Q149" s="3">
        <v>0.30744063479168798</v>
      </c>
      <c r="R149" s="3">
        <v>9.9999999392252797E-8</v>
      </c>
      <c r="S149" s="3">
        <v>1.0784480500731499</v>
      </c>
      <c r="T149" s="5">
        <v>1.9734567901234567E-6</v>
      </c>
      <c r="U149" s="5">
        <v>0</v>
      </c>
      <c r="V149" s="5">
        <v>0</v>
      </c>
      <c r="W149" s="5">
        <v>0.1262962962962963</v>
      </c>
      <c r="X149" s="5">
        <v>0.49557894736842106</v>
      </c>
      <c r="Y149" s="5">
        <v>205.68421052631578</v>
      </c>
      <c r="Z149" s="5">
        <v>0</v>
      </c>
      <c r="AA149" s="5">
        <v>0.74863157894736843</v>
      </c>
      <c r="AB149" s="3">
        <v>7.47915979413858E-4</v>
      </c>
      <c r="AC149" s="3">
        <v>8.5840886997869143E-3</v>
      </c>
      <c r="AD149" s="3">
        <v>6.1728394686575799E-8</v>
      </c>
      <c r="AE149" s="3">
        <v>3.8250068425373211E-6</v>
      </c>
      <c r="AF149" s="5">
        <v>0.45770954347023962</v>
      </c>
      <c r="AG149" s="5">
        <v>0.12923103606207986</v>
      </c>
      <c r="AH149" s="5">
        <v>4.2034468008513152E-8</v>
      </c>
      <c r="AI149" s="5">
        <v>0.45331990335147115</v>
      </c>
    </row>
    <row r="150" spans="1:35" ht="15.6" x14ac:dyDescent="0.3">
      <c r="A150" s="41" t="s">
        <v>281</v>
      </c>
      <c r="B150" s="41" t="s">
        <v>56</v>
      </c>
      <c r="C150" s="36" t="s">
        <v>271</v>
      </c>
      <c r="D150" s="3">
        <v>2337</v>
      </c>
      <c r="E150" s="3">
        <v>121.3</v>
      </c>
      <c r="F150" s="3">
        <v>0</v>
      </c>
      <c r="G150" s="3" t="s">
        <v>71</v>
      </c>
      <c r="H150" s="3">
        <v>2182</v>
      </c>
      <c r="I150" s="3">
        <v>324.89999999999998</v>
      </c>
      <c r="J150" s="3">
        <v>0</v>
      </c>
      <c r="K150" s="3" t="s">
        <v>71</v>
      </c>
      <c r="L150" s="3">
        <v>2383.27528694086</v>
      </c>
      <c r="M150" s="3">
        <v>4434.8844029688798</v>
      </c>
      <c r="N150" s="3">
        <v>1890.63477408521</v>
      </c>
      <c r="O150" s="3">
        <v>2447.7553051135001</v>
      </c>
      <c r="P150" s="3">
        <v>2129.1956059623899</v>
      </c>
      <c r="Q150" s="3">
        <v>252.33127034589299</v>
      </c>
      <c r="R150" s="3">
        <v>1778.4709314381801</v>
      </c>
      <c r="S150" s="3">
        <v>2234.23225697524</v>
      </c>
      <c r="T150" s="5">
        <v>1441.9753086419753</v>
      </c>
      <c r="U150" s="5">
        <v>51.697530864197525</v>
      </c>
      <c r="V150" s="5">
        <v>0</v>
      </c>
      <c r="W150" s="5" t="s">
        <v>71</v>
      </c>
      <c r="X150" s="5">
        <v>986.10526315789468</v>
      </c>
      <c r="Y150" s="5">
        <v>195.36842105263159</v>
      </c>
      <c r="Z150" s="5">
        <v>0</v>
      </c>
      <c r="AA150" s="5" t="s">
        <v>71</v>
      </c>
      <c r="AB150" s="3">
        <v>1471.1575845313951</v>
      </c>
      <c r="AC150" s="3">
        <v>2737.5829647956048</v>
      </c>
      <c r="AD150" s="3">
        <v>1167.0585025217345</v>
      </c>
      <c r="AE150" s="3">
        <v>1510.9600648848766</v>
      </c>
      <c r="AF150" s="6">
        <v>987.73081878727191</v>
      </c>
      <c r="AG150" s="5">
        <v>106.06610775363303</v>
      </c>
      <c r="AH150" s="5">
        <v>747.57079925942833</v>
      </c>
      <c r="AI150" s="5">
        <v>939.14764900178227</v>
      </c>
    </row>
    <row r="151" spans="1:35" ht="15.6" x14ac:dyDescent="0.3">
      <c r="A151" s="41" t="s">
        <v>282</v>
      </c>
      <c r="B151" s="41" t="s">
        <v>62</v>
      </c>
      <c r="C151" s="36" t="s">
        <v>271</v>
      </c>
      <c r="D151" s="3">
        <v>3.1739999999999999</v>
      </c>
      <c r="E151" s="3">
        <v>1.1639999999999999</v>
      </c>
      <c r="F151" s="3">
        <v>2.141</v>
      </c>
      <c r="G151" s="3">
        <v>5.1829999999999998</v>
      </c>
      <c r="H151" s="3">
        <v>4.2699999999999998E-6</v>
      </c>
      <c r="I151" s="3">
        <v>0</v>
      </c>
      <c r="J151" s="3">
        <v>0</v>
      </c>
      <c r="K151" s="3">
        <v>5.54</v>
      </c>
      <c r="L151" s="3">
        <v>3.3557119054509301</v>
      </c>
      <c r="M151" s="3">
        <v>0.72017037507158699</v>
      </c>
      <c r="N151" s="3">
        <v>2.0780128191957399</v>
      </c>
      <c r="O151" s="3">
        <v>4.9085846510217301</v>
      </c>
      <c r="P151" s="3">
        <v>0.21245133156293</v>
      </c>
      <c r="Q151" s="3">
        <v>2.0844019216132099</v>
      </c>
      <c r="R151" s="3">
        <v>1.0000000116860999E-7</v>
      </c>
      <c r="S151" s="3">
        <v>2.3909945803762702</v>
      </c>
      <c r="T151" s="5">
        <v>1.9506172839506173</v>
      </c>
      <c r="U151" s="5">
        <v>0.37925925925925918</v>
      </c>
      <c r="V151" s="5">
        <v>1.3271604938271604</v>
      </c>
      <c r="W151" s="5">
        <v>3.1851851851851851</v>
      </c>
      <c r="X151" s="5">
        <v>1.0530526315789472</v>
      </c>
      <c r="Y151" s="5">
        <v>0</v>
      </c>
      <c r="Z151" s="5">
        <v>0</v>
      </c>
      <c r="AA151" s="5">
        <v>7.7010526315789471</v>
      </c>
      <c r="AB151" s="3">
        <v>2.0714271021302038</v>
      </c>
      <c r="AC151" s="3">
        <v>0.44454961424172035</v>
      </c>
      <c r="AD151" s="3">
        <v>1.2827239624665061</v>
      </c>
      <c r="AE151" s="3">
        <v>3.0299905253220554</v>
      </c>
      <c r="AF151" s="6">
        <v>1.1871189706731695</v>
      </c>
      <c r="AG151" s="5">
        <v>0.8761672642342202</v>
      </c>
      <c r="AH151" s="5">
        <v>4.2034468755195459E-8</v>
      </c>
      <c r="AI151" s="5">
        <v>1.0050418580816605</v>
      </c>
    </row>
    <row r="152" spans="1:35" ht="15.6" x14ac:dyDescent="0.3">
      <c r="A152" s="41" t="s">
        <v>283</v>
      </c>
      <c r="B152" s="41" t="s">
        <v>66</v>
      </c>
      <c r="C152" s="36" t="s">
        <v>271</v>
      </c>
      <c r="D152" s="3">
        <v>917500</v>
      </c>
      <c r="E152" s="3">
        <v>135.9</v>
      </c>
      <c r="F152" s="3">
        <v>0</v>
      </c>
      <c r="G152" s="3" t="s">
        <v>71</v>
      </c>
      <c r="H152" s="3">
        <v>909100</v>
      </c>
      <c r="I152" s="3">
        <v>387.5</v>
      </c>
      <c r="J152" s="3">
        <v>0</v>
      </c>
      <c r="K152" s="3" t="s">
        <v>71</v>
      </c>
      <c r="L152" s="3">
        <v>951102.35691201303</v>
      </c>
      <c r="M152" s="3">
        <v>54685.152065056398</v>
      </c>
      <c r="N152" s="3">
        <v>917467.82511539198</v>
      </c>
      <c r="O152" s="3">
        <v>1113265.2327051701</v>
      </c>
      <c r="P152" s="3">
        <v>909217.85778682597</v>
      </c>
      <c r="Q152" s="3">
        <v>8629.5685485022495</v>
      </c>
      <c r="R152" s="3">
        <v>899264.722301431</v>
      </c>
      <c r="S152" s="3">
        <v>919695.11828890105</v>
      </c>
      <c r="T152" s="5">
        <v>567777.77777777775</v>
      </c>
      <c r="U152" s="5">
        <v>40.475308641975303</v>
      </c>
      <c r="V152" s="5">
        <v>0</v>
      </c>
      <c r="W152" s="5" t="s">
        <v>71</v>
      </c>
      <c r="X152" s="5">
        <v>377431.57894736843</v>
      </c>
      <c r="Y152" s="5">
        <v>196.84210526315789</v>
      </c>
      <c r="Z152" s="5">
        <v>2.446315789473684</v>
      </c>
      <c r="AA152" s="5" t="s">
        <v>71</v>
      </c>
      <c r="AB152" s="3">
        <v>587100.22031605744</v>
      </c>
      <c r="AC152" s="3">
        <v>33756.266706824936</v>
      </c>
      <c r="AD152" s="3">
        <v>566338.1636514765</v>
      </c>
      <c r="AE152" s="3">
        <v>687200.76092911733</v>
      </c>
      <c r="AF152" s="6">
        <v>378169.2368272699</v>
      </c>
      <c r="AG152" s="5">
        <v>3627.393252838272</v>
      </c>
      <c r="AH152" s="5">
        <v>378001.14430493105</v>
      </c>
      <c r="AI152" s="5">
        <v>386588.9526224889</v>
      </c>
    </row>
    <row r="153" spans="1:35" ht="15.6" x14ac:dyDescent="0.3">
      <c r="A153" s="41" t="s">
        <v>284</v>
      </c>
      <c r="B153" s="41" t="s">
        <v>68</v>
      </c>
      <c r="C153" s="36" t="s">
        <v>271</v>
      </c>
      <c r="D153" s="3">
        <v>50950</v>
      </c>
      <c r="E153" s="3">
        <v>108.2</v>
      </c>
      <c r="F153" s="3">
        <v>0</v>
      </c>
      <c r="G153" s="3" t="s">
        <v>71</v>
      </c>
      <c r="H153" s="3">
        <v>47950</v>
      </c>
      <c r="I153" s="3">
        <v>387.5</v>
      </c>
      <c r="J153" s="3">
        <v>0</v>
      </c>
      <c r="K153" s="3" t="s">
        <v>71</v>
      </c>
      <c r="L153" s="3">
        <v>50956.759240322099</v>
      </c>
      <c r="M153" s="3">
        <v>35.775958257530398</v>
      </c>
      <c r="N153" s="3">
        <v>50916.089092618698</v>
      </c>
      <c r="O153" s="3">
        <v>51033.836028787802</v>
      </c>
      <c r="P153" s="6">
        <v>45433.0977067196</v>
      </c>
      <c r="Q153" s="3">
        <v>14431.0396283389</v>
      </c>
      <c r="R153" s="3">
        <v>1.00000097091878E-7</v>
      </c>
      <c r="S153" s="3">
        <v>47963.512917122498</v>
      </c>
      <c r="T153" s="5">
        <v>31450.617283950614</v>
      </c>
      <c r="U153" s="5">
        <v>79.320987654320987</v>
      </c>
      <c r="V153" s="5">
        <v>0</v>
      </c>
      <c r="W153" s="5" t="s">
        <v>71</v>
      </c>
      <c r="X153" s="5">
        <v>21402.105263157893</v>
      </c>
      <c r="Y153" s="5">
        <v>163.49473684210525</v>
      </c>
      <c r="Z153" s="5">
        <v>0</v>
      </c>
      <c r="AA153" s="5" t="s">
        <v>71</v>
      </c>
      <c r="AB153" s="3">
        <v>31454.789654519813</v>
      </c>
      <c r="AC153" s="3">
        <v>22.083924850327406</v>
      </c>
      <c r="AD153" s="3">
        <v>31429.684625073267</v>
      </c>
      <c r="AE153" s="3">
        <v>31502.367919004813</v>
      </c>
      <c r="AF153" s="6">
        <v>21356.861187524297</v>
      </c>
      <c r="AG153" s="5">
        <v>6066.0107727359818</v>
      </c>
      <c r="AH153" s="5">
        <v>4.2034509076031105E-8</v>
      </c>
      <c r="AI153" s="5">
        <v>20161.207615436106</v>
      </c>
    </row>
    <row r="154" spans="1:35" ht="15.6" x14ac:dyDescent="0.3">
      <c r="A154" s="41" t="s">
        <v>285</v>
      </c>
      <c r="B154" s="41" t="s">
        <v>73</v>
      </c>
      <c r="C154" s="36" t="s">
        <v>271</v>
      </c>
      <c r="D154" s="3">
        <v>2.762E-6</v>
      </c>
      <c r="E154" s="3">
        <v>118.3</v>
      </c>
      <c r="F154" s="3">
        <v>0</v>
      </c>
      <c r="G154" s="3">
        <v>2.7549999999999999</v>
      </c>
      <c r="H154" s="3">
        <v>2.2010000000000001</v>
      </c>
      <c r="I154" s="3">
        <v>1.2969999999999999</v>
      </c>
      <c r="J154" s="3">
        <v>0.91059999999999997</v>
      </c>
      <c r="K154" s="3">
        <v>18.27</v>
      </c>
      <c r="L154" s="3">
        <v>0.15367939860725399</v>
      </c>
      <c r="M154" s="3">
        <v>0.67096272508532595</v>
      </c>
      <c r="N154" s="3">
        <v>9.9999937219763497E-8</v>
      </c>
      <c r="O154" s="3">
        <v>2.0489148500762502</v>
      </c>
      <c r="P154" s="3">
        <v>2.5357592445806798</v>
      </c>
      <c r="Q154" s="3">
        <v>1.42747000790829</v>
      </c>
      <c r="R154" s="3">
        <v>0.39456300304866199</v>
      </c>
      <c r="S154" s="3">
        <v>5.9620882996988298</v>
      </c>
      <c r="T154" s="5">
        <v>6.1728395061728385E-8</v>
      </c>
      <c r="U154" s="5">
        <v>6.6666666666666664E-15</v>
      </c>
      <c r="V154" s="5">
        <v>0</v>
      </c>
      <c r="W154" s="5">
        <v>1.7111111111111108</v>
      </c>
      <c r="X154" s="5">
        <v>1.8117894736842104</v>
      </c>
      <c r="Y154" s="5">
        <v>0.29039999999999999</v>
      </c>
      <c r="Z154" s="5">
        <v>6.8757894736842101E-2</v>
      </c>
      <c r="AA154" s="5">
        <v>8.3326315789473675</v>
      </c>
      <c r="AB154" s="3">
        <v>9.4863826300774057E-2</v>
      </c>
      <c r="AC154" s="3">
        <v>0.4141745216576086</v>
      </c>
      <c r="AD154" s="3">
        <v>6.172835630849598E-8</v>
      </c>
      <c r="AE154" s="3">
        <v>1.2647622531334877</v>
      </c>
      <c r="AF154" s="5">
        <v>2.0184824255501179</v>
      </c>
      <c r="AG154" s="5">
        <v>0.6000294274519925</v>
      </c>
      <c r="AH154" s="5">
        <v>0.16585246029788231</v>
      </c>
      <c r="AI154" s="5">
        <v>2.5061321142071584</v>
      </c>
    </row>
    <row r="155" spans="1:35" ht="15.6" x14ac:dyDescent="0.3">
      <c r="A155" s="41" t="s">
        <v>286</v>
      </c>
      <c r="B155" s="41" t="s">
        <v>75</v>
      </c>
      <c r="C155" s="36" t="s">
        <v>271</v>
      </c>
      <c r="D155" s="3">
        <v>83690</v>
      </c>
      <c r="E155" s="3">
        <v>118.6</v>
      </c>
      <c r="F155" s="3">
        <v>0</v>
      </c>
      <c r="G155" s="3" t="s">
        <v>71</v>
      </c>
      <c r="H155" s="3">
        <v>115700</v>
      </c>
      <c r="I155" s="3">
        <v>546.70000000000005</v>
      </c>
      <c r="J155" s="3">
        <v>0.98119999999999996</v>
      </c>
      <c r="K155" s="3" t="s">
        <v>71</v>
      </c>
      <c r="L155" s="3">
        <v>84099.816567873102</v>
      </c>
      <c r="M155" s="3">
        <v>33286.1367971285</v>
      </c>
      <c r="N155" s="3">
        <v>1.0000053696224E-7</v>
      </c>
      <c r="O155" s="3">
        <v>158452.954457107</v>
      </c>
      <c r="P155" s="3">
        <v>115557.438738001</v>
      </c>
      <c r="Q155" s="3">
        <v>2014.78396872795</v>
      </c>
      <c r="R155" s="3">
        <v>114276.79470494601</v>
      </c>
      <c r="S155" s="3">
        <v>116042.730556233</v>
      </c>
      <c r="T155" s="5">
        <v>51839.506172839501</v>
      </c>
      <c r="U155" s="5">
        <v>61.05555555555555</v>
      </c>
      <c r="V155" s="5">
        <v>0</v>
      </c>
      <c r="W155" s="5" t="s">
        <v>71</v>
      </c>
      <c r="X155" s="5">
        <v>49515.789473684214</v>
      </c>
      <c r="Y155" s="5">
        <v>193.13684210526316</v>
      </c>
      <c r="Z155" s="5">
        <v>0.1128842105263158</v>
      </c>
      <c r="AA155" s="5" t="s">
        <v>71</v>
      </c>
      <c r="AB155" s="3">
        <v>51913.467017205614</v>
      </c>
      <c r="AC155" s="3">
        <v>20546.998022918826</v>
      </c>
      <c r="AD155" s="3">
        <v>6.1728726519901235E-8</v>
      </c>
      <c r="AE155" s="3">
        <v>97810.46571426357</v>
      </c>
      <c r="AF155" s="5">
        <v>49358.832792670444</v>
      </c>
      <c r="AG155" s="5">
        <v>846.90372792263554</v>
      </c>
      <c r="AH155" s="5">
        <v>48035.643003340061</v>
      </c>
      <c r="AI155" s="5">
        <v>48777.944748311478</v>
      </c>
    </row>
    <row r="156" spans="1:35" ht="15.6" x14ac:dyDescent="0.3">
      <c r="A156" s="41" t="s">
        <v>287</v>
      </c>
      <c r="B156" s="41" t="s">
        <v>79</v>
      </c>
      <c r="C156" s="36" t="s">
        <v>271</v>
      </c>
      <c r="D156" s="3">
        <v>0.23369999999999999</v>
      </c>
      <c r="E156" s="3">
        <v>0.20849999999999999</v>
      </c>
      <c r="F156" s="3">
        <v>0.1668</v>
      </c>
      <c r="G156" s="3">
        <v>0.52929999999999999</v>
      </c>
      <c r="H156" s="3">
        <v>4.2749999999999997E-6</v>
      </c>
      <c r="I156" s="3">
        <v>0</v>
      </c>
      <c r="J156" s="3">
        <v>0</v>
      </c>
      <c r="K156" s="3">
        <v>1.2769999999999999</v>
      </c>
      <c r="L156" s="3">
        <v>0.250883975671292</v>
      </c>
      <c r="M156" s="3">
        <v>7.5611854368447001E-2</v>
      </c>
      <c r="N156" s="3">
        <v>0.17303026248279199</v>
      </c>
      <c r="O156" s="3">
        <v>0.48297748163412202</v>
      </c>
      <c r="P156" s="3">
        <v>5.8319842206048099E-2</v>
      </c>
      <c r="Q156" s="3">
        <v>0.26740636944306301</v>
      </c>
      <c r="R156" s="3">
        <v>1.0000000116860999E-7</v>
      </c>
      <c r="S156" s="3">
        <v>0.91982718372259198</v>
      </c>
      <c r="T156" s="5">
        <v>0.14401234567901233</v>
      </c>
      <c r="U156" s="5">
        <v>2.1487654320987655E-2</v>
      </c>
      <c r="V156" s="5">
        <v>0.10296296296296296</v>
      </c>
      <c r="W156" s="5">
        <v>0.33364197530864192</v>
      </c>
      <c r="X156" s="5">
        <v>0.34572631578947371</v>
      </c>
      <c r="Y156" s="5">
        <v>0</v>
      </c>
      <c r="Z156" s="5">
        <v>0</v>
      </c>
      <c r="AA156" s="5">
        <v>0.84378947368421053</v>
      </c>
      <c r="AB156" s="3">
        <v>0.15486665164894567</v>
      </c>
      <c r="AC156" s="3">
        <v>4.6673984178053698E-2</v>
      </c>
      <c r="AD156" s="3">
        <v>0.10680880400172345</v>
      </c>
      <c r="AE156" s="3">
        <v>0.29813424792229754</v>
      </c>
      <c r="AF156" s="5">
        <v>0.36183569795455489</v>
      </c>
      <c r="AG156" s="5">
        <v>0.11240284549939597</v>
      </c>
      <c r="AH156" s="5">
        <v>4.2034468755195459E-8</v>
      </c>
      <c r="AI156" s="5">
        <v>0.38664446562530136</v>
      </c>
    </row>
    <row r="157" spans="1:35" ht="15.6" x14ac:dyDescent="0.3">
      <c r="A157" s="41" t="s">
        <v>288</v>
      </c>
      <c r="B157" s="41" t="s">
        <v>81</v>
      </c>
      <c r="C157" s="36" t="s">
        <v>271</v>
      </c>
      <c r="D157" s="3">
        <v>195200</v>
      </c>
      <c r="E157" s="3">
        <v>125.8</v>
      </c>
      <c r="F157" s="3">
        <v>2.2240000000000002</v>
      </c>
      <c r="G157" s="3" t="s">
        <v>71</v>
      </c>
      <c r="H157" s="3">
        <v>162600</v>
      </c>
      <c r="I157" s="3">
        <v>503.6</v>
      </c>
      <c r="J157" s="3">
        <v>0</v>
      </c>
      <c r="K157" s="3" t="s">
        <v>71</v>
      </c>
      <c r="L157" s="3">
        <v>204834.57251811901</v>
      </c>
      <c r="M157" s="3">
        <v>26773.676692828602</v>
      </c>
      <c r="N157" s="3">
        <v>181553.33721378501</v>
      </c>
      <c r="O157" s="3">
        <v>273744.024204741</v>
      </c>
      <c r="P157" s="3">
        <v>160691.91288355799</v>
      </c>
      <c r="Q157" s="3">
        <v>48849.100472521102</v>
      </c>
      <c r="R157" s="3">
        <v>54.494374148376203</v>
      </c>
      <c r="S157" s="3">
        <v>262022.9247765</v>
      </c>
      <c r="T157" s="5">
        <v>120802.46913580246</v>
      </c>
      <c r="U157" s="5">
        <v>74.320987654320987</v>
      </c>
      <c r="V157" s="5">
        <v>0</v>
      </c>
      <c r="W157" s="5" t="s">
        <v>71</v>
      </c>
      <c r="X157" s="5">
        <v>90863.15789473684</v>
      </c>
      <c r="Y157" s="5">
        <v>229.13684210526318</v>
      </c>
      <c r="Z157" s="5">
        <v>0</v>
      </c>
      <c r="AA157" s="5" t="s">
        <v>71</v>
      </c>
      <c r="AB157" s="3">
        <v>126441.09414698703</v>
      </c>
      <c r="AC157" s="3">
        <v>16526.960921499136</v>
      </c>
      <c r="AD157" s="3">
        <v>112069.96124307715</v>
      </c>
      <c r="AE157" s="3">
        <v>168977.79271897592</v>
      </c>
      <c r="AF157" s="6">
        <v>91286.837246666662</v>
      </c>
      <c r="AG157" s="5">
        <v>20533.459635359857</v>
      </c>
      <c r="AH157" s="5">
        <v>22.906420407051787</v>
      </c>
      <c r="AI157" s="5">
        <v>110139.94315952082</v>
      </c>
    </row>
    <row r="158" spans="1:35" ht="15.6" x14ac:dyDescent="0.3">
      <c r="A158" s="41" t="s">
        <v>289</v>
      </c>
      <c r="B158" s="41" t="s">
        <v>87</v>
      </c>
      <c r="C158" s="36" t="s">
        <v>271</v>
      </c>
      <c r="D158" s="3">
        <v>222000</v>
      </c>
      <c r="E158" s="3">
        <v>115.1</v>
      </c>
      <c r="F158" s="3">
        <v>0</v>
      </c>
      <c r="G158" s="3" t="s">
        <v>71</v>
      </c>
      <c r="H158" s="3">
        <v>17.34</v>
      </c>
      <c r="I158" s="3">
        <v>15.28</v>
      </c>
      <c r="J158" s="3">
        <v>0</v>
      </c>
      <c r="K158" s="3" t="s">
        <v>71</v>
      </c>
      <c r="L158" s="3">
        <v>222230.23713500699</v>
      </c>
      <c r="M158" s="3">
        <v>88432.160716115002</v>
      </c>
      <c r="N158" s="3">
        <v>2913.6621857690802</v>
      </c>
      <c r="O158" s="3">
        <v>431397.19844391698</v>
      </c>
      <c r="P158" s="6">
        <v>86.341022626064301</v>
      </c>
      <c r="Q158" s="3">
        <v>2930.5983717946001</v>
      </c>
      <c r="R158" s="3">
        <v>4.2147574839645998E-5</v>
      </c>
      <c r="S158" s="3">
        <v>72.759194055983301</v>
      </c>
      <c r="T158" s="5">
        <v>137469.13580246913</v>
      </c>
      <c r="U158" s="5">
        <v>74.567901234567898</v>
      </c>
      <c r="V158" s="5">
        <v>0</v>
      </c>
      <c r="W158" s="5" t="s">
        <v>71</v>
      </c>
      <c r="X158" s="5">
        <v>88505.263157894733</v>
      </c>
      <c r="Y158" s="5">
        <v>6.32</v>
      </c>
      <c r="Z158" s="5">
        <v>0</v>
      </c>
      <c r="AA158" s="5" t="s">
        <v>71</v>
      </c>
      <c r="AB158" s="3">
        <v>137179.15872531294</v>
      </c>
      <c r="AC158" s="3">
        <v>54587.753528466048</v>
      </c>
      <c r="AD158" s="3">
        <v>1798.5569047957283</v>
      </c>
      <c r="AE158" s="3">
        <v>266294.56694068946</v>
      </c>
      <c r="AF158" s="6">
        <v>89656.733162711636</v>
      </c>
      <c r="AG158" s="5">
        <v>1231.861442536612</v>
      </c>
      <c r="AH158" s="5">
        <v>1.7716508970006726E-5</v>
      </c>
      <c r="AI158" s="5">
        <v>30.583940334587346</v>
      </c>
    </row>
    <row r="159" spans="1:35" ht="15.6" x14ac:dyDescent="0.3">
      <c r="A159" s="41" t="s">
        <v>290</v>
      </c>
      <c r="B159" s="41" t="s">
        <v>89</v>
      </c>
      <c r="C159" s="36" t="s">
        <v>271</v>
      </c>
      <c r="D159" s="3">
        <v>334800</v>
      </c>
      <c r="E159" s="3">
        <v>115.4</v>
      </c>
      <c r="F159" s="3">
        <v>0</v>
      </c>
      <c r="G159" s="3" t="s">
        <v>71</v>
      </c>
      <c r="H159" s="3">
        <v>491000</v>
      </c>
      <c r="I159" s="3">
        <v>453.7</v>
      </c>
      <c r="J159" s="3">
        <v>0</v>
      </c>
      <c r="K159" s="3" t="s">
        <v>71</v>
      </c>
      <c r="L159" s="3">
        <v>349527.97872390802</v>
      </c>
      <c r="M159" s="3">
        <v>45311.742556191602</v>
      </c>
      <c r="N159" s="3">
        <v>299379.32250251202</v>
      </c>
      <c r="O159" s="3">
        <v>488272.73308265698</v>
      </c>
      <c r="P159" s="4">
        <v>492396.998160085</v>
      </c>
      <c r="Q159" s="3">
        <v>6420.4394280636398</v>
      </c>
      <c r="R159" s="3">
        <v>491159.10320332699</v>
      </c>
      <c r="S159" s="3">
        <v>499949.32199947798</v>
      </c>
      <c r="T159" s="5">
        <v>207222.22222222222</v>
      </c>
      <c r="U159" s="5">
        <v>74.382716049382708</v>
      </c>
      <c r="V159" s="5">
        <v>0</v>
      </c>
      <c r="W159" s="5" t="s">
        <v>71</v>
      </c>
      <c r="X159" s="5">
        <v>197052.63157894736</v>
      </c>
      <c r="Y159" s="5">
        <v>213.68421052631578</v>
      </c>
      <c r="Z159" s="5">
        <v>0</v>
      </c>
      <c r="AA159" s="5" t="s">
        <v>71</v>
      </c>
      <c r="AB159" s="3">
        <v>215758.0115579679</v>
      </c>
      <c r="AC159" s="3">
        <v>27970.211454439261</v>
      </c>
      <c r="AD159" s="3">
        <v>184802.05092747655</v>
      </c>
      <c r="AE159" s="3">
        <v>301402.92165596108</v>
      </c>
      <c r="AF159" s="5">
        <v>198122.75992841026</v>
      </c>
      <c r="AG159" s="5">
        <v>2698.7975737972424</v>
      </c>
      <c r="AH159" s="5">
        <v>206456.11736163386</v>
      </c>
      <c r="AI159" s="5">
        <v>210151.03909183605</v>
      </c>
    </row>
    <row r="160" spans="1:35" ht="15.6" x14ac:dyDescent="0.3">
      <c r="A160" s="41" t="s">
        <v>291</v>
      </c>
      <c r="B160" s="41" t="s">
        <v>91</v>
      </c>
      <c r="C160" s="36" t="s">
        <v>271</v>
      </c>
      <c r="D160" s="3">
        <v>3.7050000000000001</v>
      </c>
      <c r="E160" s="3">
        <v>1.202</v>
      </c>
      <c r="F160" s="3">
        <v>0</v>
      </c>
      <c r="G160" s="3">
        <v>6.109</v>
      </c>
      <c r="H160" s="3">
        <v>2.423</v>
      </c>
      <c r="I160" s="3">
        <v>2.2189999999999999</v>
      </c>
      <c r="J160" s="3">
        <v>5.3769999999999995E-7</v>
      </c>
      <c r="K160" s="3">
        <v>8.24</v>
      </c>
      <c r="L160" s="3">
        <v>3.5936363727332701</v>
      </c>
      <c r="M160" s="3">
        <v>1.4865994590824501</v>
      </c>
      <c r="N160" s="3">
        <v>9.9999994063182398E-8</v>
      </c>
      <c r="O160" s="3">
        <v>6.3491769869211998</v>
      </c>
      <c r="P160" s="3">
        <v>2.4094454689088001</v>
      </c>
      <c r="Q160" s="3">
        <v>2.52085639410994</v>
      </c>
      <c r="R160" s="3">
        <v>4.1508663571221398E-6</v>
      </c>
      <c r="S160" s="3">
        <v>7.7467247612958303</v>
      </c>
      <c r="T160" s="5">
        <v>2.2827160493827159</v>
      </c>
      <c r="U160" s="5">
        <v>0.56938271604938273</v>
      </c>
      <c r="V160" s="5">
        <v>0</v>
      </c>
      <c r="W160" s="5">
        <v>3.7839506172839501</v>
      </c>
      <c r="X160" s="5">
        <v>3.192421052631579</v>
      </c>
      <c r="Y160" s="5">
        <v>0.91705263157894734</v>
      </c>
      <c r="Z160" s="5">
        <v>0</v>
      </c>
      <c r="AA160" s="5">
        <v>4.210105263157895</v>
      </c>
      <c r="AB160" s="3">
        <v>2.2182940572427592</v>
      </c>
      <c r="AC160" s="3">
        <v>0.91765398708793211</v>
      </c>
      <c r="AD160" s="3">
        <v>6.1728391397026164E-8</v>
      </c>
      <c r="AE160" s="3">
        <v>3.9192450536550614</v>
      </c>
      <c r="AF160" s="5">
        <v>3.3092265760034008</v>
      </c>
      <c r="AG160" s="5">
        <v>1.0596285809625641</v>
      </c>
      <c r="AH160" s="5">
        <v>1.7447946015645816E-6</v>
      </c>
      <c r="AI160" s="5">
        <v>3.256294561284502</v>
      </c>
    </row>
    <row r="161" spans="1:35" ht="15.6" x14ac:dyDescent="0.3">
      <c r="A161" s="41" t="s">
        <v>292</v>
      </c>
      <c r="B161" s="41" t="s">
        <v>95</v>
      </c>
      <c r="C161" s="36" t="s">
        <v>271</v>
      </c>
      <c r="D161" s="3">
        <v>2.0259999999999999E-4</v>
      </c>
      <c r="E161" s="3">
        <v>118.2</v>
      </c>
      <c r="F161" s="3">
        <v>0</v>
      </c>
      <c r="G161" s="3">
        <v>16.57</v>
      </c>
      <c r="H161" s="3">
        <v>9.9999999999999995E-8</v>
      </c>
      <c r="I161" s="3">
        <v>1.292</v>
      </c>
      <c r="J161" s="3">
        <v>0</v>
      </c>
      <c r="K161" s="3">
        <v>143.19999999999999</v>
      </c>
      <c r="L161" s="3">
        <v>0.40784898562383098</v>
      </c>
      <c r="M161" s="3">
        <v>2.0812443121454298</v>
      </c>
      <c r="N161" s="3">
        <v>9.9999954983331799E-8</v>
      </c>
      <c r="O161" s="3">
        <v>6.4225477288017299</v>
      </c>
      <c r="P161" s="3">
        <v>215.73804084718</v>
      </c>
      <c r="Q161" s="3">
        <v>5893.8908517779801</v>
      </c>
      <c r="R161" s="3">
        <v>1.0000000116860999E-7</v>
      </c>
      <c r="S161" s="3">
        <v>184.40240515034799</v>
      </c>
      <c r="T161" s="5">
        <v>6.1728395061728385E-8</v>
      </c>
      <c r="U161" s="5">
        <v>4.7685185185185183E-15</v>
      </c>
      <c r="V161" s="5">
        <v>0</v>
      </c>
      <c r="W161" s="5">
        <v>10.308641975308641</v>
      </c>
      <c r="X161" s="5">
        <v>8.0799999999999999E-5</v>
      </c>
      <c r="Y161" s="5">
        <v>4.0126315789473681E-15</v>
      </c>
      <c r="Z161" s="5">
        <v>0</v>
      </c>
      <c r="AA161" s="5">
        <v>274.61052631578951</v>
      </c>
      <c r="AB161" s="3">
        <v>0.25175863310113022</v>
      </c>
      <c r="AC161" s="3">
        <v>1.2847187112008824</v>
      </c>
      <c r="AD161" s="3">
        <v>6.1728367273661605E-8</v>
      </c>
      <c r="AE161" s="3">
        <v>3.9645356350627958</v>
      </c>
      <c r="AF161" s="5">
        <v>2.2005300958054854</v>
      </c>
      <c r="AG161" s="5">
        <v>2477.4656796040267</v>
      </c>
      <c r="AH161" s="5">
        <v>4.2034468755195459E-8</v>
      </c>
      <c r="AI161" s="5">
        <v>77.512570470932317</v>
      </c>
    </row>
    <row r="162" spans="1:35" ht="15.6" x14ac:dyDescent="0.3">
      <c r="A162" s="41" t="s">
        <v>293</v>
      </c>
      <c r="B162" s="41" t="s">
        <v>97</v>
      </c>
      <c r="C162" s="36" t="s">
        <v>271</v>
      </c>
      <c r="D162" s="3">
        <v>8.1750000000000005E-6</v>
      </c>
      <c r="E162" s="3">
        <v>120.1</v>
      </c>
      <c r="F162" s="3">
        <v>0</v>
      </c>
      <c r="G162" s="3">
        <v>0.56469999999999998</v>
      </c>
      <c r="H162" s="3">
        <v>0.66</v>
      </c>
      <c r="I162" s="3">
        <v>394.4</v>
      </c>
      <c r="J162" s="3">
        <v>0</v>
      </c>
      <c r="K162" s="3" t="s">
        <v>71</v>
      </c>
      <c r="L162" s="3">
        <v>8.5753559987744303E-6</v>
      </c>
      <c r="M162" s="3">
        <v>3.0645241906128703E-5</v>
      </c>
      <c r="N162" s="3">
        <v>9.9999999392252797E-8</v>
      </c>
      <c r="O162" s="3">
        <v>1.0329139385101199E-5</v>
      </c>
      <c r="P162" s="3">
        <v>1.5136247242859999</v>
      </c>
      <c r="Q162" s="3">
        <v>17.954698329610402</v>
      </c>
      <c r="R162" s="3">
        <v>9.9999999392252797E-8</v>
      </c>
      <c r="S162" s="3">
        <v>2.8618984061174699</v>
      </c>
      <c r="T162" s="5">
        <v>5.1209876543209874E-6</v>
      </c>
      <c r="U162" s="5">
        <v>0</v>
      </c>
      <c r="V162" s="5">
        <v>0</v>
      </c>
      <c r="W162" s="5">
        <v>0.36456790123456789</v>
      </c>
      <c r="X162" s="5">
        <v>1.7174736842105263E-6</v>
      </c>
      <c r="Y162" s="5">
        <v>198.44210526315791</v>
      </c>
      <c r="Z162" s="5">
        <v>0</v>
      </c>
      <c r="AA162" s="5" t="s">
        <v>71</v>
      </c>
      <c r="AB162" s="3">
        <v>5.293429628873105E-6</v>
      </c>
      <c r="AC162" s="3">
        <v>1.8916815991437468E-5</v>
      </c>
      <c r="AD162" s="3">
        <v>6.1728394686575799E-8</v>
      </c>
      <c r="AE162" s="3">
        <v>6.3760119661118507E-6</v>
      </c>
      <c r="AF162" s="5">
        <v>3.5848180486047881E-6</v>
      </c>
      <c r="AG162" s="5">
        <v>7.5471619712527964</v>
      </c>
      <c r="AH162" s="5">
        <v>4.2034468008513152E-8</v>
      </c>
      <c r="AI162" s="5">
        <v>1.202983777266696</v>
      </c>
    </row>
    <row r="163" spans="1:35" ht="15.6" x14ac:dyDescent="0.3">
      <c r="A163" s="41" t="s">
        <v>294</v>
      </c>
      <c r="B163" s="41" t="s">
        <v>99</v>
      </c>
      <c r="C163" s="36" t="s">
        <v>271</v>
      </c>
      <c r="D163" s="3">
        <v>263400</v>
      </c>
      <c r="E163" s="3">
        <v>123.3</v>
      </c>
      <c r="F163" s="3">
        <v>0.16669999999999999</v>
      </c>
      <c r="G163" s="3" t="s">
        <v>71</v>
      </c>
      <c r="H163" s="3">
        <v>330200</v>
      </c>
      <c r="I163" s="3">
        <v>444.9</v>
      </c>
      <c r="J163" s="3">
        <v>0</v>
      </c>
      <c r="K163" s="3" t="s">
        <v>71</v>
      </c>
      <c r="L163" s="3">
        <v>271143.45225849003</v>
      </c>
      <c r="M163" s="3">
        <v>16230.2989016298</v>
      </c>
      <c r="N163" s="3">
        <v>260914.27476846299</v>
      </c>
      <c r="O163" s="3">
        <v>316746.57284880598</v>
      </c>
      <c r="P163" s="4">
        <v>329264.46359720902</v>
      </c>
      <c r="Q163" s="3">
        <v>5382.9306193932898</v>
      </c>
      <c r="R163" s="3">
        <v>324062.74647258897</v>
      </c>
      <c r="S163" s="3">
        <v>330550.81024627498</v>
      </c>
      <c r="T163" s="5">
        <v>163024.69135802469</v>
      </c>
      <c r="U163" s="5">
        <v>64.444444444444443</v>
      </c>
      <c r="V163" s="5">
        <v>0.10253086419753085</v>
      </c>
      <c r="W163" s="5" t="s">
        <v>71</v>
      </c>
      <c r="X163" s="5">
        <v>146989.47368421053</v>
      </c>
      <c r="Y163" s="5">
        <v>200.29473684210527</v>
      </c>
      <c r="Z163" s="5">
        <v>0</v>
      </c>
      <c r="AA163" s="5" t="s">
        <v>71</v>
      </c>
      <c r="AB163" s="3">
        <v>167372.50139412962</v>
      </c>
      <c r="AC163" s="3">
        <v>10018.703025697407</v>
      </c>
      <c r="AD163" s="3">
        <v>161058.19430152036</v>
      </c>
      <c r="AE163" s="3">
        <v>195522.57583259628</v>
      </c>
      <c r="AF163" s="6">
        <v>147283.86913340312</v>
      </c>
      <c r="AG163" s="5">
        <v>2262.6862628807439</v>
      </c>
      <c r="AH163" s="5">
        <v>136218.05232139092</v>
      </c>
      <c r="AI163" s="5">
        <v>138945.27542928752</v>
      </c>
    </row>
    <row r="164" spans="1:35" ht="15.6" x14ac:dyDescent="0.3">
      <c r="A164" s="41" t="s">
        <v>295</v>
      </c>
      <c r="B164" s="41" t="s">
        <v>101</v>
      </c>
      <c r="C164" s="36" t="s">
        <v>271</v>
      </c>
      <c r="D164" s="3">
        <v>23.25</v>
      </c>
      <c r="E164" s="3">
        <v>120.1</v>
      </c>
      <c r="F164" s="3">
        <v>0</v>
      </c>
      <c r="G164" s="3" t="s">
        <v>71</v>
      </c>
      <c r="H164" s="3">
        <v>29.18</v>
      </c>
      <c r="I164" s="3">
        <v>420.3</v>
      </c>
      <c r="J164" s="3">
        <v>0</v>
      </c>
      <c r="K164" s="3" t="s">
        <v>71</v>
      </c>
      <c r="L164" s="3">
        <v>20.619503341504899</v>
      </c>
      <c r="M164" s="3">
        <v>6.3919085189035298</v>
      </c>
      <c r="N164" s="3">
        <v>1.0000000028043E-7</v>
      </c>
      <c r="O164" s="3">
        <v>24.3159878601016</v>
      </c>
      <c r="P164" s="4">
        <v>28.130365394112001</v>
      </c>
      <c r="Q164" s="3">
        <v>2.5093366492614999</v>
      </c>
      <c r="R164" s="3">
        <v>26.2486644432303</v>
      </c>
      <c r="S164" s="3">
        <v>28.774285361034199</v>
      </c>
      <c r="T164" s="5">
        <v>14.25925925925926</v>
      </c>
      <c r="U164" s="5">
        <v>69.320987654320987</v>
      </c>
      <c r="V164" s="5">
        <v>0</v>
      </c>
      <c r="W164" s="5" t="s">
        <v>71</v>
      </c>
      <c r="X164" s="5">
        <v>12.513684210526316</v>
      </c>
      <c r="Y164" s="5">
        <v>196.46315789473684</v>
      </c>
      <c r="Z164" s="5">
        <v>0</v>
      </c>
      <c r="AA164" s="5" t="s">
        <v>71</v>
      </c>
      <c r="AB164" s="3">
        <v>12.728088482410431</v>
      </c>
      <c r="AC164" s="3">
        <v>3.9456225425330427</v>
      </c>
      <c r="AD164" s="3">
        <v>6.1728395234833332E-8</v>
      </c>
      <c r="AE164" s="3">
        <v>15.009869049445431</v>
      </c>
      <c r="AF164" s="5">
        <v>12.435588939351828</v>
      </c>
      <c r="AG164" s="5">
        <v>1.0547863174701555</v>
      </c>
      <c r="AH164" s="5">
        <v>11.033486525107314</v>
      </c>
      <c r="AI164" s="5">
        <v>12.095117848269945</v>
      </c>
    </row>
    <row r="165" spans="1:35" ht="15.6" x14ac:dyDescent="0.3">
      <c r="A165" s="41" t="s">
        <v>296</v>
      </c>
      <c r="B165" s="41" t="s">
        <v>103</v>
      </c>
      <c r="C165" s="36" t="s">
        <v>271</v>
      </c>
      <c r="D165" s="3">
        <v>1.801E-6</v>
      </c>
      <c r="E165" s="3">
        <v>113.4</v>
      </c>
      <c r="F165" s="3">
        <v>0</v>
      </c>
      <c r="G165" s="3" t="s">
        <v>71</v>
      </c>
      <c r="H165" s="3">
        <v>3.0180000000000002E-6</v>
      </c>
      <c r="I165" s="3">
        <v>0</v>
      </c>
      <c r="J165" s="3">
        <v>0</v>
      </c>
      <c r="K165" s="3" t="s">
        <v>71</v>
      </c>
      <c r="L165" s="3">
        <v>144.41705709195301</v>
      </c>
      <c r="M165" s="3">
        <v>3941.0070568895298</v>
      </c>
      <c r="N165" s="3">
        <v>1.0000000116860999E-7</v>
      </c>
      <c r="O165" s="3">
        <v>5.1923571488099096</v>
      </c>
      <c r="P165" s="3">
        <v>5.9534787022659303</v>
      </c>
      <c r="Q165" s="3">
        <v>355.49107619576</v>
      </c>
      <c r="R165" s="3">
        <v>1.0000000116860999E-7</v>
      </c>
      <c r="S165" s="3">
        <v>1.4701787207672501</v>
      </c>
      <c r="T165" s="5">
        <v>3.798148148148148E-6</v>
      </c>
      <c r="U165" s="5">
        <v>0</v>
      </c>
      <c r="V165" s="5">
        <v>0</v>
      </c>
      <c r="W165" s="5" t="s">
        <v>71</v>
      </c>
      <c r="X165" s="5">
        <v>4.6399999999999997E-7</v>
      </c>
      <c r="Y165" s="5">
        <v>0</v>
      </c>
      <c r="Z165" s="5">
        <v>0</v>
      </c>
      <c r="AA165" s="5" t="s">
        <v>71</v>
      </c>
      <c r="AB165" s="3">
        <v>89.146331538242592</v>
      </c>
      <c r="AC165" s="3">
        <v>2432.7204054873641</v>
      </c>
      <c r="AD165" s="3">
        <v>6.1728395783092586E-8</v>
      </c>
      <c r="AE165" s="3">
        <v>3.2051587338332772</v>
      </c>
      <c r="AF165" s="5">
        <v>0.31807217382220176</v>
      </c>
      <c r="AG165" s="5">
        <v>149.42878360477511</v>
      </c>
      <c r="AH165" s="5">
        <v>4.2034468755195459E-8</v>
      </c>
      <c r="AI165" s="5">
        <v>0.61798180780464484</v>
      </c>
    </row>
    <row r="166" spans="1:35" ht="15.6" x14ac:dyDescent="0.3">
      <c r="A166" s="41" t="s">
        <v>297</v>
      </c>
      <c r="B166" s="41" t="s">
        <v>105</v>
      </c>
      <c r="C166" s="36" t="s">
        <v>271</v>
      </c>
      <c r="D166" s="3">
        <v>1.7719999999999999E-6</v>
      </c>
      <c r="E166" s="3">
        <v>120</v>
      </c>
      <c r="F166" s="3">
        <v>0</v>
      </c>
      <c r="G166" s="3" t="s">
        <v>71</v>
      </c>
      <c r="H166" s="3">
        <v>3.0319999999999999E-6</v>
      </c>
      <c r="I166" s="3">
        <v>0</v>
      </c>
      <c r="J166" s="3">
        <v>0</v>
      </c>
      <c r="K166" s="3" t="s">
        <v>71</v>
      </c>
      <c r="L166" s="3">
        <v>503.16428815805398</v>
      </c>
      <c r="M166" s="3">
        <v>7070.1855512440297</v>
      </c>
      <c r="N166" s="3">
        <v>1.0000000116860999E-7</v>
      </c>
      <c r="O166" s="3">
        <v>87.613918107682494</v>
      </c>
      <c r="P166" s="3">
        <v>29.489914812024001</v>
      </c>
      <c r="Q166" s="3">
        <v>1526.29365955862</v>
      </c>
      <c r="R166" s="3">
        <v>1.0000000116860999E-7</v>
      </c>
      <c r="S166" s="3">
        <v>2.2559753492704</v>
      </c>
      <c r="T166" s="5">
        <v>3.7938271604938268E-6</v>
      </c>
      <c r="U166" s="5">
        <v>0</v>
      </c>
      <c r="V166" s="5">
        <v>0</v>
      </c>
      <c r="W166" s="5" t="s">
        <v>71</v>
      </c>
      <c r="X166" s="5">
        <v>4.6231578947368417E-7</v>
      </c>
      <c r="Y166" s="5">
        <v>0</v>
      </c>
      <c r="Z166" s="5">
        <v>0</v>
      </c>
      <c r="AA166" s="5" t="s">
        <v>71</v>
      </c>
      <c r="AB166" s="3">
        <v>310.59523960373701</v>
      </c>
      <c r="AC166" s="3">
        <v>4364.3120686691536</v>
      </c>
      <c r="AD166" s="3">
        <v>6.1728395783092586E-8</v>
      </c>
      <c r="AE166" s="3">
        <v>54.08266549856944</v>
      </c>
      <c r="AF166" s="5">
        <v>8.9566015192877249</v>
      </c>
      <c r="AG166" s="5">
        <v>641.56942394225302</v>
      </c>
      <c r="AH166" s="5">
        <v>4.2034468755195459E-8</v>
      </c>
      <c r="AI166" s="5">
        <v>0.9482872422321984</v>
      </c>
    </row>
    <row r="167" spans="1:35" ht="15.6" x14ac:dyDescent="0.3">
      <c r="A167" s="41" t="s">
        <v>298</v>
      </c>
      <c r="B167" s="41" t="s">
        <v>107</v>
      </c>
      <c r="C167" s="36" t="s">
        <v>271</v>
      </c>
      <c r="D167" s="3">
        <v>3.7790000000000002E-6</v>
      </c>
      <c r="E167" s="3">
        <v>118</v>
      </c>
      <c r="F167" s="3">
        <v>0</v>
      </c>
      <c r="G167" s="3">
        <v>6.0449999999999999</v>
      </c>
      <c r="H167" s="3">
        <v>4.3159999999999998E-6</v>
      </c>
      <c r="I167" s="3">
        <v>0</v>
      </c>
      <c r="J167" s="3">
        <v>0</v>
      </c>
      <c r="K167" s="3">
        <v>9.2449999999999992</v>
      </c>
      <c r="L167" s="3">
        <v>0.11050610685367999</v>
      </c>
      <c r="M167" s="3">
        <v>0.611138087471923</v>
      </c>
      <c r="N167" s="3">
        <v>9.99999998363421E-8</v>
      </c>
      <c r="O167" s="3">
        <v>2.6081035476271599</v>
      </c>
      <c r="P167" s="3">
        <v>9.8894206788012695E-2</v>
      </c>
      <c r="Q167" s="3">
        <v>0.64797071926424898</v>
      </c>
      <c r="R167" s="3">
        <v>9.99999998363421E-8</v>
      </c>
      <c r="S167" s="3">
        <v>1.4288315742547</v>
      </c>
      <c r="T167" s="5">
        <v>2.3987654320987651E-6</v>
      </c>
      <c r="U167" s="5">
        <v>0</v>
      </c>
      <c r="V167" s="5">
        <v>0</v>
      </c>
      <c r="W167" s="5">
        <v>3.7388888888888889</v>
      </c>
      <c r="X167" s="5">
        <v>4.6231578947368417E-7</v>
      </c>
      <c r="Y167" s="5">
        <v>0</v>
      </c>
      <c r="Z167" s="5">
        <v>0</v>
      </c>
      <c r="AA167" s="5">
        <v>4.6778947368421049</v>
      </c>
      <c r="AB167" s="3">
        <v>6.8213646205975295E-2</v>
      </c>
      <c r="AC167" s="3">
        <v>0.37724573300735986</v>
      </c>
      <c r="AD167" s="3">
        <v>6.1728394960705002E-8</v>
      </c>
      <c r="AE167" s="3">
        <v>1.6099404614982467</v>
      </c>
      <c r="AF167" s="5">
        <v>3.077624942225389E-3</v>
      </c>
      <c r="AG167" s="5">
        <v>0.27237104634899073</v>
      </c>
      <c r="AH167" s="5">
        <v>4.2034468195183736E-8</v>
      </c>
      <c r="AI167" s="5">
        <v>0.60060175462576715</v>
      </c>
    </row>
    <row r="168" spans="1:35" ht="15.6" x14ac:dyDescent="0.3">
      <c r="A168" s="41" t="s">
        <v>299</v>
      </c>
      <c r="B168" s="41" t="s">
        <v>109</v>
      </c>
      <c r="C168" s="36" t="s">
        <v>271</v>
      </c>
      <c r="D168" s="3">
        <v>1.3640000000000001E-4</v>
      </c>
      <c r="E168" s="3">
        <v>39.15</v>
      </c>
      <c r="F168" s="3">
        <v>0</v>
      </c>
      <c r="G168" s="3">
        <v>10.86</v>
      </c>
      <c r="H168" s="3">
        <v>4.5730000000000004</v>
      </c>
      <c r="I168" s="3">
        <v>2.8479999999999999</v>
      </c>
      <c r="J168" s="3">
        <v>0</v>
      </c>
      <c r="K168" s="3">
        <v>11.77</v>
      </c>
      <c r="L168" s="3">
        <v>0.23915793711178601</v>
      </c>
      <c r="M168" s="3">
        <v>1.5132747924036001</v>
      </c>
      <c r="N168" s="3">
        <v>1.7935284831338501E-5</v>
      </c>
      <c r="O168" s="3">
        <v>4.1695019326978597</v>
      </c>
      <c r="P168" s="3">
        <v>5.0861662952658602</v>
      </c>
      <c r="Q168" s="3">
        <v>3.0902616246650898</v>
      </c>
      <c r="R168" s="3">
        <v>4.5438688312700001E-4</v>
      </c>
      <c r="S168" s="3">
        <v>10.4433608902113</v>
      </c>
      <c r="T168" s="5">
        <v>8.3456790123456783E-5</v>
      </c>
      <c r="U168" s="5">
        <v>24.26543209876543</v>
      </c>
      <c r="V168" s="5">
        <v>0</v>
      </c>
      <c r="W168" s="5">
        <v>7.0555555555555554</v>
      </c>
      <c r="X168" s="5">
        <v>4.5052631578947366E-5</v>
      </c>
      <c r="Y168" s="5">
        <v>1.1263157894736842</v>
      </c>
      <c r="Z168" s="5">
        <v>0</v>
      </c>
      <c r="AA168" s="5">
        <v>4.905263157894737</v>
      </c>
      <c r="AB168" s="3">
        <v>0.1476283562418432</v>
      </c>
      <c r="AC168" s="3">
        <v>0.93412024222444445</v>
      </c>
      <c r="AD168" s="3">
        <v>1.1071163476134877E-5</v>
      </c>
      <c r="AE168" s="3">
        <v>2.5737666251221354</v>
      </c>
      <c r="AF168" s="5">
        <v>4.065563725964531E-3</v>
      </c>
      <c r="AG168" s="5">
        <v>1.2989750418936905</v>
      </c>
      <c r="AH168" s="5">
        <v>1.9099911018369064E-4</v>
      </c>
      <c r="AI168" s="5">
        <v>4.3898112190883989</v>
      </c>
    </row>
    <row r="169" spans="1:35" ht="15.6" x14ac:dyDescent="0.3">
      <c r="A169" s="41" t="s">
        <v>300</v>
      </c>
      <c r="B169" s="41" t="s">
        <v>211</v>
      </c>
      <c r="C169" s="36" t="s">
        <v>271</v>
      </c>
      <c r="D169" s="3">
        <v>8.5129999999999996E-6</v>
      </c>
      <c r="E169" s="3">
        <v>111.8</v>
      </c>
      <c r="F169" s="3">
        <v>0</v>
      </c>
      <c r="G169" s="3" t="s">
        <v>71</v>
      </c>
      <c r="H169" s="3">
        <v>1.647</v>
      </c>
      <c r="I169" s="3">
        <v>6.5350000000000001</v>
      </c>
      <c r="J169" s="3">
        <v>0</v>
      </c>
      <c r="K169" s="3" t="s">
        <v>71</v>
      </c>
      <c r="L169" s="3">
        <v>7.0222891604105504E-3</v>
      </c>
      <c r="M169" s="3">
        <v>5.0833288610604703E-2</v>
      </c>
      <c r="N169" s="3">
        <v>1.0000000028043E-7</v>
      </c>
      <c r="O169" s="3">
        <v>4.0033997257320798E-2</v>
      </c>
      <c r="P169" s="4">
        <v>2.0312907084379201</v>
      </c>
      <c r="Q169" s="3">
        <v>0.61009212494715304</v>
      </c>
      <c r="R169" s="3">
        <v>1.1575248410316701</v>
      </c>
      <c r="S169" s="3">
        <v>3.5747727933469502</v>
      </c>
      <c r="T169" s="5">
        <v>5.3425925925925916E-6</v>
      </c>
      <c r="U169" s="5">
        <v>0</v>
      </c>
      <c r="V169" s="5">
        <v>0</v>
      </c>
      <c r="W169" s="5" t="s">
        <v>71</v>
      </c>
      <c r="X169" s="5">
        <v>9.2589473684210527E-2</v>
      </c>
      <c r="Y169" s="5">
        <v>3.0665263157894738</v>
      </c>
      <c r="Z169" s="5">
        <v>0</v>
      </c>
      <c r="AA169" s="5" t="s">
        <v>71</v>
      </c>
      <c r="AB169" s="3">
        <v>4.3347463953151543E-3</v>
      </c>
      <c r="AC169" s="3">
        <v>3.1378573216422657E-2</v>
      </c>
      <c r="AD169" s="3">
        <v>6.1728395234833332E-8</v>
      </c>
      <c r="AE169" s="3">
        <v>2.4712343986000491E-2</v>
      </c>
      <c r="AF169" s="4">
        <v>0.14646900000139679</v>
      </c>
      <c r="AG169" s="5">
        <v>0.25644898064193067</v>
      </c>
      <c r="AH169" s="5">
        <v>0.48655941195110136</v>
      </c>
      <c r="AI169" s="5">
        <v>1.5026367353286887</v>
      </c>
    </row>
    <row r="170" spans="1:35" ht="15.6" x14ac:dyDescent="0.3">
      <c r="A170" s="41" t="s">
        <v>301</v>
      </c>
      <c r="B170" s="41" t="s">
        <v>231</v>
      </c>
      <c r="C170" s="36" t="s">
        <v>271</v>
      </c>
      <c r="D170" s="3">
        <v>2.915E-6</v>
      </c>
      <c r="E170" s="3">
        <v>121.2</v>
      </c>
      <c r="F170" s="3">
        <v>0</v>
      </c>
      <c r="G170" s="3" t="s">
        <v>71</v>
      </c>
      <c r="H170" s="3">
        <v>11.49</v>
      </c>
      <c r="I170" s="3">
        <v>48.15</v>
      </c>
      <c r="J170" s="3">
        <v>0</v>
      </c>
      <c r="K170" s="3" t="s">
        <v>71</v>
      </c>
      <c r="L170" s="3">
        <v>177.080673861712</v>
      </c>
      <c r="M170" s="3">
        <v>5009.8075433496997</v>
      </c>
      <c r="N170" s="3">
        <v>1.0000000028043E-7</v>
      </c>
      <c r="O170" s="3">
        <v>14.3350265209088</v>
      </c>
      <c r="P170" s="3">
        <v>10.8289852941615</v>
      </c>
      <c r="Q170" s="3">
        <v>23.224171577395499</v>
      </c>
      <c r="R170" s="3">
        <v>1.8675589261199801E-2</v>
      </c>
      <c r="S170" s="3">
        <v>55.803762703573497</v>
      </c>
      <c r="T170" s="5">
        <v>6.5185185185185171E-7</v>
      </c>
      <c r="U170" s="5">
        <v>0</v>
      </c>
      <c r="V170" s="5">
        <v>0</v>
      </c>
      <c r="W170" s="5" t="s">
        <v>71</v>
      </c>
      <c r="X170" s="5">
        <v>5.76</v>
      </c>
      <c r="Y170" s="5">
        <v>16.551578947368423</v>
      </c>
      <c r="Z170" s="5">
        <v>0</v>
      </c>
      <c r="AA170" s="5" t="s">
        <v>71</v>
      </c>
      <c r="AB170" s="3">
        <v>109.30905793932838</v>
      </c>
      <c r="AC170" s="3">
        <v>3092.4737921911724</v>
      </c>
      <c r="AD170" s="3">
        <v>6.1728395234833332E-8</v>
      </c>
      <c r="AE170" s="3">
        <v>8.8487818030301231</v>
      </c>
      <c r="AF170" s="5">
        <v>5.4549904314055908</v>
      </c>
      <c r="AG170" s="5">
        <v>9.7621570312717516</v>
      </c>
      <c r="AH170" s="5">
        <v>7.8501846411096268E-3</v>
      </c>
      <c r="AI170" s="5">
        <v>23.456814923738335</v>
      </c>
    </row>
    <row r="171" spans="1:35" ht="15.6" x14ac:dyDescent="0.3">
      <c r="A171" s="41" t="s">
        <v>302</v>
      </c>
      <c r="B171" s="41" t="s">
        <v>233</v>
      </c>
      <c r="C171" s="36" t="s">
        <v>271</v>
      </c>
      <c r="D171" s="3">
        <v>3.1049999999999999E-6</v>
      </c>
      <c r="E171" s="3">
        <v>123.7</v>
      </c>
      <c r="F171" s="3">
        <v>0</v>
      </c>
      <c r="G171" s="3" t="s">
        <v>71</v>
      </c>
      <c r="H171" s="3">
        <v>215.4</v>
      </c>
      <c r="I171" s="3">
        <v>477.7</v>
      </c>
      <c r="J171" s="3">
        <v>0</v>
      </c>
      <c r="K171" s="3">
        <v>10000000</v>
      </c>
      <c r="L171" s="3">
        <v>651.62846281232498</v>
      </c>
      <c r="M171" s="3">
        <v>13658.6427526198</v>
      </c>
      <c r="N171" s="3">
        <v>1.0000000028043E-7</v>
      </c>
      <c r="O171" s="3">
        <v>101.017708738591</v>
      </c>
      <c r="P171" s="5">
        <v>3805.19764603674</v>
      </c>
      <c r="Q171" s="3">
        <v>18648.676285143501</v>
      </c>
      <c r="R171" s="3">
        <v>2.83655491158988</v>
      </c>
      <c r="S171" s="3">
        <v>25105.839740967702</v>
      </c>
      <c r="T171" s="5">
        <v>6.1728395061728385E-8</v>
      </c>
      <c r="U171" s="5">
        <v>0</v>
      </c>
      <c r="V171" s="5">
        <v>0</v>
      </c>
      <c r="W171" s="5" t="s">
        <v>71</v>
      </c>
      <c r="X171" s="5">
        <v>36.943157894736842</v>
      </c>
      <c r="Y171" s="5">
        <v>203.4105263157895</v>
      </c>
      <c r="Z171" s="5">
        <v>0</v>
      </c>
      <c r="AA171" s="5" t="s">
        <v>71</v>
      </c>
      <c r="AB171" s="3">
        <v>402.23979185945984</v>
      </c>
      <c r="AC171" s="3">
        <v>8431.2609584072834</v>
      </c>
      <c r="AD171" s="3">
        <v>6.1728395234833332E-8</v>
      </c>
      <c r="AE171" s="3">
        <v>62.356610332463575</v>
      </c>
      <c r="AF171" s="5">
        <v>70.877730015817988</v>
      </c>
      <c r="AG171" s="5">
        <v>7838.8719147303491</v>
      </c>
      <c r="AH171" s="5">
        <v>1.1923307741025138</v>
      </c>
      <c r="AI171" s="5">
        <v>10553.10623832186</v>
      </c>
    </row>
    <row r="172" spans="1:35" ht="15.6" x14ac:dyDescent="0.3">
      <c r="A172" s="41" t="s">
        <v>303</v>
      </c>
      <c r="B172" s="41" t="s">
        <v>243</v>
      </c>
      <c r="C172" s="36" t="s">
        <v>271</v>
      </c>
      <c r="D172" s="3">
        <v>9.3570000000000004E-6</v>
      </c>
      <c r="E172" s="3">
        <v>114.8</v>
      </c>
      <c r="F172" s="3">
        <v>0</v>
      </c>
      <c r="G172" s="3" t="s">
        <v>71</v>
      </c>
      <c r="H172" s="3">
        <v>22.72</v>
      </c>
      <c r="I172" s="3">
        <v>6.5880000000000001</v>
      </c>
      <c r="J172" s="3">
        <v>10.6</v>
      </c>
      <c r="K172" s="3">
        <v>65.099999999999994</v>
      </c>
      <c r="L172" s="3">
        <v>3.8143088076511402E-3</v>
      </c>
      <c r="M172" s="3">
        <v>0.150452222395249</v>
      </c>
      <c r="N172" s="3">
        <v>9.3573501505961301E-6</v>
      </c>
      <c r="O172" s="3">
        <v>7.6332145058840997E-5</v>
      </c>
      <c r="P172" s="3">
        <v>649.75945822067399</v>
      </c>
      <c r="Q172" s="3">
        <v>7202.1160281512202</v>
      </c>
      <c r="R172" s="3">
        <v>1.0000000028043E-7</v>
      </c>
      <c r="S172" s="3">
        <v>306.54233396584198</v>
      </c>
      <c r="T172" s="5">
        <v>5.8512345679012343E-6</v>
      </c>
      <c r="U172" s="5">
        <v>0</v>
      </c>
      <c r="V172" s="5">
        <v>0</v>
      </c>
      <c r="W172" s="5" t="s">
        <v>71</v>
      </c>
      <c r="X172" s="5">
        <v>7.5452631578947366E-5</v>
      </c>
      <c r="Y172" s="5">
        <v>2.8913684210526314</v>
      </c>
      <c r="Z172" s="5">
        <v>4.4800000000000004</v>
      </c>
      <c r="AA172" s="5">
        <v>66.189473684210526</v>
      </c>
      <c r="AB172" s="3">
        <v>2.3545116096611975E-3</v>
      </c>
      <c r="AC172" s="3">
        <v>9.2871742219289496E-2</v>
      </c>
      <c r="AD172" s="3">
        <v>5.7761420682692161E-6</v>
      </c>
      <c r="AE172" s="3">
        <v>4.7118608061012957E-5</v>
      </c>
      <c r="AF172" s="5">
        <v>0.24884192035784908</v>
      </c>
      <c r="AG172" s="5">
        <v>3027.3711761879867</v>
      </c>
      <c r="AH172" s="5">
        <v>4.2034468381853717E-8</v>
      </c>
      <c r="AI172" s="5">
        <v>128.85344008652459</v>
      </c>
    </row>
    <row r="173" spans="1:35" ht="15.6" x14ac:dyDescent="0.3">
      <c r="A173" s="41" t="s">
        <v>304</v>
      </c>
      <c r="B173" s="41" t="s">
        <v>249</v>
      </c>
      <c r="C173" s="36" t="s">
        <v>271</v>
      </c>
      <c r="D173" s="3">
        <v>1968</v>
      </c>
      <c r="E173" s="3">
        <v>117.9</v>
      </c>
      <c r="F173" s="3">
        <v>0</v>
      </c>
      <c r="G173" s="3" t="s">
        <v>71</v>
      </c>
      <c r="H173" s="3">
        <v>3.517E-6</v>
      </c>
      <c r="I173" s="3">
        <v>2.0649999999999998E-15</v>
      </c>
      <c r="J173" s="3">
        <v>0</v>
      </c>
      <c r="K173" s="3">
        <v>119.4</v>
      </c>
      <c r="L173" s="3">
        <v>6295.4568725808904</v>
      </c>
      <c r="M173" s="3">
        <v>44485.787380782698</v>
      </c>
      <c r="N173" s="3">
        <v>1967.9850704283001</v>
      </c>
      <c r="O173" s="3">
        <v>3394.9180116600601</v>
      </c>
      <c r="P173" s="6">
        <v>1.2069347199322299E-2</v>
      </c>
      <c r="Q173" s="3">
        <v>0.31283873808514501</v>
      </c>
      <c r="R173" s="3">
        <v>9.99999998363421E-8</v>
      </c>
      <c r="S173" s="3">
        <v>4.6007029976369303E-6</v>
      </c>
      <c r="T173" s="5">
        <v>1226.5432098765432</v>
      </c>
      <c r="U173" s="5">
        <v>74.506172839506164</v>
      </c>
      <c r="V173" s="5">
        <v>0</v>
      </c>
      <c r="W173" s="5" t="s">
        <v>71</v>
      </c>
      <c r="X173" s="5">
        <v>477.05263157894734</v>
      </c>
      <c r="Y173" s="5">
        <v>1.0273684210526316E-13</v>
      </c>
      <c r="Z173" s="5">
        <v>0</v>
      </c>
      <c r="AA173" s="5" t="s">
        <v>71</v>
      </c>
      <c r="AB173" s="3">
        <v>3886.0844892474629</v>
      </c>
      <c r="AC173" s="3">
        <v>27460.36258073006</v>
      </c>
      <c r="AD173" s="3">
        <v>1214.8055990298149</v>
      </c>
      <c r="AE173" s="3">
        <v>2095.6284022592963</v>
      </c>
      <c r="AF173" s="6">
        <v>511.35865684395128</v>
      </c>
      <c r="AG173" s="5">
        <v>0.13150010007782473</v>
      </c>
      <c r="AH173" s="5">
        <v>4.2034468195183736E-8</v>
      </c>
      <c r="AI173" s="5">
        <v>1.9338810414615093E-6</v>
      </c>
    </row>
    <row r="174" spans="1:35" ht="15.6" x14ac:dyDescent="0.3">
      <c r="A174" s="40" t="s">
        <v>305</v>
      </c>
      <c r="B174" s="40" t="s">
        <v>251</v>
      </c>
      <c r="C174" s="1" t="s">
        <v>271</v>
      </c>
      <c r="D174" s="3">
        <v>3490</v>
      </c>
      <c r="E174" s="3">
        <v>120.7</v>
      </c>
      <c r="F174" s="3">
        <v>0</v>
      </c>
      <c r="G174" s="3" t="s">
        <v>71</v>
      </c>
      <c r="H174" s="3">
        <v>0.9889</v>
      </c>
      <c r="I174" s="3">
        <v>2.7240000000000002</v>
      </c>
      <c r="J174" s="3">
        <v>0</v>
      </c>
      <c r="K174" s="3" t="s">
        <v>71</v>
      </c>
      <c r="L174" s="3">
        <v>6671.7944877754699</v>
      </c>
      <c r="M174" s="3">
        <v>54738.8019378514</v>
      </c>
      <c r="N174" s="3">
        <v>3489.8006165008501</v>
      </c>
      <c r="O174" s="3">
        <v>3850.83629724399</v>
      </c>
      <c r="P174" s="6">
        <v>500.59699412418502</v>
      </c>
      <c r="Q174" s="3">
        <v>4543.3308951014897</v>
      </c>
      <c r="R174" s="3">
        <v>9.99999998363421E-8</v>
      </c>
      <c r="S174" s="3">
        <v>2871.6797640672698</v>
      </c>
      <c r="T174" s="5">
        <v>2157.4074074074074</v>
      </c>
      <c r="U174" s="5">
        <v>77.222222222222214</v>
      </c>
      <c r="V174" s="5">
        <v>0</v>
      </c>
      <c r="W174" s="5" t="s">
        <v>71</v>
      </c>
      <c r="X174" s="5">
        <v>1390.7368421052631</v>
      </c>
      <c r="Y174" s="5">
        <v>0.25187368421052631</v>
      </c>
      <c r="Z174" s="5">
        <v>0</v>
      </c>
      <c r="AA174" s="5" t="s">
        <v>71</v>
      </c>
      <c r="AB174" s="3">
        <v>4118.3916591206598</v>
      </c>
      <c r="AC174" s="3">
        <v>33789.38391225395</v>
      </c>
      <c r="AD174" s="3">
        <v>2154.1979114202777</v>
      </c>
      <c r="AE174" s="3">
        <v>2377.0594427432034</v>
      </c>
      <c r="AF174" s="6">
        <v>1418.259598230929</v>
      </c>
      <c r="AG174" s="5">
        <v>1909.7649832288732</v>
      </c>
      <c r="AH174" s="5">
        <v>4.2034468195183736E-8</v>
      </c>
      <c r="AI174" s="5">
        <v>1207.0953190698906</v>
      </c>
    </row>
  </sheetData>
  <mergeCells count="22">
    <mergeCell ref="A1:AI6"/>
    <mergeCell ref="D7:S7"/>
    <mergeCell ref="A7:A10"/>
    <mergeCell ref="D8:G8"/>
    <mergeCell ref="H8:K8"/>
    <mergeCell ref="L8:O8"/>
    <mergeCell ref="B7:B10"/>
    <mergeCell ref="C7:C10"/>
    <mergeCell ref="T7:AI7"/>
    <mergeCell ref="P8:S8"/>
    <mergeCell ref="D9:G9"/>
    <mergeCell ref="H9:K9"/>
    <mergeCell ref="L9:O9"/>
    <mergeCell ref="P9:S9"/>
    <mergeCell ref="T8:W8"/>
    <mergeCell ref="X8:AA8"/>
    <mergeCell ref="AB8:AE8"/>
    <mergeCell ref="AF8:AI8"/>
    <mergeCell ref="T9:W9"/>
    <mergeCell ref="X9:AA9"/>
    <mergeCell ref="AB9:AE9"/>
    <mergeCell ref="AF9:AI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DD33F-C2E8-448B-860B-5C11081294A4}">
  <dimension ref="A1:O22"/>
  <sheetViews>
    <sheetView workbookViewId="0">
      <selection sqref="A1:O3"/>
    </sheetView>
  </sheetViews>
  <sheetFormatPr defaultRowHeight="15.6" x14ac:dyDescent="0.3"/>
  <cols>
    <col min="1" max="1" width="13.88671875" style="42" customWidth="1"/>
    <col min="2" max="2" width="12.21875" style="42" customWidth="1"/>
    <col min="3" max="3" width="21.88671875" style="42" customWidth="1"/>
    <col min="4" max="15" width="12.21875" style="42" customWidth="1"/>
    <col min="16" max="16384" width="8.88671875" style="42"/>
  </cols>
  <sheetData>
    <row r="1" spans="1:15" ht="15.6" customHeight="1" x14ac:dyDescent="0.3">
      <c r="A1" s="78" t="s">
        <v>667</v>
      </c>
      <c r="B1" s="78"/>
      <c r="C1" s="78"/>
      <c r="D1" s="78"/>
      <c r="E1" s="78"/>
      <c r="F1" s="78"/>
      <c r="G1" s="78"/>
      <c r="H1" s="78"/>
      <c r="I1" s="78"/>
      <c r="J1" s="78"/>
      <c r="K1" s="78"/>
      <c r="L1" s="78"/>
      <c r="M1" s="78"/>
      <c r="N1" s="78"/>
      <c r="O1" s="78"/>
    </row>
    <row r="2" spans="1:15" x14ac:dyDescent="0.3">
      <c r="A2" s="78"/>
      <c r="B2" s="78"/>
      <c r="C2" s="78"/>
      <c r="D2" s="78"/>
      <c r="E2" s="78"/>
      <c r="F2" s="78"/>
      <c r="G2" s="78"/>
      <c r="H2" s="78"/>
      <c r="I2" s="78"/>
      <c r="J2" s="78"/>
      <c r="K2" s="78"/>
      <c r="L2" s="78"/>
      <c r="M2" s="78"/>
      <c r="N2" s="78"/>
      <c r="O2" s="78"/>
    </row>
    <row r="3" spans="1:15" x14ac:dyDescent="0.3">
      <c r="A3" s="78"/>
      <c r="B3" s="78"/>
      <c r="C3" s="78"/>
      <c r="D3" s="78"/>
      <c r="E3" s="78"/>
      <c r="F3" s="78"/>
      <c r="G3" s="78"/>
      <c r="H3" s="78"/>
      <c r="I3" s="78"/>
      <c r="J3" s="78"/>
      <c r="K3" s="78"/>
      <c r="L3" s="78"/>
      <c r="M3" s="78"/>
      <c r="N3" s="78"/>
      <c r="O3" s="78"/>
    </row>
    <row r="4" spans="1:15" s="43" customFormat="1" ht="62.4" x14ac:dyDescent="0.3">
      <c r="A4" s="44" t="s">
        <v>306</v>
      </c>
      <c r="B4" s="44" t="s">
        <v>307</v>
      </c>
      <c r="C4" s="44" t="s">
        <v>654</v>
      </c>
      <c r="D4" s="44" t="s">
        <v>308</v>
      </c>
      <c r="E4" s="44" t="s">
        <v>655</v>
      </c>
      <c r="F4" s="44" t="s">
        <v>309</v>
      </c>
      <c r="G4" s="44" t="s">
        <v>656</v>
      </c>
      <c r="H4" s="44" t="s">
        <v>310</v>
      </c>
      <c r="I4" s="44" t="s">
        <v>657</v>
      </c>
      <c r="J4" s="44" t="s">
        <v>311</v>
      </c>
      <c r="K4" s="44" t="s">
        <v>658</v>
      </c>
      <c r="L4" s="44" t="s">
        <v>661</v>
      </c>
      <c r="M4" s="44" t="s">
        <v>312</v>
      </c>
      <c r="N4" s="44" t="s">
        <v>313</v>
      </c>
      <c r="O4" s="44" t="s">
        <v>314</v>
      </c>
    </row>
    <row r="5" spans="1:15" x14ac:dyDescent="0.3">
      <c r="A5" s="45" t="s">
        <v>319</v>
      </c>
      <c r="B5" s="42" t="s">
        <v>316</v>
      </c>
      <c r="C5" s="42" t="s">
        <v>659</v>
      </c>
      <c r="D5" s="47">
        <v>70.9616635</v>
      </c>
      <c r="E5" s="47">
        <v>1.8536730400000001</v>
      </c>
      <c r="F5" s="47">
        <v>-0.680806099</v>
      </c>
      <c r="G5" s="47">
        <v>3.5273659999999998E-2</v>
      </c>
      <c r="H5" s="47">
        <v>27.0962672</v>
      </c>
      <c r="I5" s="47">
        <v>1.78080441</v>
      </c>
      <c r="J5" s="47">
        <v>-4.2137698600000002E-2</v>
      </c>
      <c r="K5" s="47">
        <v>5.6793199999999999E-3</v>
      </c>
      <c r="L5" s="47">
        <v>3.3700000000000001E-2</v>
      </c>
      <c r="M5" s="47">
        <v>1.1999999999999999E-3</v>
      </c>
      <c r="N5" s="47">
        <v>4.0099999999999997E-2</v>
      </c>
      <c r="O5" s="47">
        <v>0.41460000000000002</v>
      </c>
    </row>
    <row r="6" spans="1:15" x14ac:dyDescent="0.3">
      <c r="A6" s="45" t="s">
        <v>319</v>
      </c>
      <c r="B6" s="42" t="s">
        <v>317</v>
      </c>
      <c r="C6" s="42" t="s">
        <v>660</v>
      </c>
      <c r="D6" s="47">
        <v>77.823386600000006</v>
      </c>
      <c r="E6" s="47">
        <v>2.7508667400000002</v>
      </c>
      <c r="F6" s="47">
        <v>-0.91665537200000002</v>
      </c>
      <c r="G6" s="47">
        <v>6.743826E-2</v>
      </c>
      <c r="H6" s="47">
        <v>20.862969400000001</v>
      </c>
      <c r="I6" s="47">
        <v>2.5460119099999998</v>
      </c>
      <c r="J6" s="47">
        <v>-5.2197448799999997E-2</v>
      </c>
      <c r="K6" s="47">
        <v>1.1799240000000001E-2</v>
      </c>
      <c r="L6" s="47"/>
      <c r="M6" s="47"/>
      <c r="N6" s="47"/>
      <c r="O6" s="47"/>
    </row>
    <row r="22" spans="1:1" x14ac:dyDescent="0.3">
      <c r="A22" s="46" t="s">
        <v>662</v>
      </c>
    </row>
  </sheetData>
  <mergeCells count="1">
    <mergeCell ref="A1:O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C9822-DAE0-4089-B2CC-428195462C69}">
  <dimension ref="A1:V28"/>
  <sheetViews>
    <sheetView zoomScale="66" zoomScaleNormal="66" workbookViewId="0">
      <selection sqref="A1:G3"/>
    </sheetView>
  </sheetViews>
  <sheetFormatPr defaultRowHeight="15.6" x14ac:dyDescent="0.25"/>
  <cols>
    <col min="1" max="1" width="9.77734375" style="61" bestFit="1" customWidth="1"/>
    <col min="2" max="2" width="23.77734375" style="49" customWidth="1"/>
    <col min="3" max="3" width="58.77734375" style="49" customWidth="1"/>
    <col min="4" max="4" width="9.33203125" style="49" customWidth="1"/>
    <col min="5" max="5" width="23.21875" style="49" customWidth="1"/>
    <col min="6" max="6" width="24.33203125" style="49" customWidth="1"/>
    <col min="7" max="7" width="8.88671875" style="49" customWidth="1"/>
    <col min="8" max="22" width="8.88671875" style="49"/>
    <col min="23" max="16384" width="8.88671875" style="50"/>
  </cols>
  <sheetData>
    <row r="1" spans="1:17" ht="15.6" customHeight="1" x14ac:dyDescent="0.25">
      <c r="A1" s="78" t="s">
        <v>670</v>
      </c>
      <c r="B1" s="78"/>
      <c r="C1" s="78"/>
      <c r="D1" s="78"/>
      <c r="E1" s="78"/>
      <c r="F1" s="78"/>
      <c r="G1" s="78"/>
      <c r="H1" s="48"/>
      <c r="I1" s="48"/>
      <c r="J1" s="48"/>
      <c r="K1" s="48"/>
      <c r="L1" s="48"/>
      <c r="M1" s="48"/>
      <c r="N1" s="48"/>
      <c r="O1" s="48"/>
      <c r="P1" s="48"/>
      <c r="Q1" s="48"/>
    </row>
    <row r="2" spans="1:17" x14ac:dyDescent="0.25">
      <c r="A2" s="78"/>
      <c r="B2" s="78"/>
      <c r="C2" s="78"/>
      <c r="D2" s="78"/>
      <c r="E2" s="78"/>
      <c r="F2" s="78"/>
      <c r="G2" s="78"/>
      <c r="H2" s="48"/>
      <c r="I2" s="48"/>
      <c r="J2" s="48"/>
      <c r="K2" s="48"/>
      <c r="L2" s="48"/>
      <c r="M2" s="48"/>
      <c r="N2" s="48"/>
      <c r="O2" s="48"/>
      <c r="P2" s="48"/>
      <c r="Q2" s="48"/>
    </row>
    <row r="3" spans="1:17" ht="36" customHeight="1" x14ac:dyDescent="0.25">
      <c r="A3" s="81"/>
      <c r="B3" s="81"/>
      <c r="C3" s="81"/>
      <c r="D3" s="81"/>
      <c r="E3" s="81"/>
      <c r="F3" s="81"/>
      <c r="G3" s="81"/>
      <c r="H3" s="48"/>
      <c r="I3" s="48"/>
      <c r="J3" s="48"/>
      <c r="K3" s="48"/>
      <c r="L3" s="48"/>
      <c r="M3" s="48"/>
      <c r="N3" s="48"/>
      <c r="O3" s="48"/>
      <c r="P3" s="48"/>
      <c r="Q3" s="48"/>
    </row>
    <row r="4" spans="1:17" x14ac:dyDescent="0.25">
      <c r="A4" s="82" t="s">
        <v>617</v>
      </c>
      <c r="B4" s="82"/>
      <c r="C4" s="82"/>
      <c r="D4" s="82"/>
      <c r="E4" s="82"/>
      <c r="F4" s="83"/>
      <c r="G4" s="83"/>
    </row>
    <row r="5" spans="1:17" x14ac:dyDescent="0.25">
      <c r="A5" s="51"/>
      <c r="B5" s="52" t="s">
        <v>664</v>
      </c>
      <c r="C5" s="52" t="s">
        <v>1</v>
      </c>
      <c r="D5" s="52" t="s">
        <v>664</v>
      </c>
      <c r="E5" s="52" t="s">
        <v>665</v>
      </c>
      <c r="F5" s="52" t="s">
        <v>1</v>
      </c>
      <c r="G5" s="52" t="s">
        <v>665</v>
      </c>
    </row>
    <row r="6" spans="1:17" ht="18.600000000000001" x14ac:dyDescent="0.25">
      <c r="A6" s="53">
        <v>1</v>
      </c>
      <c r="B6" s="54" t="s">
        <v>671</v>
      </c>
      <c r="C6" s="54"/>
      <c r="D6" s="55">
        <v>1</v>
      </c>
      <c r="E6" s="54" t="s">
        <v>681</v>
      </c>
      <c r="F6" s="54"/>
      <c r="G6" s="55">
        <v>1</v>
      </c>
    </row>
    <row r="7" spans="1:17" ht="18" x14ac:dyDescent="0.3">
      <c r="A7" s="53">
        <v>2</v>
      </c>
      <c r="B7" s="54" t="s">
        <v>674</v>
      </c>
      <c r="C7" s="64"/>
      <c r="D7" s="56">
        <f>(G6*D6+G10*1/6*D13*D10)/(G6+G10*1/6*D13)</f>
        <v>0.9991008662750176</v>
      </c>
      <c r="E7" s="54" t="s">
        <v>675</v>
      </c>
      <c r="F7" s="64"/>
      <c r="G7" s="56">
        <f>G6+G10*1/6*D13</f>
        <v>1.0043</v>
      </c>
    </row>
    <row r="8" spans="1:17" x14ac:dyDescent="0.25">
      <c r="A8" s="53">
        <v>3</v>
      </c>
      <c r="B8" s="54" t="s">
        <v>668</v>
      </c>
      <c r="C8" s="54"/>
      <c r="D8" s="57">
        <v>0.89</v>
      </c>
      <c r="E8" s="54" t="s">
        <v>673</v>
      </c>
      <c r="F8" s="54"/>
      <c r="G8" s="58">
        <v>0.51</v>
      </c>
    </row>
    <row r="9" spans="1:17" x14ac:dyDescent="0.3">
      <c r="A9" s="53">
        <v>4</v>
      </c>
      <c r="B9" s="54" t="s">
        <v>680</v>
      </c>
      <c r="C9" s="64"/>
      <c r="D9" s="54">
        <f>(G9*D8+G10*D11)/(G9+G10)</f>
        <v>0.8307293241828545</v>
      </c>
      <c r="E9" s="54" t="s">
        <v>677</v>
      </c>
      <c r="F9" s="64"/>
      <c r="G9" s="54">
        <f>G7+(5/6)*G10-G8</f>
        <v>0.53013333333333335</v>
      </c>
    </row>
    <row r="10" spans="1:17" ht="18" x14ac:dyDescent="0.25">
      <c r="A10" s="53">
        <v>5</v>
      </c>
      <c r="B10" s="54" t="s">
        <v>678</v>
      </c>
      <c r="D10" s="57">
        <v>0.79</v>
      </c>
      <c r="E10" s="54" t="s">
        <v>672</v>
      </c>
      <c r="F10" s="54"/>
      <c r="G10" s="58">
        <v>4.2999999999999997E-2</v>
      </c>
    </row>
    <row r="11" spans="1:17" x14ac:dyDescent="0.25">
      <c r="A11" s="53">
        <v>6</v>
      </c>
      <c r="B11" s="54" t="s">
        <v>679</v>
      </c>
      <c r="D11" s="58">
        <v>0.1</v>
      </c>
      <c r="E11" s="79"/>
      <c r="F11" s="79"/>
      <c r="G11" s="79"/>
    </row>
    <row r="12" spans="1:17" ht="18.600000000000001" x14ac:dyDescent="0.3">
      <c r="A12" s="53"/>
      <c r="B12" s="54" t="s">
        <v>676</v>
      </c>
      <c r="C12" s="64"/>
      <c r="D12" s="54">
        <f>(1-((G8*D8+G9*D9)/(G8+G9)))</f>
        <v>0.14020897411216127</v>
      </c>
      <c r="E12" s="79"/>
      <c r="F12" s="79"/>
      <c r="G12" s="79"/>
    </row>
    <row r="13" spans="1:17" x14ac:dyDescent="0.25">
      <c r="A13" s="59"/>
      <c r="B13" s="59" t="s">
        <v>669</v>
      </c>
      <c r="C13" s="59"/>
      <c r="D13" s="60">
        <v>0.6</v>
      </c>
      <c r="E13" s="80"/>
      <c r="F13" s="80"/>
      <c r="G13" s="80"/>
    </row>
    <row r="14" spans="1:17" x14ac:dyDescent="0.25">
      <c r="A14" s="84" t="s">
        <v>666</v>
      </c>
      <c r="B14" s="84"/>
      <c r="C14" s="84"/>
      <c r="D14" s="84"/>
      <c r="E14" s="84"/>
      <c r="F14" s="84"/>
      <c r="G14" s="84"/>
    </row>
    <row r="15" spans="1:17" x14ac:dyDescent="0.25">
      <c r="A15" s="51"/>
      <c r="B15" s="52"/>
      <c r="C15" s="52"/>
      <c r="D15" s="52" t="s">
        <v>664</v>
      </c>
      <c r="E15" s="52" t="s">
        <v>665</v>
      </c>
      <c r="F15" s="52"/>
      <c r="G15" s="52" t="s">
        <v>665</v>
      </c>
    </row>
    <row r="16" spans="1:17" ht="18.600000000000001" x14ac:dyDescent="0.25">
      <c r="A16" s="53">
        <v>1</v>
      </c>
      <c r="B16" s="54" t="s">
        <v>671</v>
      </c>
      <c r="C16" s="54"/>
      <c r="D16" s="55">
        <v>1</v>
      </c>
      <c r="E16" s="54" t="s">
        <v>681</v>
      </c>
      <c r="F16" s="54"/>
      <c r="G16" s="55">
        <v>1</v>
      </c>
    </row>
    <row r="17" spans="1:19" ht="18" x14ac:dyDescent="0.3">
      <c r="A17" s="53">
        <v>2</v>
      </c>
      <c r="B17" s="54" t="s">
        <v>674</v>
      </c>
      <c r="C17" s="64"/>
      <c r="D17" s="56">
        <f>(G16*D16+G20*1/6*D23*D20)/(G16+G20*1/6*D23)</f>
        <v>0.9996720984502464</v>
      </c>
      <c r="E17" s="54" t="s">
        <v>675</v>
      </c>
      <c r="F17" s="64"/>
      <c r="G17" s="56">
        <f>G16+G20*1/6*D23</f>
        <v>1.00274</v>
      </c>
    </row>
    <row r="18" spans="1:19" x14ac:dyDescent="0.25">
      <c r="A18" s="53">
        <v>3</v>
      </c>
      <c r="B18" s="54" t="s">
        <v>668</v>
      </c>
      <c r="C18" s="54"/>
      <c r="D18" s="57">
        <v>0.93</v>
      </c>
      <c r="E18" s="54" t="s">
        <v>673</v>
      </c>
      <c r="F18" s="54"/>
      <c r="G18" s="58">
        <v>0.62</v>
      </c>
    </row>
    <row r="19" spans="1:19" x14ac:dyDescent="0.3">
      <c r="A19" s="53">
        <v>4</v>
      </c>
      <c r="B19" s="54" t="s">
        <v>680</v>
      </c>
      <c r="C19" s="64"/>
      <c r="D19" s="54">
        <f>(G19*D18+G20*D21)/(G19+G20)</f>
        <v>0.87304499122347801</v>
      </c>
      <c r="E19" s="54" t="s">
        <v>677</v>
      </c>
      <c r="F19" s="64"/>
      <c r="G19" s="54">
        <f>G17+(5/6)*G20-G18</f>
        <v>0.40557333333333323</v>
      </c>
    </row>
    <row r="20" spans="1:19" ht="18" x14ac:dyDescent="0.25">
      <c r="A20" s="53">
        <v>5</v>
      </c>
      <c r="B20" s="54" t="s">
        <v>678</v>
      </c>
      <c r="D20" s="57">
        <v>0.88</v>
      </c>
      <c r="E20" s="54" t="s">
        <v>672</v>
      </c>
      <c r="F20" s="54"/>
      <c r="G20" s="58">
        <v>2.7400000000000001E-2</v>
      </c>
    </row>
    <row r="21" spans="1:19" x14ac:dyDescent="0.25">
      <c r="A21" s="53">
        <v>6</v>
      </c>
      <c r="B21" s="54" t="s">
        <v>679</v>
      </c>
      <c r="D21" s="58">
        <v>0.03</v>
      </c>
      <c r="E21" s="79"/>
      <c r="F21" s="79"/>
      <c r="G21" s="79"/>
    </row>
    <row r="22" spans="1:19" ht="18.600000000000001" x14ac:dyDescent="0.3">
      <c r="A22" s="53"/>
      <c r="B22" s="54" t="s">
        <v>676</v>
      </c>
      <c r="C22" s="64"/>
      <c r="D22" s="54">
        <f>(1-((G18*D18+G19*D19)/(G18+G19)))</f>
        <v>9.2523433487145312E-2</v>
      </c>
      <c r="E22" s="79"/>
      <c r="F22" s="79"/>
      <c r="G22" s="79"/>
    </row>
    <row r="23" spans="1:19" ht="15.6" customHeight="1" x14ac:dyDescent="0.25">
      <c r="A23" s="59"/>
      <c r="B23" s="59" t="s">
        <v>669</v>
      </c>
      <c r="C23" s="59"/>
      <c r="D23" s="60">
        <v>0.6</v>
      </c>
      <c r="E23" s="80"/>
      <c r="F23" s="80"/>
      <c r="G23" s="80"/>
      <c r="I23" s="72" t="s">
        <v>696</v>
      </c>
      <c r="J23" s="72"/>
      <c r="K23" s="72"/>
      <c r="L23" s="72"/>
      <c r="M23" s="72"/>
      <c r="N23" s="72"/>
      <c r="O23" s="72"/>
      <c r="P23" s="72"/>
      <c r="Q23" s="72"/>
      <c r="R23" s="72"/>
      <c r="S23" s="72"/>
    </row>
    <row r="24" spans="1:19" x14ac:dyDescent="0.25">
      <c r="I24" s="72"/>
      <c r="J24" s="72"/>
      <c r="K24" s="72"/>
      <c r="L24" s="72"/>
      <c r="M24" s="72"/>
      <c r="N24" s="72"/>
      <c r="O24" s="72"/>
      <c r="P24" s="72"/>
      <c r="Q24" s="72"/>
      <c r="R24" s="72"/>
      <c r="S24" s="72"/>
    </row>
    <row r="25" spans="1:19" x14ac:dyDescent="0.25">
      <c r="B25" s="65"/>
      <c r="C25" s="65"/>
      <c r="I25" s="72"/>
      <c r="J25" s="72"/>
      <c r="K25" s="72"/>
      <c r="L25" s="72"/>
      <c r="M25" s="72"/>
      <c r="N25" s="72"/>
      <c r="O25" s="72"/>
      <c r="P25" s="72"/>
      <c r="Q25" s="72"/>
      <c r="R25" s="72"/>
      <c r="S25" s="72"/>
    </row>
    <row r="26" spans="1:19" x14ac:dyDescent="0.25">
      <c r="I26" s="72"/>
      <c r="J26" s="72"/>
      <c r="K26" s="72"/>
      <c r="L26" s="72"/>
      <c r="M26" s="72"/>
      <c r="N26" s="72"/>
      <c r="O26" s="72"/>
      <c r="P26" s="72"/>
      <c r="Q26" s="72"/>
      <c r="R26" s="72"/>
      <c r="S26" s="72"/>
    </row>
    <row r="27" spans="1:19" x14ac:dyDescent="0.3">
      <c r="A27" s="64"/>
      <c r="I27" s="72"/>
      <c r="J27" s="72"/>
      <c r="K27" s="72"/>
      <c r="L27" s="72"/>
      <c r="M27" s="72"/>
      <c r="N27" s="72"/>
      <c r="O27" s="72"/>
      <c r="P27" s="72"/>
      <c r="Q27" s="72"/>
      <c r="R27" s="72"/>
      <c r="S27" s="72"/>
    </row>
    <row r="28" spans="1:19" x14ac:dyDescent="0.3">
      <c r="B28" s="66"/>
      <c r="C28" s="66"/>
      <c r="I28" s="72"/>
      <c r="J28" s="72"/>
      <c r="K28" s="72"/>
      <c r="L28" s="72"/>
      <c r="M28" s="72"/>
      <c r="N28" s="72"/>
      <c r="O28" s="72"/>
      <c r="P28" s="72"/>
      <c r="Q28" s="72"/>
      <c r="R28" s="72"/>
      <c r="S28" s="72"/>
    </row>
  </sheetData>
  <mergeCells count="6">
    <mergeCell ref="I23:S28"/>
    <mergeCell ref="E21:G23"/>
    <mergeCell ref="A1:G3"/>
    <mergeCell ref="A4:G4"/>
    <mergeCell ref="E11:G13"/>
    <mergeCell ref="A14:G1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A500-CB33-4B8B-934E-267A4A13697C}">
  <dimension ref="A1:H49"/>
  <sheetViews>
    <sheetView workbookViewId="0">
      <selection sqref="A1:F1"/>
    </sheetView>
  </sheetViews>
  <sheetFormatPr defaultColWidth="8.88671875" defaultRowHeight="15.6" x14ac:dyDescent="0.3"/>
  <cols>
    <col min="1" max="3" width="19.5546875" style="8" customWidth="1"/>
    <col min="4" max="4" width="71.6640625" style="8" customWidth="1"/>
    <col min="5" max="6" width="12.33203125" style="8" customWidth="1"/>
    <col min="7" max="7" width="14.33203125" style="8" customWidth="1"/>
    <col min="8" max="16384" width="8.88671875" style="8"/>
  </cols>
  <sheetData>
    <row r="1" spans="1:8" ht="63" customHeight="1" thickBot="1" x14ac:dyDescent="0.35">
      <c r="A1" s="85" t="s">
        <v>663</v>
      </c>
      <c r="B1" s="85"/>
      <c r="C1" s="85"/>
      <c r="D1" s="85"/>
      <c r="E1" s="85"/>
      <c r="F1" s="85"/>
      <c r="G1" s="7"/>
      <c r="H1" s="7"/>
    </row>
    <row r="2" spans="1:8" ht="16.2" customHeight="1" thickBot="1" x14ac:dyDescent="0.35">
      <c r="A2" s="86" t="s">
        <v>324</v>
      </c>
      <c r="B2" s="86"/>
      <c r="C2" s="86"/>
      <c r="D2" s="86"/>
      <c r="E2" s="86"/>
      <c r="F2" s="86"/>
      <c r="G2" s="7"/>
      <c r="H2" s="7"/>
    </row>
    <row r="3" spans="1:8" ht="18.600000000000001" thickBot="1" x14ac:dyDescent="0.35">
      <c r="A3" s="9" t="s">
        <v>325</v>
      </c>
      <c r="B3" s="9" t="s">
        <v>326</v>
      </c>
      <c r="C3" s="9" t="s">
        <v>327</v>
      </c>
      <c r="D3" s="9" t="s">
        <v>328</v>
      </c>
      <c r="E3" s="10" t="s">
        <v>329</v>
      </c>
      <c r="F3" s="10" t="s">
        <v>330</v>
      </c>
      <c r="G3" s="7"/>
      <c r="H3" s="7"/>
    </row>
    <row r="4" spans="1:8" ht="18.600000000000001" x14ac:dyDescent="0.3">
      <c r="A4" s="11" t="s">
        <v>323</v>
      </c>
      <c r="B4" s="11">
        <v>3</v>
      </c>
      <c r="C4" s="12" t="s">
        <v>331</v>
      </c>
      <c r="D4" s="12" t="s">
        <v>332</v>
      </c>
      <c r="E4" s="13">
        <v>16</v>
      </c>
      <c r="F4" s="13">
        <v>17</v>
      </c>
      <c r="G4" s="7"/>
      <c r="H4" s="7"/>
    </row>
    <row r="5" spans="1:8" ht="18.600000000000001" x14ac:dyDescent="0.3">
      <c r="A5" s="14" t="s">
        <v>333</v>
      </c>
      <c r="B5" s="14">
        <v>3</v>
      </c>
      <c r="C5" s="13" t="s">
        <v>331</v>
      </c>
      <c r="D5" s="13" t="s">
        <v>334</v>
      </c>
      <c r="E5" s="13">
        <v>18</v>
      </c>
      <c r="F5" s="13">
        <v>10</v>
      </c>
      <c r="G5" s="7"/>
      <c r="H5" s="7"/>
    </row>
    <row r="6" spans="1:8" ht="18.600000000000001" x14ac:dyDescent="0.3">
      <c r="A6" s="14" t="s">
        <v>335</v>
      </c>
      <c r="B6" s="14">
        <v>5</v>
      </c>
      <c r="C6" s="13" t="s">
        <v>336</v>
      </c>
      <c r="D6" s="13" t="s">
        <v>337</v>
      </c>
      <c r="E6" s="13">
        <v>16</v>
      </c>
      <c r="F6" s="13">
        <v>17</v>
      </c>
      <c r="G6" s="7"/>
      <c r="H6" s="7"/>
    </row>
    <row r="7" spans="1:8" ht="18.600000000000001" x14ac:dyDescent="0.3">
      <c r="A7" s="14" t="s">
        <v>338</v>
      </c>
      <c r="B7" s="14">
        <v>5</v>
      </c>
      <c r="C7" s="13" t="s">
        <v>336</v>
      </c>
      <c r="D7" s="13" t="s">
        <v>337</v>
      </c>
      <c r="E7" s="13">
        <v>16</v>
      </c>
      <c r="F7" s="13">
        <v>17</v>
      </c>
      <c r="G7" s="7"/>
      <c r="H7" s="7"/>
    </row>
    <row r="8" spans="1:8" ht="18.600000000000001" x14ac:dyDescent="0.3">
      <c r="A8" s="14" t="s">
        <v>320</v>
      </c>
      <c r="B8" s="14">
        <v>5</v>
      </c>
      <c r="C8" s="13" t="s">
        <v>336</v>
      </c>
      <c r="D8" s="13" t="s">
        <v>339</v>
      </c>
      <c r="E8" s="13">
        <v>28</v>
      </c>
      <c r="F8" s="13">
        <v>21</v>
      </c>
      <c r="G8" s="7"/>
      <c r="H8" s="7"/>
    </row>
    <row r="9" spans="1:8" ht="18.600000000000001" x14ac:dyDescent="0.3">
      <c r="A9" s="14" t="s">
        <v>340</v>
      </c>
      <c r="B9" s="14">
        <v>6</v>
      </c>
      <c r="C9" s="13" t="s">
        <v>341</v>
      </c>
      <c r="D9" s="13" t="s">
        <v>342</v>
      </c>
      <c r="E9" s="13">
        <v>26</v>
      </c>
      <c r="F9" s="13">
        <v>18</v>
      </c>
      <c r="G9" s="7"/>
      <c r="H9" s="7"/>
    </row>
    <row r="10" spans="1:8" ht="18.600000000000001" x14ac:dyDescent="0.3">
      <c r="A10" s="14" t="s">
        <v>343</v>
      </c>
      <c r="B10" s="14">
        <v>6</v>
      </c>
      <c r="C10" s="13" t="s">
        <v>341</v>
      </c>
      <c r="D10" s="13" t="s">
        <v>342</v>
      </c>
      <c r="E10" s="13">
        <v>26</v>
      </c>
      <c r="F10" s="13">
        <v>18</v>
      </c>
      <c r="G10" s="7"/>
      <c r="H10" s="7"/>
    </row>
    <row r="11" spans="1:8" ht="18.600000000000001" x14ac:dyDescent="0.3">
      <c r="A11" s="14" t="s">
        <v>321</v>
      </c>
      <c r="B11" s="14">
        <v>6</v>
      </c>
      <c r="C11" s="13" t="s">
        <v>341</v>
      </c>
      <c r="D11" s="13"/>
      <c r="E11" s="13"/>
      <c r="F11" s="13"/>
      <c r="G11" s="7"/>
      <c r="H11" s="7"/>
    </row>
    <row r="12" spans="1:8" ht="19.2" thickBot="1" x14ac:dyDescent="0.35">
      <c r="A12" s="10" t="s">
        <v>322</v>
      </c>
      <c r="B12" s="10">
        <v>7</v>
      </c>
      <c r="C12" s="15" t="s">
        <v>344</v>
      </c>
      <c r="D12" s="15" t="s">
        <v>345</v>
      </c>
      <c r="E12" s="15">
        <v>20</v>
      </c>
      <c r="F12" s="15">
        <v>20</v>
      </c>
      <c r="G12" s="7"/>
      <c r="H12" s="7"/>
    </row>
    <row r="13" spans="1:8" ht="16.2" customHeight="1" thickBot="1" x14ac:dyDescent="0.35">
      <c r="A13" s="86" t="s">
        <v>346</v>
      </c>
      <c r="B13" s="86"/>
      <c r="C13" s="86"/>
      <c r="D13" s="86"/>
      <c r="E13" s="86"/>
      <c r="F13" s="86"/>
      <c r="G13" s="7"/>
      <c r="H13" s="7"/>
    </row>
    <row r="14" spans="1:8" ht="18.600000000000001" thickBot="1" x14ac:dyDescent="0.35">
      <c r="A14" s="9" t="s">
        <v>325</v>
      </c>
      <c r="B14" s="9" t="s">
        <v>326</v>
      </c>
      <c r="C14" s="9" t="s">
        <v>327</v>
      </c>
      <c r="D14" s="9" t="s">
        <v>328</v>
      </c>
      <c r="E14" s="10" t="s">
        <v>329</v>
      </c>
      <c r="F14" s="10" t="s">
        <v>330</v>
      </c>
      <c r="G14" s="7"/>
      <c r="H14" s="7"/>
    </row>
    <row r="15" spans="1:8" ht="18.600000000000001" x14ac:dyDescent="0.3">
      <c r="A15" s="11" t="s">
        <v>347</v>
      </c>
      <c r="B15" s="11">
        <v>2</v>
      </c>
      <c r="C15" s="12" t="s">
        <v>348</v>
      </c>
      <c r="D15" s="12" t="s">
        <v>349</v>
      </c>
      <c r="E15" s="13">
        <v>26</v>
      </c>
      <c r="F15" s="13">
        <v>13</v>
      </c>
      <c r="G15" s="7"/>
      <c r="H15" s="7"/>
    </row>
    <row r="16" spans="1:8" ht="18.600000000000001" x14ac:dyDescent="0.3">
      <c r="A16" s="14" t="s">
        <v>350</v>
      </c>
      <c r="B16" s="14">
        <v>3</v>
      </c>
      <c r="C16" s="13" t="s">
        <v>331</v>
      </c>
      <c r="D16" s="13" t="s">
        <v>351</v>
      </c>
      <c r="E16" s="13">
        <v>18</v>
      </c>
      <c r="F16" s="13">
        <v>22</v>
      </c>
      <c r="G16" s="7"/>
      <c r="H16" s="7"/>
    </row>
    <row r="17" spans="1:8" ht="18.600000000000001" x14ac:dyDescent="0.3">
      <c r="A17" s="14" t="s">
        <v>352</v>
      </c>
      <c r="B17" s="14">
        <v>6</v>
      </c>
      <c r="C17" s="13" t="s">
        <v>341</v>
      </c>
      <c r="D17" s="13" t="s">
        <v>353</v>
      </c>
      <c r="E17" s="13">
        <v>16</v>
      </c>
      <c r="F17" s="13">
        <v>25</v>
      </c>
      <c r="G17" s="7"/>
      <c r="H17" s="7"/>
    </row>
    <row r="18" spans="1:8" ht="19.2" thickBot="1" x14ac:dyDescent="0.35">
      <c r="A18" s="10" t="s">
        <v>354</v>
      </c>
      <c r="B18" s="10">
        <v>6</v>
      </c>
      <c r="C18" s="15" t="s">
        <v>341</v>
      </c>
      <c r="D18" s="15" t="s">
        <v>355</v>
      </c>
      <c r="E18" s="15">
        <v>16</v>
      </c>
      <c r="F18" s="15">
        <v>25</v>
      </c>
      <c r="G18" s="7"/>
      <c r="H18" s="7"/>
    </row>
    <row r="19" spans="1:8" ht="16.2" customHeight="1" thickBot="1" x14ac:dyDescent="0.35">
      <c r="A19" s="87" t="s">
        <v>356</v>
      </c>
      <c r="B19" s="87"/>
      <c r="C19" s="87"/>
      <c r="D19" s="16"/>
    </row>
    <row r="20" spans="1:8" x14ac:dyDescent="0.3">
      <c r="A20" s="17" t="s">
        <v>357</v>
      </c>
      <c r="B20" s="17" t="s">
        <v>358</v>
      </c>
      <c r="C20" s="17" t="s">
        <v>359</v>
      </c>
    </row>
    <row r="21" spans="1:8" x14ac:dyDescent="0.3">
      <c r="A21" s="14" t="s">
        <v>318</v>
      </c>
      <c r="B21" s="18" t="s">
        <v>360</v>
      </c>
      <c r="C21" s="13" t="s">
        <v>361</v>
      </c>
    </row>
    <row r="22" spans="1:8" x14ac:dyDescent="0.3">
      <c r="A22" s="14" t="s">
        <v>318</v>
      </c>
      <c r="B22" s="18" t="s">
        <v>362</v>
      </c>
      <c r="C22" s="13" t="s">
        <v>363</v>
      </c>
    </row>
    <row r="23" spans="1:8" x14ac:dyDescent="0.3">
      <c r="A23" s="14" t="s">
        <v>318</v>
      </c>
      <c r="B23" s="18" t="s">
        <v>364</v>
      </c>
      <c r="C23" s="13" t="s">
        <v>365</v>
      </c>
    </row>
    <row r="24" spans="1:8" x14ac:dyDescent="0.3">
      <c r="A24" s="14" t="s">
        <v>315</v>
      </c>
      <c r="B24" s="18" t="s">
        <v>366</v>
      </c>
      <c r="C24" s="19" t="s">
        <v>367</v>
      </c>
    </row>
    <row r="25" spans="1:8" x14ac:dyDescent="0.3">
      <c r="A25" s="14" t="s">
        <v>315</v>
      </c>
      <c r="B25" s="18" t="s">
        <v>368</v>
      </c>
      <c r="C25" s="13" t="s">
        <v>363</v>
      </c>
    </row>
    <row r="26" spans="1:8" x14ac:dyDescent="0.3">
      <c r="A26" s="14" t="s">
        <v>369</v>
      </c>
      <c r="B26" s="18" t="s">
        <v>370</v>
      </c>
      <c r="C26" s="13" t="s">
        <v>361</v>
      </c>
    </row>
    <row r="27" spans="1:8" x14ac:dyDescent="0.3">
      <c r="A27" s="14" t="s">
        <v>369</v>
      </c>
      <c r="B27" s="18" t="s">
        <v>371</v>
      </c>
      <c r="C27" s="13" t="s">
        <v>365</v>
      </c>
    </row>
    <row r="28" spans="1:8" x14ac:dyDescent="0.3">
      <c r="A28" s="14" t="s">
        <v>372</v>
      </c>
      <c r="B28" s="18" t="s">
        <v>373</v>
      </c>
      <c r="C28" s="13" t="s">
        <v>363</v>
      </c>
    </row>
    <row r="29" spans="1:8" x14ac:dyDescent="0.3">
      <c r="A29" s="14" t="s">
        <v>372</v>
      </c>
      <c r="B29" s="18" t="s">
        <v>374</v>
      </c>
      <c r="C29" s="13" t="s">
        <v>375</v>
      </c>
    </row>
    <row r="30" spans="1:8" x14ac:dyDescent="0.3">
      <c r="A30" s="14" t="s">
        <v>372</v>
      </c>
      <c r="B30" s="18" t="s">
        <v>364</v>
      </c>
      <c r="C30" s="13" t="s">
        <v>375</v>
      </c>
    </row>
    <row r="31" spans="1:8" x14ac:dyDescent="0.3">
      <c r="A31" s="14" t="s">
        <v>372</v>
      </c>
      <c r="B31" s="18" t="s">
        <v>376</v>
      </c>
      <c r="C31" s="13" t="s">
        <v>377</v>
      </c>
    </row>
    <row r="32" spans="1:8" x14ac:dyDescent="0.3">
      <c r="A32" s="20" t="s">
        <v>378</v>
      </c>
      <c r="B32" s="21" t="s">
        <v>379</v>
      </c>
      <c r="C32" s="8" t="s">
        <v>375</v>
      </c>
    </row>
    <row r="33" spans="1:3" x14ac:dyDescent="0.3">
      <c r="A33" s="20" t="s">
        <v>378</v>
      </c>
      <c r="B33" s="21" t="s">
        <v>380</v>
      </c>
      <c r="C33" s="8" t="s">
        <v>377</v>
      </c>
    </row>
    <row r="34" spans="1:3" x14ac:dyDescent="0.3">
      <c r="A34" s="20" t="s">
        <v>381</v>
      </c>
      <c r="B34" s="21" t="s">
        <v>382</v>
      </c>
      <c r="C34" s="8" t="s">
        <v>383</v>
      </c>
    </row>
    <row r="35" spans="1:3" x14ac:dyDescent="0.3">
      <c r="A35" s="20" t="s">
        <v>381</v>
      </c>
      <c r="B35" s="21" t="s">
        <v>380</v>
      </c>
      <c r="C35" s="8" t="s">
        <v>383</v>
      </c>
    </row>
    <row r="36" spans="1:3" x14ac:dyDescent="0.3">
      <c r="A36" s="20" t="s">
        <v>384</v>
      </c>
      <c r="B36" s="21" t="s">
        <v>385</v>
      </c>
      <c r="C36" s="13" t="s">
        <v>377</v>
      </c>
    </row>
    <row r="37" spans="1:3" x14ac:dyDescent="0.3">
      <c r="A37" s="20" t="s">
        <v>384</v>
      </c>
      <c r="B37" s="21" t="s">
        <v>373</v>
      </c>
      <c r="C37" s="8" t="s">
        <v>363</v>
      </c>
    </row>
    <row r="38" spans="1:3" x14ac:dyDescent="0.3">
      <c r="A38" s="20" t="s">
        <v>386</v>
      </c>
      <c r="B38" s="21" t="s">
        <v>387</v>
      </c>
      <c r="C38" s="13" t="s">
        <v>365</v>
      </c>
    </row>
    <row r="39" spans="1:3" x14ac:dyDescent="0.3">
      <c r="A39" s="20" t="s">
        <v>388</v>
      </c>
      <c r="B39" s="21" t="s">
        <v>389</v>
      </c>
      <c r="C39" s="13" t="s">
        <v>390</v>
      </c>
    </row>
    <row r="40" spans="1:3" x14ac:dyDescent="0.3">
      <c r="A40" s="14" t="s">
        <v>391</v>
      </c>
      <c r="B40" s="18" t="s">
        <v>392</v>
      </c>
      <c r="C40" s="13" t="s">
        <v>393</v>
      </c>
    </row>
    <row r="41" spans="1:3" x14ac:dyDescent="0.3">
      <c r="A41" s="14" t="s">
        <v>394</v>
      </c>
      <c r="B41" s="18" t="s">
        <v>395</v>
      </c>
      <c r="C41" s="13" t="s">
        <v>377</v>
      </c>
    </row>
    <row r="42" spans="1:3" x14ac:dyDescent="0.3">
      <c r="A42" s="14" t="s">
        <v>396</v>
      </c>
      <c r="B42" s="18" t="s">
        <v>616</v>
      </c>
      <c r="C42" s="13" t="s">
        <v>393</v>
      </c>
    </row>
    <row r="43" spans="1:3" x14ac:dyDescent="0.3">
      <c r="A43" s="14" t="s">
        <v>397</v>
      </c>
      <c r="B43" s="18" t="s">
        <v>616</v>
      </c>
      <c r="C43" s="13" t="s">
        <v>393</v>
      </c>
    </row>
    <row r="44" spans="1:3" x14ac:dyDescent="0.3">
      <c r="A44" s="14" t="s">
        <v>398</v>
      </c>
      <c r="B44" s="18" t="s">
        <v>399</v>
      </c>
      <c r="C44" s="13" t="s">
        <v>393</v>
      </c>
    </row>
    <row r="45" spans="1:3" x14ac:dyDescent="0.3">
      <c r="A45" s="14" t="s">
        <v>400</v>
      </c>
      <c r="B45" s="18" t="s">
        <v>401</v>
      </c>
      <c r="C45" s="13" t="s">
        <v>393</v>
      </c>
    </row>
    <row r="46" spans="1:3" x14ac:dyDescent="0.3">
      <c r="A46" s="14" t="s">
        <v>402</v>
      </c>
      <c r="B46" s="18" t="s">
        <v>403</v>
      </c>
      <c r="C46" s="13" t="s">
        <v>377</v>
      </c>
    </row>
    <row r="47" spans="1:3" x14ac:dyDescent="0.3">
      <c r="A47" s="14" t="s">
        <v>404</v>
      </c>
      <c r="B47" s="18" t="s">
        <v>405</v>
      </c>
      <c r="C47" s="13" t="s">
        <v>377</v>
      </c>
    </row>
    <row r="48" spans="1:3" ht="16.2" thickBot="1" x14ac:dyDescent="0.35">
      <c r="A48" s="22" t="s">
        <v>404</v>
      </c>
      <c r="B48" s="23" t="s">
        <v>406</v>
      </c>
      <c r="C48" s="24" t="s">
        <v>377</v>
      </c>
    </row>
    <row r="49" ht="16.2" thickTop="1" x14ac:dyDescent="0.3"/>
  </sheetData>
  <mergeCells count="4">
    <mergeCell ref="A1:F1"/>
    <mergeCell ref="A2:F2"/>
    <mergeCell ref="A13:F13"/>
    <mergeCell ref="A19:C1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3E938-D663-4241-A766-EE5BEF1972E4}">
  <dimension ref="A1:C120"/>
  <sheetViews>
    <sheetView workbookViewId="0">
      <selection sqref="A1:B1"/>
    </sheetView>
  </sheetViews>
  <sheetFormatPr defaultColWidth="8.88671875" defaultRowHeight="15.6" x14ac:dyDescent="0.3"/>
  <cols>
    <col min="1" max="1" width="19.44140625" style="33" customWidth="1"/>
    <col min="2" max="2" width="59.88671875" style="25" customWidth="1"/>
    <col min="3" max="16384" width="8.88671875" style="25"/>
  </cols>
  <sheetData>
    <row r="1" spans="1:2" ht="16.2" thickBot="1" x14ac:dyDescent="0.35">
      <c r="A1" s="88" t="s">
        <v>692</v>
      </c>
      <c r="B1" s="88"/>
    </row>
    <row r="2" spans="1:2" x14ac:dyDescent="0.3">
      <c r="A2" s="26" t="s">
        <v>407</v>
      </c>
      <c r="B2" s="26" t="s">
        <v>408</v>
      </c>
    </row>
    <row r="3" spans="1:2" x14ac:dyDescent="0.3">
      <c r="A3" s="27" t="s">
        <v>347</v>
      </c>
      <c r="B3" s="28" t="s">
        <v>409</v>
      </c>
    </row>
    <row r="4" spans="1:2" x14ac:dyDescent="0.3">
      <c r="A4" s="27" t="s">
        <v>410</v>
      </c>
      <c r="B4" s="28" t="s">
        <v>411</v>
      </c>
    </row>
    <row r="5" spans="1:2" x14ac:dyDescent="0.3">
      <c r="A5" s="27" t="s">
        <v>412</v>
      </c>
      <c r="B5" s="28" t="s">
        <v>413</v>
      </c>
    </row>
    <row r="6" spans="1:2" x14ac:dyDescent="0.3">
      <c r="A6" s="27" t="s">
        <v>411</v>
      </c>
      <c r="B6" s="28" t="s">
        <v>414</v>
      </c>
    </row>
    <row r="7" spans="1:2" x14ac:dyDescent="0.3">
      <c r="A7" s="27" t="s">
        <v>354</v>
      </c>
      <c r="B7" s="28" t="s">
        <v>415</v>
      </c>
    </row>
    <row r="8" spans="1:2" x14ac:dyDescent="0.3">
      <c r="A8" s="27" t="s">
        <v>416</v>
      </c>
      <c r="B8" s="28" t="s">
        <v>417</v>
      </c>
    </row>
    <row r="9" spans="1:2" x14ac:dyDescent="0.3">
      <c r="A9" s="27" t="s">
        <v>418</v>
      </c>
      <c r="B9" s="28" t="s">
        <v>419</v>
      </c>
    </row>
    <row r="10" spans="1:2" x14ac:dyDescent="0.3">
      <c r="A10" s="27" t="s">
        <v>420</v>
      </c>
      <c r="B10" s="28" t="s">
        <v>421</v>
      </c>
    </row>
    <row r="11" spans="1:2" x14ac:dyDescent="0.3">
      <c r="A11" s="27" t="s">
        <v>422</v>
      </c>
      <c r="B11" s="28" t="s">
        <v>423</v>
      </c>
    </row>
    <row r="12" spans="1:2" x14ac:dyDescent="0.3">
      <c r="A12" s="27" t="s">
        <v>424</v>
      </c>
      <c r="B12" s="28" t="s">
        <v>425</v>
      </c>
    </row>
    <row r="13" spans="1:2" x14ac:dyDescent="0.3">
      <c r="A13" s="27" t="s">
        <v>426</v>
      </c>
      <c r="B13" s="28" t="s">
        <v>427</v>
      </c>
    </row>
    <row r="14" spans="1:2" x14ac:dyDescent="0.3">
      <c r="A14" s="27" t="s">
        <v>428</v>
      </c>
      <c r="B14" s="28" t="s">
        <v>429</v>
      </c>
    </row>
    <row r="15" spans="1:2" x14ac:dyDescent="0.3">
      <c r="A15" s="27" t="s">
        <v>430</v>
      </c>
      <c r="B15" s="28" t="s">
        <v>431</v>
      </c>
    </row>
    <row r="16" spans="1:2" x14ac:dyDescent="0.3">
      <c r="A16" s="27" t="s">
        <v>432</v>
      </c>
      <c r="B16" s="28" t="s">
        <v>433</v>
      </c>
    </row>
    <row r="17" spans="1:2" ht="18" x14ac:dyDescent="0.3">
      <c r="A17" s="27" t="s">
        <v>434</v>
      </c>
      <c r="B17" s="28" t="s">
        <v>435</v>
      </c>
    </row>
    <row r="18" spans="1:2" x14ac:dyDescent="0.3">
      <c r="A18" s="27" t="s">
        <v>436</v>
      </c>
      <c r="B18" s="28" t="s">
        <v>437</v>
      </c>
    </row>
    <row r="19" spans="1:2" ht="18" x14ac:dyDescent="0.3">
      <c r="A19" s="27" t="s">
        <v>438</v>
      </c>
      <c r="B19" s="28" t="s">
        <v>439</v>
      </c>
    </row>
    <row r="20" spans="1:2" x14ac:dyDescent="0.3">
      <c r="A20" s="27" t="s">
        <v>256</v>
      </c>
      <c r="B20" s="28" t="s">
        <v>440</v>
      </c>
    </row>
    <row r="21" spans="1:2" x14ac:dyDescent="0.3">
      <c r="A21" s="27" t="s">
        <v>441</v>
      </c>
      <c r="B21" s="28" t="s">
        <v>442</v>
      </c>
    </row>
    <row r="22" spans="1:2" x14ac:dyDescent="0.3">
      <c r="A22" s="27" t="s">
        <v>443</v>
      </c>
      <c r="B22" s="28" t="s">
        <v>444</v>
      </c>
    </row>
    <row r="23" spans="1:2" x14ac:dyDescent="0.3">
      <c r="A23" s="27" t="s">
        <v>445</v>
      </c>
      <c r="B23" s="28" t="s">
        <v>446</v>
      </c>
    </row>
    <row r="24" spans="1:2" x14ac:dyDescent="0.3">
      <c r="A24" s="27" t="s">
        <v>447</v>
      </c>
      <c r="B24" s="28" t="s">
        <v>448</v>
      </c>
    </row>
    <row r="25" spans="1:2" x14ac:dyDescent="0.3">
      <c r="A25" s="27" t="s">
        <v>449</v>
      </c>
      <c r="B25" s="28" t="s">
        <v>450</v>
      </c>
    </row>
    <row r="26" spans="1:2" x14ac:dyDescent="0.3">
      <c r="A26" s="27" t="s">
        <v>343</v>
      </c>
      <c r="B26" s="28" t="s">
        <v>451</v>
      </c>
    </row>
    <row r="27" spans="1:2" x14ac:dyDescent="0.3">
      <c r="A27" s="27" t="s">
        <v>452</v>
      </c>
      <c r="B27" s="28" t="s">
        <v>453</v>
      </c>
    </row>
    <row r="28" spans="1:2" x14ac:dyDescent="0.3">
      <c r="A28" s="27" t="s">
        <v>321</v>
      </c>
      <c r="B28" s="28" t="s">
        <v>454</v>
      </c>
    </row>
    <row r="29" spans="1:2" x14ac:dyDescent="0.3">
      <c r="A29" s="27" t="s">
        <v>455</v>
      </c>
      <c r="B29" s="28" t="s">
        <v>456</v>
      </c>
    </row>
    <row r="30" spans="1:2" x14ac:dyDescent="0.3">
      <c r="A30" s="27" t="s">
        <v>457</v>
      </c>
      <c r="B30" s="28" t="s">
        <v>458</v>
      </c>
    </row>
    <row r="31" spans="1:2" x14ac:dyDescent="0.3">
      <c r="A31" s="27" t="s">
        <v>459</v>
      </c>
      <c r="B31" s="28" t="s">
        <v>460</v>
      </c>
    </row>
    <row r="32" spans="1:2" x14ac:dyDescent="0.3">
      <c r="A32" s="27" t="s">
        <v>461</v>
      </c>
      <c r="B32" s="28" t="s">
        <v>462</v>
      </c>
    </row>
    <row r="33" spans="1:2" x14ac:dyDescent="0.3">
      <c r="A33" s="27" t="s">
        <v>340</v>
      </c>
      <c r="B33" s="28" t="s">
        <v>463</v>
      </c>
    </row>
    <row r="34" spans="1:2" x14ac:dyDescent="0.3">
      <c r="A34" s="27" t="s">
        <v>464</v>
      </c>
      <c r="B34" s="28" t="s">
        <v>465</v>
      </c>
    </row>
    <row r="35" spans="1:2" x14ac:dyDescent="0.3">
      <c r="A35" s="27" t="s">
        <v>466</v>
      </c>
      <c r="B35" s="28" t="s">
        <v>467</v>
      </c>
    </row>
    <row r="36" spans="1:2" x14ac:dyDescent="0.3">
      <c r="A36" s="27" t="s">
        <v>468</v>
      </c>
      <c r="B36" s="28" t="s">
        <v>469</v>
      </c>
    </row>
    <row r="37" spans="1:2" x14ac:dyDescent="0.3">
      <c r="A37" s="27" t="s">
        <v>470</v>
      </c>
      <c r="B37" s="28" t="s">
        <v>471</v>
      </c>
    </row>
    <row r="38" spans="1:2" x14ac:dyDescent="0.3">
      <c r="A38" s="27" t="s">
        <v>472</v>
      </c>
      <c r="B38" s="28" t="s">
        <v>473</v>
      </c>
    </row>
    <row r="39" spans="1:2" x14ac:dyDescent="0.3">
      <c r="A39" s="27" t="s">
        <v>45</v>
      </c>
      <c r="B39" s="28" t="s">
        <v>474</v>
      </c>
    </row>
    <row r="40" spans="1:2" x14ac:dyDescent="0.3">
      <c r="A40" s="27" t="s">
        <v>51</v>
      </c>
      <c r="B40" s="28" t="s">
        <v>475</v>
      </c>
    </row>
    <row r="41" spans="1:2" x14ac:dyDescent="0.3">
      <c r="A41" s="27" t="s">
        <v>476</v>
      </c>
      <c r="B41" s="28" t="s">
        <v>477</v>
      </c>
    </row>
    <row r="42" spans="1:2" x14ac:dyDescent="0.3">
      <c r="A42" s="27" t="s">
        <v>478</v>
      </c>
      <c r="B42" s="28" t="s">
        <v>479</v>
      </c>
    </row>
    <row r="43" spans="1:2" x14ac:dyDescent="0.3">
      <c r="A43" s="27" t="s">
        <v>480</v>
      </c>
      <c r="B43" s="28" t="s">
        <v>481</v>
      </c>
    </row>
    <row r="44" spans="1:2" x14ac:dyDescent="0.3">
      <c r="A44" s="27" t="s">
        <v>482</v>
      </c>
      <c r="B44" s="28" t="s">
        <v>483</v>
      </c>
    </row>
    <row r="45" spans="1:2" x14ac:dyDescent="0.3">
      <c r="A45" s="27" t="s">
        <v>484</v>
      </c>
      <c r="B45" s="28" t="s">
        <v>485</v>
      </c>
    </row>
    <row r="46" spans="1:2" x14ac:dyDescent="0.3">
      <c r="A46" s="27" t="s">
        <v>486</v>
      </c>
      <c r="B46" s="28" t="s">
        <v>487</v>
      </c>
    </row>
    <row r="47" spans="1:2" x14ac:dyDescent="0.3">
      <c r="A47" s="27" t="s">
        <v>488</v>
      </c>
      <c r="B47" s="28" t="s">
        <v>489</v>
      </c>
    </row>
    <row r="48" spans="1:2" x14ac:dyDescent="0.3">
      <c r="A48" s="27" t="s">
        <v>82</v>
      </c>
      <c r="B48" s="28" t="s">
        <v>490</v>
      </c>
    </row>
    <row r="49" spans="1:2" x14ac:dyDescent="0.3">
      <c r="A49" s="27" t="s">
        <v>491</v>
      </c>
      <c r="B49" s="28" t="s">
        <v>492</v>
      </c>
    </row>
    <row r="50" spans="1:2" x14ac:dyDescent="0.3">
      <c r="A50" s="27" t="s">
        <v>493</v>
      </c>
      <c r="B50" s="28" t="s">
        <v>494</v>
      </c>
    </row>
    <row r="51" spans="1:2" x14ac:dyDescent="0.3">
      <c r="A51" s="27" t="s">
        <v>495</v>
      </c>
      <c r="B51" s="28" t="s">
        <v>496</v>
      </c>
    </row>
    <row r="52" spans="1:2" x14ac:dyDescent="0.3">
      <c r="A52" s="27" t="s">
        <v>497</v>
      </c>
      <c r="B52" s="28" t="s">
        <v>498</v>
      </c>
    </row>
    <row r="53" spans="1:2" x14ac:dyDescent="0.3">
      <c r="A53" s="27" t="s">
        <v>499</v>
      </c>
      <c r="B53" s="28" t="s">
        <v>500</v>
      </c>
    </row>
    <row r="54" spans="1:2" x14ac:dyDescent="0.3">
      <c r="A54" s="27" t="s">
        <v>501</v>
      </c>
      <c r="B54" s="28" t="s">
        <v>502</v>
      </c>
    </row>
    <row r="55" spans="1:2" x14ac:dyDescent="0.3">
      <c r="A55" s="27" t="s">
        <v>503</v>
      </c>
      <c r="B55" s="28" t="s">
        <v>504</v>
      </c>
    </row>
    <row r="56" spans="1:2" x14ac:dyDescent="0.3">
      <c r="A56" s="27" t="s">
        <v>505</v>
      </c>
      <c r="B56" s="28" t="s">
        <v>506</v>
      </c>
    </row>
    <row r="57" spans="1:2" x14ac:dyDescent="0.3">
      <c r="A57" s="27" t="s">
        <v>507</v>
      </c>
      <c r="B57" s="28" t="s">
        <v>508</v>
      </c>
    </row>
    <row r="58" spans="1:2" x14ac:dyDescent="0.3">
      <c r="A58" s="27" t="s">
        <v>509</v>
      </c>
      <c r="B58" s="28" t="s">
        <v>510</v>
      </c>
    </row>
    <row r="59" spans="1:2" ht="18" x14ac:dyDescent="0.3">
      <c r="A59" s="27" t="s">
        <v>511</v>
      </c>
      <c r="B59" s="28" t="s">
        <v>512</v>
      </c>
    </row>
    <row r="60" spans="1:2" x14ac:dyDescent="0.3">
      <c r="A60" s="27" t="s">
        <v>513</v>
      </c>
      <c r="B60" s="28" t="s">
        <v>514</v>
      </c>
    </row>
    <row r="61" spans="1:2" x14ac:dyDescent="0.3">
      <c r="A61" s="27" t="s">
        <v>515</v>
      </c>
      <c r="B61" s="28" t="s">
        <v>516</v>
      </c>
    </row>
    <row r="62" spans="1:2" x14ac:dyDescent="0.3">
      <c r="A62" s="27" t="s">
        <v>517</v>
      </c>
      <c r="B62" s="28" t="s">
        <v>518</v>
      </c>
    </row>
    <row r="63" spans="1:2" x14ac:dyDescent="0.3">
      <c r="A63" s="27" t="s">
        <v>254</v>
      </c>
      <c r="B63" s="28" t="s">
        <v>519</v>
      </c>
    </row>
    <row r="64" spans="1:2" x14ac:dyDescent="0.3">
      <c r="A64" s="27" t="s">
        <v>350</v>
      </c>
      <c r="B64" s="28" t="s">
        <v>520</v>
      </c>
    </row>
    <row r="65" spans="1:2" x14ac:dyDescent="0.3">
      <c r="A65" s="27" t="s">
        <v>521</v>
      </c>
      <c r="B65" s="28" t="s">
        <v>522</v>
      </c>
    </row>
    <row r="66" spans="1:2" x14ac:dyDescent="0.3">
      <c r="A66" s="27" t="s">
        <v>323</v>
      </c>
      <c r="B66" s="28" t="s">
        <v>523</v>
      </c>
    </row>
    <row r="67" spans="1:2" x14ac:dyDescent="0.3">
      <c r="A67" s="27" t="s">
        <v>524</v>
      </c>
      <c r="B67" s="28" t="s">
        <v>525</v>
      </c>
    </row>
    <row r="68" spans="1:2" x14ac:dyDescent="0.3">
      <c r="A68" s="27" t="s">
        <v>526</v>
      </c>
      <c r="B68" s="28" t="s">
        <v>527</v>
      </c>
    </row>
    <row r="69" spans="1:2" x14ac:dyDescent="0.3">
      <c r="A69" s="27" t="s">
        <v>528</v>
      </c>
      <c r="B69" s="28" t="s">
        <v>529</v>
      </c>
    </row>
    <row r="70" spans="1:2" x14ac:dyDescent="0.3">
      <c r="A70" s="27" t="s">
        <v>41</v>
      </c>
      <c r="B70" s="28" t="s">
        <v>530</v>
      </c>
    </row>
    <row r="71" spans="1:2" x14ac:dyDescent="0.3">
      <c r="A71" s="27" t="s">
        <v>531</v>
      </c>
      <c r="B71" s="28" t="s">
        <v>532</v>
      </c>
    </row>
    <row r="72" spans="1:2" x14ac:dyDescent="0.3">
      <c r="A72" s="27" t="s">
        <v>533</v>
      </c>
      <c r="B72" s="28" t="s">
        <v>534</v>
      </c>
    </row>
    <row r="73" spans="1:2" x14ac:dyDescent="0.3">
      <c r="A73" s="27" t="s">
        <v>535</v>
      </c>
      <c r="B73" s="28" t="s">
        <v>536</v>
      </c>
    </row>
    <row r="74" spans="1:2" x14ac:dyDescent="0.3">
      <c r="A74" s="27" t="s">
        <v>537</v>
      </c>
      <c r="B74" s="28" t="s">
        <v>538</v>
      </c>
    </row>
    <row r="75" spans="1:2" x14ac:dyDescent="0.3">
      <c r="A75" s="27" t="s">
        <v>37</v>
      </c>
      <c r="B75" s="28" t="s">
        <v>539</v>
      </c>
    </row>
    <row r="76" spans="1:2" x14ac:dyDescent="0.3">
      <c r="A76" s="27" t="s">
        <v>540</v>
      </c>
      <c r="B76" s="28" t="s">
        <v>541</v>
      </c>
    </row>
    <row r="77" spans="1:2" x14ac:dyDescent="0.3">
      <c r="A77" s="27" t="s">
        <v>542</v>
      </c>
      <c r="B77" s="28" t="s">
        <v>543</v>
      </c>
    </row>
    <row r="78" spans="1:2" x14ac:dyDescent="0.3">
      <c r="A78" s="27" t="s">
        <v>335</v>
      </c>
      <c r="B78" s="28" t="s">
        <v>544</v>
      </c>
    </row>
    <row r="79" spans="1:2" x14ac:dyDescent="0.3">
      <c r="A79" s="27" t="s">
        <v>545</v>
      </c>
      <c r="B79" s="28" t="s">
        <v>546</v>
      </c>
    </row>
    <row r="80" spans="1:2" ht="18.600000000000001" x14ac:dyDescent="0.3">
      <c r="A80" s="29" t="s">
        <v>547</v>
      </c>
      <c r="B80" s="28" t="s">
        <v>548</v>
      </c>
    </row>
    <row r="81" spans="1:2" x14ac:dyDescent="0.3">
      <c r="A81" s="27" t="s">
        <v>549</v>
      </c>
      <c r="B81" s="28" t="s">
        <v>550</v>
      </c>
    </row>
    <row r="82" spans="1:2" x14ac:dyDescent="0.3">
      <c r="A82" s="27" t="s">
        <v>551</v>
      </c>
      <c r="B82" s="28" t="s">
        <v>552</v>
      </c>
    </row>
    <row r="83" spans="1:2" x14ac:dyDescent="0.3">
      <c r="A83" s="27" t="s">
        <v>553</v>
      </c>
      <c r="B83" s="28" t="s">
        <v>552</v>
      </c>
    </row>
    <row r="84" spans="1:2" x14ac:dyDescent="0.3">
      <c r="A84" s="27" t="s">
        <v>39</v>
      </c>
      <c r="B84" s="28" t="s">
        <v>552</v>
      </c>
    </row>
    <row r="85" spans="1:2" x14ac:dyDescent="0.3">
      <c r="A85" s="27" t="s">
        <v>320</v>
      </c>
      <c r="B85" s="28" t="s">
        <v>554</v>
      </c>
    </row>
    <row r="86" spans="1:2" x14ac:dyDescent="0.3">
      <c r="A86" s="27" t="s">
        <v>555</v>
      </c>
      <c r="B86" s="28" t="s">
        <v>556</v>
      </c>
    </row>
    <row r="87" spans="1:2" x14ac:dyDescent="0.3">
      <c r="A87" s="27" t="s">
        <v>322</v>
      </c>
      <c r="B87" s="28" t="s">
        <v>557</v>
      </c>
    </row>
    <row r="88" spans="1:2" x14ac:dyDescent="0.3">
      <c r="A88" s="27" t="s">
        <v>27</v>
      </c>
      <c r="B88" s="28" t="s">
        <v>558</v>
      </c>
    </row>
    <row r="89" spans="1:2" x14ac:dyDescent="0.3">
      <c r="A89" s="27" t="s">
        <v>559</v>
      </c>
      <c r="B89" s="28" t="s">
        <v>560</v>
      </c>
    </row>
    <row r="90" spans="1:2" x14ac:dyDescent="0.3">
      <c r="A90" s="27" t="s">
        <v>561</v>
      </c>
      <c r="B90" s="28" t="s">
        <v>562</v>
      </c>
    </row>
    <row r="91" spans="1:2" x14ac:dyDescent="0.3">
      <c r="A91" s="27" t="s">
        <v>563</v>
      </c>
      <c r="B91" s="28" t="s">
        <v>564</v>
      </c>
    </row>
    <row r="92" spans="1:2" x14ac:dyDescent="0.3">
      <c r="A92" s="27" t="s">
        <v>565</v>
      </c>
      <c r="B92" s="28" t="s">
        <v>566</v>
      </c>
    </row>
    <row r="93" spans="1:2" x14ac:dyDescent="0.3">
      <c r="A93" s="27" t="s">
        <v>49</v>
      </c>
      <c r="B93" s="28" t="s">
        <v>567</v>
      </c>
    </row>
    <row r="94" spans="1:2" x14ac:dyDescent="0.3">
      <c r="A94" s="27" t="s">
        <v>568</v>
      </c>
      <c r="B94" s="28" t="s">
        <v>569</v>
      </c>
    </row>
    <row r="95" spans="1:2" x14ac:dyDescent="0.3">
      <c r="A95" s="27" t="s">
        <v>570</v>
      </c>
      <c r="B95" s="28" t="s">
        <v>571</v>
      </c>
    </row>
    <row r="96" spans="1:2" x14ac:dyDescent="0.3">
      <c r="A96" s="27" t="s">
        <v>572</v>
      </c>
      <c r="B96" s="28" t="s">
        <v>573</v>
      </c>
    </row>
    <row r="97" spans="1:2" x14ac:dyDescent="0.3">
      <c r="A97" s="27" t="s">
        <v>574</v>
      </c>
      <c r="B97" s="28" t="s">
        <v>575</v>
      </c>
    </row>
    <row r="98" spans="1:2" x14ac:dyDescent="0.3">
      <c r="A98" s="27" t="s">
        <v>576</v>
      </c>
      <c r="B98" s="28" t="s">
        <v>577</v>
      </c>
    </row>
    <row r="99" spans="1:2" x14ac:dyDescent="0.3">
      <c r="A99" s="27" t="s">
        <v>578</v>
      </c>
      <c r="B99" s="28" t="s">
        <v>579</v>
      </c>
    </row>
    <row r="100" spans="1:2" x14ac:dyDescent="0.3">
      <c r="A100" s="27" t="s">
        <v>580</v>
      </c>
      <c r="B100" s="28" t="s">
        <v>581</v>
      </c>
    </row>
    <row r="101" spans="1:2" x14ac:dyDescent="0.3">
      <c r="A101" s="27" t="s">
        <v>582</v>
      </c>
      <c r="B101" s="28" t="s">
        <v>583</v>
      </c>
    </row>
    <row r="102" spans="1:2" x14ac:dyDescent="0.3">
      <c r="A102" s="27" t="s">
        <v>92</v>
      </c>
      <c r="B102" s="28" t="s">
        <v>584</v>
      </c>
    </row>
    <row r="103" spans="1:2" x14ac:dyDescent="0.3">
      <c r="A103" s="27" t="s">
        <v>585</v>
      </c>
      <c r="B103" s="28" t="s">
        <v>586</v>
      </c>
    </row>
    <row r="104" spans="1:2" x14ac:dyDescent="0.3">
      <c r="A104" s="27" t="s">
        <v>587</v>
      </c>
      <c r="B104" s="30" t="s">
        <v>588</v>
      </c>
    </row>
    <row r="105" spans="1:2" x14ac:dyDescent="0.3">
      <c r="A105" s="27" t="s">
        <v>589</v>
      </c>
      <c r="B105" s="28" t="s">
        <v>590</v>
      </c>
    </row>
    <row r="106" spans="1:2" x14ac:dyDescent="0.3">
      <c r="A106" s="27" t="s">
        <v>591</v>
      </c>
      <c r="B106" s="28" t="s">
        <v>592</v>
      </c>
    </row>
    <row r="107" spans="1:2" x14ac:dyDescent="0.3">
      <c r="A107" s="27" t="s">
        <v>593</v>
      </c>
      <c r="B107" s="28" t="s">
        <v>594</v>
      </c>
    </row>
    <row r="108" spans="1:2" x14ac:dyDescent="0.3">
      <c r="A108" s="27" t="s">
        <v>595</v>
      </c>
      <c r="B108" s="28" t="s">
        <v>596</v>
      </c>
    </row>
    <row r="109" spans="1:2" x14ac:dyDescent="0.3">
      <c r="A109" s="27" t="s">
        <v>597</v>
      </c>
      <c r="B109" s="28" t="s">
        <v>598</v>
      </c>
    </row>
    <row r="110" spans="1:2" x14ac:dyDescent="0.3">
      <c r="A110" s="27" t="s">
        <v>599</v>
      </c>
      <c r="B110" s="28" t="s">
        <v>600</v>
      </c>
    </row>
    <row r="111" spans="1:2" x14ac:dyDescent="0.3">
      <c r="A111" s="27" t="s">
        <v>352</v>
      </c>
      <c r="B111" s="28" t="s">
        <v>601</v>
      </c>
    </row>
    <row r="112" spans="1:2" ht="18.600000000000001" x14ac:dyDescent="0.3">
      <c r="A112" s="29" t="s">
        <v>602</v>
      </c>
      <c r="B112" s="28" t="s">
        <v>603</v>
      </c>
    </row>
    <row r="113" spans="1:3" x14ac:dyDescent="0.3">
      <c r="A113" s="27" t="s">
        <v>604</v>
      </c>
      <c r="B113" s="28" t="s">
        <v>605</v>
      </c>
    </row>
    <row r="114" spans="1:3" ht="18.600000000000001" x14ac:dyDescent="0.3">
      <c r="A114" s="29" t="s">
        <v>606</v>
      </c>
      <c r="B114" s="28" t="s">
        <v>607</v>
      </c>
    </row>
    <row r="115" spans="1:3" ht="18" x14ac:dyDescent="0.3">
      <c r="A115" s="27" t="s">
        <v>608</v>
      </c>
      <c r="B115" s="28" t="s">
        <v>609</v>
      </c>
    </row>
    <row r="116" spans="1:3" x14ac:dyDescent="0.3">
      <c r="A116" s="27" t="s">
        <v>610</v>
      </c>
      <c r="B116" s="28" t="s">
        <v>611</v>
      </c>
    </row>
    <row r="117" spans="1:3" x14ac:dyDescent="0.3">
      <c r="A117" s="27" t="s">
        <v>612</v>
      </c>
      <c r="B117" s="28" t="s">
        <v>613</v>
      </c>
    </row>
    <row r="118" spans="1:3" ht="16.2" thickBot="1" x14ac:dyDescent="0.35">
      <c r="A118" s="31" t="s">
        <v>614</v>
      </c>
      <c r="B118" s="32" t="s">
        <v>615</v>
      </c>
    </row>
    <row r="120" spans="1:3" x14ac:dyDescent="0.3">
      <c r="C120" s="34"/>
    </row>
  </sheetData>
  <mergeCells count="1">
    <mergeCell ref="A1:B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0BB7B-585A-41C7-AFCC-C91CCB13BC98}">
  <dimension ref="A1:C13"/>
  <sheetViews>
    <sheetView workbookViewId="0">
      <selection sqref="A1:C1"/>
    </sheetView>
  </sheetViews>
  <sheetFormatPr defaultRowHeight="15.6" x14ac:dyDescent="0.3"/>
  <cols>
    <col min="1" max="1" width="34.77734375" style="25" customWidth="1"/>
    <col min="2" max="3" width="20.109375" style="25" customWidth="1"/>
    <col min="4" max="16384" width="8.88671875" style="25"/>
  </cols>
  <sheetData>
    <row r="1" spans="1:3" ht="54.6" customHeight="1" thickBot="1" x14ac:dyDescent="0.35">
      <c r="A1" s="89" t="s">
        <v>693</v>
      </c>
      <c r="B1" s="89"/>
      <c r="C1" s="89"/>
    </row>
    <row r="2" spans="1:3" ht="18.600000000000001" thickBot="1" x14ac:dyDescent="0.35">
      <c r="A2" s="67" t="s">
        <v>620</v>
      </c>
      <c r="B2" s="67" t="s">
        <v>617</v>
      </c>
      <c r="C2" s="67" t="s">
        <v>621</v>
      </c>
    </row>
    <row r="3" spans="1:3" ht="18.600000000000001" x14ac:dyDescent="0.3">
      <c r="A3" s="68" t="s">
        <v>622</v>
      </c>
      <c r="B3" s="68" t="s">
        <v>623</v>
      </c>
      <c r="C3" s="68" t="s">
        <v>624</v>
      </c>
    </row>
    <row r="4" spans="1:3" ht="18.600000000000001" x14ac:dyDescent="0.3">
      <c r="A4" s="68" t="s">
        <v>625</v>
      </c>
      <c r="B4" s="68" t="s">
        <v>626</v>
      </c>
      <c r="C4" s="68" t="s">
        <v>627</v>
      </c>
    </row>
    <row r="5" spans="1:3" ht="18.600000000000001" x14ac:dyDescent="0.3">
      <c r="A5" s="68" t="s">
        <v>628</v>
      </c>
      <c r="B5" s="68" t="s">
        <v>629</v>
      </c>
      <c r="C5" s="68" t="s">
        <v>630</v>
      </c>
    </row>
    <row r="6" spans="1:3" ht="18.600000000000001" x14ac:dyDescent="0.3">
      <c r="A6" s="68" t="s">
        <v>631</v>
      </c>
      <c r="B6" s="68" t="s">
        <v>632</v>
      </c>
      <c r="C6" s="68" t="s">
        <v>653</v>
      </c>
    </row>
    <row r="7" spans="1:3" x14ac:dyDescent="0.3">
      <c r="A7" s="68" t="s">
        <v>633</v>
      </c>
      <c r="B7" s="68" t="s">
        <v>634</v>
      </c>
      <c r="C7" s="68" t="s">
        <v>635</v>
      </c>
    </row>
    <row r="8" spans="1:3" x14ac:dyDescent="0.3">
      <c r="A8" s="68" t="s">
        <v>636</v>
      </c>
      <c r="B8" s="68" t="s">
        <v>637</v>
      </c>
      <c r="C8" s="68" t="s">
        <v>638</v>
      </c>
    </row>
    <row r="9" spans="1:3" x14ac:dyDescent="0.3">
      <c r="A9" s="68" t="s">
        <v>639</v>
      </c>
      <c r="B9" s="68" t="s">
        <v>640</v>
      </c>
      <c r="C9" s="68" t="s">
        <v>641</v>
      </c>
    </row>
    <row r="10" spans="1:3" x14ac:dyDescent="0.3">
      <c r="A10" s="68" t="s">
        <v>648</v>
      </c>
      <c r="B10" s="68" t="s">
        <v>650</v>
      </c>
      <c r="C10" s="68" t="s">
        <v>649</v>
      </c>
    </row>
    <row r="11" spans="1:3" ht="18.600000000000001" x14ac:dyDescent="0.3">
      <c r="A11" s="68" t="s">
        <v>642</v>
      </c>
      <c r="B11" s="68" t="s">
        <v>643</v>
      </c>
      <c r="C11" s="68" t="s">
        <v>644</v>
      </c>
    </row>
    <row r="12" spans="1:3" ht="19.2" thickBot="1" x14ac:dyDescent="0.35">
      <c r="A12" s="69" t="s">
        <v>645</v>
      </c>
      <c r="B12" s="69" t="s">
        <v>646</v>
      </c>
      <c r="C12" s="69" t="s">
        <v>647</v>
      </c>
    </row>
    <row r="13" spans="1:3" x14ac:dyDescent="0.3">
      <c r="A13" s="63"/>
    </row>
  </sheetData>
  <mergeCells count="1">
    <mergeCell ref="A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Supplementary Tables</vt:lpstr>
      <vt:lpstr>Table S1</vt:lpstr>
      <vt:lpstr>Table S2</vt:lpstr>
      <vt:lpstr>Table S3</vt:lpstr>
      <vt:lpstr>Table S4</vt:lpstr>
      <vt:lpstr>Table S5</vt:lpstr>
      <vt:lpstr>Table S6</vt:lpstr>
      <vt:lpstr>'Table S3'!_Hlk159414151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Yuan Xu</dc:creator>
  <cp:lastModifiedBy>Xu, Yuan</cp:lastModifiedBy>
  <dcterms:created xsi:type="dcterms:W3CDTF">2015-06-05T18:17:20Z</dcterms:created>
  <dcterms:modified xsi:type="dcterms:W3CDTF">2024-02-27T20:55:05Z</dcterms:modified>
</cp:coreProperties>
</file>