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700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<sst xmlns="http://schemas.openxmlformats.org/spreadsheetml/2006/main" count="23" uniqueCount="22">
  <si>
    <t>Gentiopicroside</t>
  </si>
  <si>
    <t>Concentration</t>
  </si>
  <si>
    <t>peak area</t>
  </si>
  <si>
    <t>Gentiopicroside (y=5804.3x+22.083）</t>
  </si>
  <si>
    <t>parts</t>
  </si>
  <si>
    <t>Sample weight（g）</t>
  </si>
  <si>
    <t>Constant volume（ml）</t>
  </si>
  <si>
    <t>X</t>
  </si>
  <si>
    <t>content(mg/g)</t>
  </si>
  <si>
    <t>content（%）</t>
  </si>
  <si>
    <t>CK1</t>
  </si>
  <si>
    <t>CK2</t>
  </si>
  <si>
    <t>CK3</t>
  </si>
  <si>
    <t>HT1</t>
  </si>
  <si>
    <t>HT2</t>
  </si>
  <si>
    <t>HT3</t>
  </si>
  <si>
    <t>MT1</t>
  </si>
  <si>
    <t>MT2</t>
  </si>
  <si>
    <t>MT3</t>
  </si>
  <si>
    <t>LT1</t>
  </si>
  <si>
    <t>LT2</t>
  </si>
  <si>
    <t>LT3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</si>
</sst>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b="0">
                <a:latin typeface="Times New Roman" panose="02020603050405020304" charset="0"/>
                <a:cs typeface="Times New Roman" panose="02020603050405020304" charset="0"/>
              </a:rPr>
              <a:t>Gentiopicroside</a:t>
            </a:r>
            <a:endParaRPr lang="en-US" altLang="zh-CN" b="0">
              <a:latin typeface="Times New Roman" panose="02020603050405020304" charset="0"/>
              <a:cs typeface="Times New Roman" panose="02020603050405020304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Sheet1!$B$2:$B$6</c:f>
              <c:numCache>
                <c:formatCode>General</c:formatCode>
                <c:ptCount val="5"/>
                <c:pt idx="0">
                  <c:v>2</c:v>
                </c:pt>
                <c:pt idx="1">
                  <c:v>0.5</c:v>
                </c:pt>
                <c:pt idx="2">
                  <c:v>0.25</c:v>
                </c:pt>
                <c:pt idx="3">
                  <c:v>0.125</c:v>
                </c:pt>
                <c:pt idx="4">
                  <c:v>0.0625</c:v>
                </c:pt>
              </c:numCache>
            </c:numRef>
          </c:xVal>
          <c:yVal>
            <c:numRef>
              <c:f>Sheet1!$C$2:$C$6</c:f>
              <c:numCache>
                <c:formatCode>General</c:formatCode>
                <c:ptCount val="5"/>
                <c:pt idx="0">
                  <c:v>11594.2</c:v>
                </c:pt>
                <c:pt idx="1">
                  <c:v>3102.2</c:v>
                </c:pt>
                <c:pt idx="2">
                  <c:v>1465.8</c:v>
                </c:pt>
                <c:pt idx="3">
                  <c:v>651.6</c:v>
                </c:pt>
                <c:pt idx="4">
                  <c:v>346.6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3824668"/>
        <c:axId val="769859025"/>
      </c:scatterChart>
      <c:valAx>
        <c:axId val="3838246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69859025"/>
        <c:crosses val="autoZero"/>
        <c:crossBetween val="midCat"/>
      </c:valAx>
      <c:valAx>
        <c:axId val="76985902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83824668"/>
        <c:crosses val="autoZero"/>
        <c:crossBetween val="midCat"/>
      </c:valAx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17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 w="19050" cap="rnd">
        <a:noFill/>
        <a:round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dk1"/>
    </cs:fontRef>
    <cs:spPr>
      <a:ln w="9525">
        <a:solidFill>
          <a:schemeClr val="phClr"/>
        </a:solidFill>
      </a:ln>
      <a:effectLst/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bg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1155700</xdr:colOff>
      <xdr:row>6</xdr:row>
      <xdr:rowOff>57150</xdr:rowOff>
    </xdr:from>
    <xdr:to>
      <xdr:col>8</xdr:col>
      <xdr:colOff>469900</xdr:colOff>
      <xdr:row>21</xdr:row>
      <xdr:rowOff>133350</xdr:rowOff>
    </xdr:to>
    <xdr:graphicFrame>
      <xdr:nvGraphicFramePr>
        <xdr:cNvPr id="4" name="图表 3"/>
        <xdr:cNvGraphicFramePr/>
      </xdr:nvGraphicFramePr>
      <xdr:xfrm>
        <a:off x="3168650" y="1123950"/>
        <a:ext cx="4826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I4" sqref="I4"/>
    </sheetView>
  </sheetViews>
  <sheetFormatPr defaultColWidth="8.72727272727273" defaultRowHeight="14" outlineLevelRow="5" outlineLevelCol="2"/>
  <cols>
    <col min="1" max="1" width="28.8181818181818" customWidth="1"/>
    <col min="2" max="2" width="26.5454545454545" customWidth="1"/>
  </cols>
  <sheetData>
    <row r="1" spans="1:3">
      <c r="A1" t="s">
        <v>0</v>
      </c>
      <c r="B1" s="2" t="s">
        <v>1</v>
      </c>
      <c r="C1" s="2" t="s">
        <v>2</v>
      </c>
    </row>
    <row r="2" spans="2:3">
      <c r="B2" s="3">
        <v>2</v>
      </c>
      <c r="C2" s="3">
        <v>11594.2</v>
      </c>
    </row>
    <row r="3" spans="2:3">
      <c r="B3" s="3">
        <v>0.5</v>
      </c>
      <c r="C3" s="3">
        <v>3102.2</v>
      </c>
    </row>
    <row r="4" spans="2:3">
      <c r="B4" s="3">
        <v>0.25</v>
      </c>
      <c r="C4" s="3">
        <v>1465.8</v>
      </c>
    </row>
    <row r="5" spans="2:3">
      <c r="B5" s="3">
        <v>0.125</v>
      </c>
      <c r="C5" s="3">
        <v>651.6</v>
      </c>
    </row>
    <row r="6" spans="2:3">
      <c r="B6" s="3">
        <v>0.0625</v>
      </c>
      <c r="C6" s="3">
        <v>346.6</v>
      </c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C15" sqref="C15"/>
    </sheetView>
  </sheetViews>
  <sheetFormatPr defaultColWidth="8.72727272727273" defaultRowHeight="14" outlineLevelCol="7"/>
  <cols>
    <col min="1" max="1" width="15.7272727272727" customWidth="1"/>
    <col min="2" max="2" width="11.8181818181818" customWidth="1"/>
    <col min="3" max="3" width="18.2727272727273" customWidth="1"/>
    <col min="4" max="4" width="22.0909090909091" customWidth="1"/>
  </cols>
  <sheetData>
    <row r="1" spans="1:1">
      <c r="A1" t="s">
        <v>3</v>
      </c>
    </row>
    <row r="2" spans="1:7">
      <c r="A2" s="1" t="s">
        <v>4</v>
      </c>
      <c r="B2" s="2" t="s">
        <v>2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8">
      <c r="A3" s="2" t="s">
        <v>10</v>
      </c>
      <c r="B3" s="2">
        <v>0.1</v>
      </c>
      <c r="C3" s="2">
        <v>10</v>
      </c>
      <c r="D3" s="2">
        <v>623.37927</v>
      </c>
      <c r="E3" s="2">
        <f t="shared" ref="E3:E14" si="0">(D3-22.083)/5804.3</f>
        <v>0.103594967524077</v>
      </c>
      <c r="F3" s="2">
        <f t="shared" ref="F3:F14" si="1">E3*C3/B3</f>
        <v>10.3594967524077</v>
      </c>
      <c r="G3" s="2">
        <f t="shared" ref="G3:G14" si="2">F3*10%</f>
        <v>1.03594967524077</v>
      </c>
      <c r="H3" s="2"/>
    </row>
    <row r="4" spans="1:8">
      <c r="A4" s="2" t="s">
        <v>11</v>
      </c>
      <c r="B4" s="2">
        <v>0.1</v>
      </c>
      <c r="C4" s="2">
        <v>10</v>
      </c>
      <c r="D4" s="2">
        <v>633.69275</v>
      </c>
      <c r="E4" s="2">
        <f t="shared" si="0"/>
        <v>0.105371836397154</v>
      </c>
      <c r="F4" s="2">
        <f t="shared" si="1"/>
        <v>10.5371836397154</v>
      </c>
      <c r="G4" s="2">
        <f t="shared" si="2"/>
        <v>1.05371836397154</v>
      </c>
      <c r="H4" s="2"/>
    </row>
    <row r="5" spans="1:8">
      <c r="A5" s="2" t="s">
        <v>12</v>
      </c>
      <c r="B5" s="2">
        <v>0.1</v>
      </c>
      <c r="C5" s="2">
        <v>10</v>
      </c>
      <c r="D5" s="2">
        <v>629.29633</v>
      </c>
      <c r="E5" s="2">
        <f t="shared" si="0"/>
        <v>0.104614394500629</v>
      </c>
      <c r="F5" s="2">
        <f t="shared" si="1"/>
        <v>10.4614394500629</v>
      </c>
      <c r="G5" s="2">
        <f t="shared" si="2"/>
        <v>1.04614394500629</v>
      </c>
      <c r="H5" s="2"/>
    </row>
    <row r="6" spans="1:8">
      <c r="A6" s="2" t="s">
        <v>13</v>
      </c>
      <c r="B6" s="2">
        <v>0.1</v>
      </c>
      <c r="C6" s="2">
        <v>10</v>
      </c>
      <c r="D6" s="2">
        <v>713.23438</v>
      </c>
      <c r="E6" s="2">
        <f t="shared" si="0"/>
        <v>0.119075750736523</v>
      </c>
      <c r="F6" s="2">
        <f t="shared" si="1"/>
        <v>11.9075750736523</v>
      </c>
      <c r="G6" s="2">
        <f t="shared" si="2"/>
        <v>1.19075750736523</v>
      </c>
      <c r="H6" s="2"/>
    </row>
    <row r="7" spans="1:8">
      <c r="A7" s="2" t="s">
        <v>14</v>
      </c>
      <c r="B7" s="2">
        <v>0.1</v>
      </c>
      <c r="C7" s="2">
        <v>10</v>
      </c>
      <c r="D7" s="2">
        <v>723.46289</v>
      </c>
      <c r="E7" s="2">
        <f t="shared" si="0"/>
        <v>0.12083798046276</v>
      </c>
      <c r="F7" s="2">
        <f t="shared" si="1"/>
        <v>12.083798046276</v>
      </c>
      <c r="G7" s="2">
        <f t="shared" si="2"/>
        <v>1.2083798046276</v>
      </c>
      <c r="H7" s="2"/>
    </row>
    <row r="8" spans="1:8">
      <c r="A8" s="2" t="s">
        <v>15</v>
      </c>
      <c r="B8" s="2">
        <v>0.1</v>
      </c>
      <c r="C8" s="2">
        <v>10</v>
      </c>
      <c r="D8" s="2">
        <v>724.13855</v>
      </c>
      <c r="E8" s="2">
        <f t="shared" si="0"/>
        <v>0.120954387264614</v>
      </c>
      <c r="F8" s="2">
        <f t="shared" si="1"/>
        <v>12.0954387264614</v>
      </c>
      <c r="G8" s="2">
        <f t="shared" si="2"/>
        <v>1.20954387264614</v>
      </c>
      <c r="H8" s="2"/>
    </row>
    <row r="9" spans="1:8">
      <c r="A9" s="2" t="s">
        <v>16</v>
      </c>
      <c r="B9" s="2">
        <v>0.1</v>
      </c>
      <c r="C9" s="2">
        <v>10</v>
      </c>
      <c r="D9" s="2">
        <v>1302.02637</v>
      </c>
      <c r="E9" s="2">
        <f t="shared" si="0"/>
        <v>0.220516405078993</v>
      </c>
      <c r="F9" s="2">
        <f t="shared" si="1"/>
        <v>22.0516405078993</v>
      </c>
      <c r="G9" s="2">
        <f t="shared" si="2"/>
        <v>2.20516405078993</v>
      </c>
      <c r="H9" s="2"/>
    </row>
    <row r="10" spans="1:8">
      <c r="A10" s="2" t="s">
        <v>17</v>
      </c>
      <c r="B10" s="2">
        <v>0.1</v>
      </c>
      <c r="C10" s="2">
        <v>10</v>
      </c>
      <c r="D10" s="2">
        <v>1324.80591</v>
      </c>
      <c r="E10" s="2">
        <f t="shared" si="0"/>
        <v>0.224441002360319</v>
      </c>
      <c r="F10" s="2">
        <f t="shared" si="1"/>
        <v>22.4441002360319</v>
      </c>
      <c r="G10" s="2">
        <f t="shared" si="2"/>
        <v>2.24441002360319</v>
      </c>
      <c r="H10" s="2"/>
    </row>
    <row r="11" spans="1:8">
      <c r="A11" s="2" t="s">
        <v>18</v>
      </c>
      <c r="B11" s="2">
        <v>0.1</v>
      </c>
      <c r="C11" s="2">
        <v>10</v>
      </c>
      <c r="D11" s="2">
        <v>1324.26587</v>
      </c>
      <c r="E11" s="2">
        <f t="shared" si="0"/>
        <v>0.224347960994435</v>
      </c>
      <c r="F11" s="2">
        <f t="shared" si="1"/>
        <v>22.4347960994435</v>
      </c>
      <c r="G11" s="2">
        <f t="shared" si="2"/>
        <v>2.24347960994435</v>
      </c>
      <c r="H11" s="2"/>
    </row>
    <row r="12" spans="1:8">
      <c r="A12" s="2" t="s">
        <v>19</v>
      </c>
      <c r="B12" s="2">
        <v>0.1</v>
      </c>
      <c r="C12" s="2">
        <v>10</v>
      </c>
      <c r="D12" s="2">
        <v>1429.44263</v>
      </c>
      <c r="E12" s="2">
        <f t="shared" si="0"/>
        <v>0.242468450976001</v>
      </c>
      <c r="F12" s="2">
        <f t="shared" si="1"/>
        <v>24.2468450976001</v>
      </c>
      <c r="G12" s="2">
        <f t="shared" si="2"/>
        <v>2.42468450976001</v>
      </c>
      <c r="H12" s="2"/>
    </row>
    <row r="13" spans="1:8">
      <c r="A13" s="2" t="s">
        <v>20</v>
      </c>
      <c r="B13" s="2">
        <v>0.1</v>
      </c>
      <c r="C13" s="2">
        <v>10</v>
      </c>
      <c r="D13" s="2">
        <v>1448.79272</v>
      </c>
      <c r="E13" s="2">
        <f t="shared" si="0"/>
        <v>0.245802201815895</v>
      </c>
      <c r="F13" s="2">
        <f t="shared" si="1"/>
        <v>24.5802201815895</v>
      </c>
      <c r="G13" s="2">
        <f t="shared" si="2"/>
        <v>2.45802201815895</v>
      </c>
      <c r="H13" s="2"/>
    </row>
    <row r="14" spans="1:8">
      <c r="A14" s="2" t="s">
        <v>21</v>
      </c>
      <c r="B14" s="2">
        <v>0.1</v>
      </c>
      <c r="C14" s="2">
        <v>10</v>
      </c>
      <c r="D14" s="2">
        <v>1476.63025</v>
      </c>
      <c r="E14" s="2">
        <f t="shared" si="0"/>
        <v>0.250598220284961</v>
      </c>
      <c r="F14" s="2">
        <f t="shared" si="1"/>
        <v>25.0598220284961</v>
      </c>
      <c r="G14" s="2">
        <f t="shared" si="2"/>
        <v>2.50598220284961</v>
      </c>
      <c r="H14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妳好麽！</cp:lastModifiedBy>
  <dcterms:created xsi:type="dcterms:W3CDTF">2023-11-06T13:59:56Z</dcterms:created>
  <dcterms:modified xsi:type="dcterms:W3CDTF">2023-11-06T14:21:47Z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C6A45789F555405498A61FE8E4C96B82_11</vt:lpwstr>
  </property>
  <property fmtid="{D5CDD505-2E9C-101B-9397-08002B2CF9AE}" pid="3" name="KSOProductBuildVer">
    <vt:lpwstr>2052-12.1.0.15712</vt:lpwstr>
  </property>
</Properties>
</file>