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龙胆" sheetId="1" r:id="rId1"/>
  </sheets>
  <calcPr calcId="144525" concurrentCalc="0"/>
</workbook>
</file>

<file path=xl/sharedStrings.xml><?xml version="1.0" encoding="utf-8"?>
<sst xmlns="http://schemas.openxmlformats.org/spreadsheetml/2006/main" count="168" uniqueCount="21">
  <si>
    <t>CK</t>
  </si>
  <si>
    <t>MT</t>
  </si>
  <si>
    <t>LT</t>
  </si>
  <si>
    <t>HT</t>
  </si>
  <si>
    <t>18s</t>
  </si>
  <si>
    <t>CT1</t>
  </si>
  <si>
    <t>CT2</t>
  </si>
  <si>
    <t>CT3</t>
  </si>
  <si>
    <t>CT value</t>
  </si>
  <si>
    <t>HMGR</t>
  </si>
  <si>
    <r>
      <rPr>
        <b/>
        <sz val="10"/>
        <rFont val="宋体"/>
        <charset val="134"/>
      </rPr>
      <t>△</t>
    </r>
    <r>
      <rPr>
        <b/>
        <sz val="10"/>
        <rFont val="Times New Roman"/>
        <charset val="134"/>
      </rPr>
      <t>CT</t>
    </r>
  </si>
  <si>
    <r>
      <rPr>
        <b/>
        <sz val="10"/>
        <rFont val="宋体"/>
        <charset val="134"/>
      </rPr>
      <t>△△</t>
    </r>
    <r>
      <rPr>
        <b/>
        <sz val="10"/>
        <rFont val="Times New Roman"/>
        <charset val="134"/>
      </rPr>
      <t>CT</t>
    </r>
  </si>
  <si>
    <r>
      <rPr>
        <b/>
        <sz val="10"/>
        <rFont val="Times New Roman"/>
        <charset val="134"/>
      </rPr>
      <t>2^</t>
    </r>
    <r>
      <rPr>
        <b/>
        <vertAlign val="superscript"/>
        <sz val="10"/>
        <rFont val="Times New Roman"/>
        <charset val="134"/>
      </rPr>
      <t>-</t>
    </r>
    <r>
      <rPr>
        <b/>
        <vertAlign val="superscript"/>
        <sz val="10"/>
        <rFont val="宋体"/>
        <charset val="134"/>
      </rPr>
      <t>△△</t>
    </r>
    <r>
      <rPr>
        <b/>
        <vertAlign val="superscript"/>
        <sz val="10"/>
        <rFont val="Times New Roman"/>
        <charset val="134"/>
      </rPr>
      <t>CT</t>
    </r>
  </si>
  <si>
    <t>STD</t>
  </si>
  <si>
    <t>STR</t>
  </si>
  <si>
    <t>GGPPS</t>
  </si>
  <si>
    <t>IDI</t>
  </si>
  <si>
    <t>8-HGO-1</t>
  </si>
  <si>
    <t>8-HGO-2</t>
  </si>
  <si>
    <t>8-HGO-3</t>
  </si>
  <si>
    <t>AACT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</si>
</sst>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0"/>
      <name val="宋体"/>
      <charset val="134"/>
    </font>
    <font>
      <b/>
      <sz val="10"/>
      <name val="Times New Roman"/>
      <charset val="134"/>
    </font>
    <font>
      <sz val="14"/>
      <color rgb="FF595959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perscript"/>
      <sz val="10"/>
      <name val="Times New Roman"/>
      <charset val="134"/>
    </font>
    <font>
      <b/>
      <vertAlign val="super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readingOrder="1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HMGR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龙胆!$C$27:$F$27</c:f>
                <c:numCache>
                  <c:formatCode>General</c:formatCode>
                  <c:ptCount val="4"/>
                  <c:pt idx="0">
                    <c:v>0.0810235896167554</c:v>
                  </c:pt>
                  <c:pt idx="1">
                    <c:v>0.0482340080391036</c:v>
                  </c:pt>
                  <c:pt idx="2">
                    <c:v>0.036218116579664</c:v>
                  </c:pt>
                  <c:pt idx="3">
                    <c:v>0.0117339643561151</c:v>
                  </c:pt>
                </c:numCache>
              </c:numRef>
            </c:plus>
            <c:minus>
              <c:numRef>
                <c:f>龙胆!$C$27:$F$27</c:f>
                <c:numCache>
                  <c:formatCode>General</c:formatCode>
                  <c:ptCount val="4"/>
                  <c:pt idx="0">
                    <c:v>0.0810235896167554</c:v>
                  </c:pt>
                  <c:pt idx="1">
                    <c:v>0.0482340080391036</c:v>
                  </c:pt>
                  <c:pt idx="2">
                    <c:v>0.036218116579664</c:v>
                  </c:pt>
                  <c:pt idx="3">
                    <c:v>0.0117339643561151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龙胆!$C$1:$F$1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龙胆!$C$14:$F$14</c:f>
              <c:numCache>
                <c:formatCode>General</c:formatCode>
                <c:ptCount val="4"/>
                <c:pt idx="0">
                  <c:v>1</c:v>
                </c:pt>
                <c:pt idx="1">
                  <c:v>1.00145004266325</c:v>
                </c:pt>
                <c:pt idx="2">
                  <c:v>1.32327112279972</c:v>
                </c:pt>
                <c:pt idx="3">
                  <c:v>0.591321796470371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9978751"/>
        <c:axId val="659975839"/>
      </c:barChart>
      <c:catAx>
        <c:axId val="65997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975839"/>
        <c:crosses val="autoZero"/>
        <c:auto val="1"/>
        <c:lblAlgn val="ctr"/>
        <c:lblOffset val="100"/>
        <c:noMultiLvlLbl val="0"/>
      </c:catAx>
      <c:valAx>
        <c:axId val="65997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978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STR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龙胆!$C$57:$F$57</c:f>
                <c:numCache>
                  <c:formatCode>General</c:formatCode>
                  <c:ptCount val="4"/>
                  <c:pt idx="0">
                    <c:v>0.0842849112052704</c:v>
                  </c:pt>
                  <c:pt idx="1">
                    <c:v>0.0408091612729905</c:v>
                  </c:pt>
                  <c:pt idx="2">
                    <c:v>0.0141685995028675</c:v>
                  </c:pt>
                  <c:pt idx="3">
                    <c:v>0.0860263204136473</c:v>
                  </c:pt>
                </c:numCache>
              </c:numRef>
            </c:plus>
            <c:minus>
              <c:numRef>
                <c:f>龙胆!$C$57:$F$57</c:f>
                <c:numCache>
                  <c:formatCode>General</c:formatCode>
                  <c:ptCount val="4"/>
                  <c:pt idx="0">
                    <c:v>0.0842849112052704</c:v>
                  </c:pt>
                  <c:pt idx="1">
                    <c:v>0.0408091612729905</c:v>
                  </c:pt>
                  <c:pt idx="2">
                    <c:v>0.0141685995028675</c:v>
                  </c:pt>
                  <c:pt idx="3">
                    <c:v>0.0860263204136473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龙胆!$C$31:$F$31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龙胆!$C$44:$F$44</c:f>
              <c:numCache>
                <c:formatCode>General</c:formatCode>
                <c:ptCount val="4"/>
                <c:pt idx="0">
                  <c:v>1</c:v>
                </c:pt>
                <c:pt idx="1">
                  <c:v>0.841966576749747</c:v>
                </c:pt>
                <c:pt idx="2">
                  <c:v>0.192692436079205</c:v>
                </c:pt>
                <c:pt idx="3">
                  <c:v>1.70875123919813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7103711"/>
        <c:axId val="587108703"/>
      </c:barChart>
      <c:catAx>
        <c:axId val="58710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7108703"/>
        <c:crosses val="autoZero"/>
        <c:auto val="1"/>
        <c:lblAlgn val="ctr"/>
        <c:lblOffset val="100"/>
        <c:noMultiLvlLbl val="0"/>
      </c:catAx>
      <c:valAx>
        <c:axId val="587108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7103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GGPPS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龙胆!$C$87:$F$87</c:f>
                <c:numCache>
                  <c:formatCode>General</c:formatCode>
                  <c:ptCount val="4"/>
                  <c:pt idx="0">
                    <c:v>0.0262186860098578</c:v>
                  </c:pt>
                  <c:pt idx="1">
                    <c:v>0.189438988582164</c:v>
                  </c:pt>
                  <c:pt idx="2">
                    <c:v>0.247933128855342</c:v>
                  </c:pt>
                  <c:pt idx="3">
                    <c:v>0.0395341354671224</c:v>
                  </c:pt>
                </c:numCache>
              </c:numRef>
            </c:plus>
            <c:minus>
              <c:numRef>
                <c:f>龙胆!$C$87:$F$87</c:f>
                <c:numCache>
                  <c:formatCode>General</c:formatCode>
                  <c:ptCount val="4"/>
                  <c:pt idx="0">
                    <c:v>0.0262186860098578</c:v>
                  </c:pt>
                  <c:pt idx="1">
                    <c:v>0.189438988582164</c:v>
                  </c:pt>
                  <c:pt idx="2">
                    <c:v>0.247933128855342</c:v>
                  </c:pt>
                  <c:pt idx="3">
                    <c:v>0.0395341354671224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龙胆!$C$61:$F$61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龙胆!$C$74:$F$74</c:f>
              <c:numCache>
                <c:formatCode>General</c:formatCode>
                <c:ptCount val="4"/>
                <c:pt idx="0">
                  <c:v>1</c:v>
                </c:pt>
                <c:pt idx="1">
                  <c:v>1.74900735554955</c:v>
                </c:pt>
                <c:pt idx="2">
                  <c:v>2.55665853954535</c:v>
                </c:pt>
                <c:pt idx="3">
                  <c:v>1.59039814173427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742911"/>
        <c:axId val="373732095"/>
      </c:barChart>
      <c:catAx>
        <c:axId val="37374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73732095"/>
        <c:crosses val="autoZero"/>
        <c:auto val="1"/>
        <c:lblAlgn val="ctr"/>
        <c:lblOffset val="100"/>
        <c:noMultiLvlLbl val="0"/>
      </c:catAx>
      <c:valAx>
        <c:axId val="37373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7374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IDI</a:t>
            </a:r>
            <a:endParaRPr lang="zh-CN" altLang="en-US"/>
          </a:p>
        </c:rich>
      </c:tx>
      <c:layout>
        <c:manualLayout>
          <c:xMode val="edge"/>
          <c:yMode val="edge"/>
          <c:x val="0.330327027423376"/>
          <c:y val="0.036545623836126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龙胆!$C$117:$F$117</c:f>
                <c:numCache>
                  <c:formatCode>General</c:formatCode>
                  <c:ptCount val="4"/>
                  <c:pt idx="0">
                    <c:v>0.0211976458972306</c:v>
                  </c:pt>
                  <c:pt idx="1">
                    <c:v>0.0292562209146945</c:v>
                  </c:pt>
                  <c:pt idx="2">
                    <c:v>0.0725171853097865</c:v>
                  </c:pt>
                  <c:pt idx="3">
                    <c:v>0.0131998132505114</c:v>
                  </c:pt>
                </c:numCache>
              </c:numRef>
            </c:plus>
            <c:minus>
              <c:numRef>
                <c:f>龙胆!$C$117:$F$117</c:f>
                <c:numCache>
                  <c:formatCode>General</c:formatCode>
                  <c:ptCount val="4"/>
                  <c:pt idx="0">
                    <c:v>0.0211976458972306</c:v>
                  </c:pt>
                  <c:pt idx="1">
                    <c:v>0.0292562209146945</c:v>
                  </c:pt>
                  <c:pt idx="2">
                    <c:v>0.0725171853097865</c:v>
                  </c:pt>
                  <c:pt idx="3">
                    <c:v>0.0131998132505114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龙胆!$C$91:$F$91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龙胆!$C$104:$F$104</c:f>
              <c:numCache>
                <c:formatCode>General</c:formatCode>
                <c:ptCount val="4"/>
                <c:pt idx="0">
                  <c:v>1</c:v>
                </c:pt>
                <c:pt idx="1">
                  <c:v>0.985119947769073</c:v>
                </c:pt>
                <c:pt idx="2">
                  <c:v>1.59201851196469</c:v>
                </c:pt>
                <c:pt idx="3">
                  <c:v>0.794861321191988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623199"/>
        <c:axId val="946631103"/>
      </c:barChart>
      <c:catAx>
        <c:axId val="94662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46631103"/>
        <c:crosses val="autoZero"/>
        <c:auto val="1"/>
        <c:lblAlgn val="ctr"/>
        <c:lblOffset val="100"/>
        <c:noMultiLvlLbl val="0"/>
      </c:catAx>
      <c:valAx>
        <c:axId val="946631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46623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8-HGO-1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龙胆!$C$147:$F$147</c:f>
                <c:numCache>
                  <c:formatCode>General</c:formatCode>
                  <c:ptCount val="4"/>
                  <c:pt idx="0">
                    <c:v>0.00119286493242582</c:v>
                  </c:pt>
                  <c:pt idx="1">
                    <c:v>0.0646018554490152</c:v>
                  </c:pt>
                  <c:pt idx="2">
                    <c:v>0.0961704621556906</c:v>
                  </c:pt>
                  <c:pt idx="3">
                    <c:v>0.0100997242678577</c:v>
                  </c:pt>
                </c:numCache>
              </c:numRef>
            </c:plus>
            <c:minus>
              <c:numRef>
                <c:f>龙胆!$C$147:$F$147</c:f>
                <c:numCache>
                  <c:formatCode>General</c:formatCode>
                  <c:ptCount val="4"/>
                  <c:pt idx="0">
                    <c:v>0.00119286493242582</c:v>
                  </c:pt>
                  <c:pt idx="1">
                    <c:v>0.0646018554490152</c:v>
                  </c:pt>
                  <c:pt idx="2">
                    <c:v>0.0961704621556906</c:v>
                  </c:pt>
                  <c:pt idx="3">
                    <c:v>0.0100997242678577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龙胆!$C$121:$F$121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龙胆!$C$134:$F$134</c:f>
              <c:numCache>
                <c:formatCode>General</c:formatCode>
                <c:ptCount val="4"/>
                <c:pt idx="0">
                  <c:v>1</c:v>
                </c:pt>
                <c:pt idx="1">
                  <c:v>0.812121110023679</c:v>
                </c:pt>
                <c:pt idx="2">
                  <c:v>0.935891521745907</c:v>
                </c:pt>
                <c:pt idx="3">
                  <c:v>0.644424240532681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0102528"/>
        <c:axId val="1818352976"/>
      </c:barChart>
      <c:catAx>
        <c:axId val="158010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818352976"/>
        <c:crosses val="autoZero"/>
        <c:auto val="1"/>
        <c:lblAlgn val="ctr"/>
        <c:lblOffset val="100"/>
        <c:noMultiLvlLbl val="0"/>
      </c:catAx>
      <c:valAx>
        <c:axId val="181835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8010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8-HGO-2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龙胆!$C$177:$F$177</c:f>
                <c:numCache>
                  <c:formatCode>General</c:formatCode>
                  <c:ptCount val="4"/>
                  <c:pt idx="0">
                    <c:v>0.0390993467253396</c:v>
                  </c:pt>
                  <c:pt idx="1">
                    <c:v>0.106812994655265</c:v>
                  </c:pt>
                  <c:pt idx="2">
                    <c:v>0.204979975010966</c:v>
                  </c:pt>
                  <c:pt idx="3">
                    <c:v>0.0136521548336119</c:v>
                  </c:pt>
                </c:numCache>
              </c:numRef>
            </c:plus>
            <c:minus>
              <c:numRef>
                <c:f>龙胆!$C$177:$F$177</c:f>
                <c:numCache>
                  <c:formatCode>General</c:formatCode>
                  <c:ptCount val="4"/>
                  <c:pt idx="0">
                    <c:v>0.0390993467253396</c:v>
                  </c:pt>
                  <c:pt idx="1">
                    <c:v>0.106812994655265</c:v>
                  </c:pt>
                  <c:pt idx="2">
                    <c:v>0.204979975010966</c:v>
                  </c:pt>
                  <c:pt idx="3">
                    <c:v>0.0136521548336119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龙胆!$C$151:$F$151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龙胆!$C$164:$F$164</c:f>
              <c:numCache>
                <c:formatCode>General</c:formatCode>
                <c:ptCount val="4"/>
                <c:pt idx="0">
                  <c:v>1</c:v>
                </c:pt>
                <c:pt idx="1">
                  <c:v>1.16016170546424</c:v>
                </c:pt>
                <c:pt idx="2">
                  <c:v>2.38488325951679</c:v>
                </c:pt>
                <c:pt idx="3">
                  <c:v>0.311108408308416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1150608"/>
        <c:axId val="1576889808"/>
      </c:barChart>
      <c:catAx>
        <c:axId val="197115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76889808"/>
        <c:crosses val="autoZero"/>
        <c:auto val="1"/>
        <c:lblAlgn val="ctr"/>
        <c:lblOffset val="100"/>
        <c:noMultiLvlLbl val="0"/>
      </c:catAx>
      <c:valAx>
        <c:axId val="157688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971150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8-HGO-3</a:t>
            </a:r>
            <a:endParaRPr lang="zh-CN" altLang="en-US"/>
          </a:p>
        </c:rich>
      </c:tx>
      <c:layout>
        <c:manualLayout>
          <c:xMode val="edge"/>
          <c:yMode val="edge"/>
          <c:x val="0.405935950690071"/>
          <c:y val="0.0160146419583619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龙胆!$C$207:$F$207</c:f>
                <c:numCache>
                  <c:formatCode>General</c:formatCode>
                  <c:ptCount val="4"/>
                  <c:pt idx="0">
                    <c:v>0.015173793022899</c:v>
                  </c:pt>
                  <c:pt idx="1">
                    <c:v>0.0489060987231095</c:v>
                  </c:pt>
                  <c:pt idx="2">
                    <c:v>0.081084318496541</c:v>
                  </c:pt>
                  <c:pt idx="3">
                    <c:v>0.0319381015942126</c:v>
                  </c:pt>
                </c:numCache>
              </c:numRef>
            </c:plus>
            <c:minus>
              <c:numRef>
                <c:f>龙胆!$C$207:$F$207</c:f>
                <c:numCache>
                  <c:formatCode>General</c:formatCode>
                  <c:ptCount val="4"/>
                  <c:pt idx="0">
                    <c:v>0.015173793022899</c:v>
                  </c:pt>
                  <c:pt idx="1">
                    <c:v>0.0489060987231095</c:v>
                  </c:pt>
                  <c:pt idx="2">
                    <c:v>0.081084318496541</c:v>
                  </c:pt>
                  <c:pt idx="3">
                    <c:v>0.0319381015942126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龙胆!$C$181:$F$181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龙胆!$C$194:$F$194</c:f>
              <c:numCache>
                <c:formatCode>General</c:formatCode>
                <c:ptCount val="4"/>
                <c:pt idx="0">
                  <c:v>1</c:v>
                </c:pt>
                <c:pt idx="1">
                  <c:v>0.883903104189325</c:v>
                </c:pt>
                <c:pt idx="2">
                  <c:v>0.969266485878433</c:v>
                </c:pt>
                <c:pt idx="3">
                  <c:v>0.657776685252025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63408"/>
        <c:axId val="2139795904"/>
      </c:barChart>
      <c:catAx>
        <c:axId val="7076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139795904"/>
        <c:crosses val="autoZero"/>
        <c:auto val="1"/>
        <c:lblAlgn val="ctr"/>
        <c:lblOffset val="100"/>
        <c:noMultiLvlLbl val="0"/>
      </c:catAx>
      <c:valAx>
        <c:axId val="213979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76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AACT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龙胆!$C$237:$F$237</c:f>
                <c:numCache>
                  <c:formatCode>General</c:formatCode>
                  <c:ptCount val="4"/>
                  <c:pt idx="0">
                    <c:v>0.0803708646484611</c:v>
                  </c:pt>
                  <c:pt idx="1">
                    <c:v>0.0554159403889052</c:v>
                  </c:pt>
                  <c:pt idx="2">
                    <c:v>0.199487469314919</c:v>
                  </c:pt>
                  <c:pt idx="3">
                    <c:v>0.13105229552993</c:v>
                  </c:pt>
                </c:numCache>
              </c:numRef>
            </c:plus>
            <c:minus>
              <c:numRef>
                <c:f>龙胆!$C$237:$F$237</c:f>
                <c:numCache>
                  <c:formatCode>General</c:formatCode>
                  <c:ptCount val="4"/>
                  <c:pt idx="0">
                    <c:v>0.0803708646484611</c:v>
                  </c:pt>
                  <c:pt idx="1">
                    <c:v>0.0554159403889052</c:v>
                  </c:pt>
                  <c:pt idx="2">
                    <c:v>0.199487469314919</c:v>
                  </c:pt>
                  <c:pt idx="3">
                    <c:v>0.13105229552993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龙胆!$C$211:$F$211</c:f>
              <c:strCache>
                <c:ptCount val="4"/>
                <c:pt idx="0">
                  <c:v>CK</c:v>
                </c:pt>
                <c:pt idx="1">
                  <c:v>MT</c:v>
                </c:pt>
                <c:pt idx="2">
                  <c:v>LT</c:v>
                </c:pt>
                <c:pt idx="3">
                  <c:v>HT</c:v>
                </c:pt>
              </c:strCache>
            </c:strRef>
          </c:cat>
          <c:val>
            <c:numRef>
              <c:f>龙胆!$C$224:$F$224</c:f>
              <c:numCache>
                <c:formatCode>General</c:formatCode>
                <c:ptCount val="4"/>
                <c:pt idx="0">
                  <c:v>1</c:v>
                </c:pt>
                <c:pt idx="1">
                  <c:v>0.997665304009664</c:v>
                </c:pt>
                <c:pt idx="2">
                  <c:v>1.70103864110699</c:v>
                </c:pt>
                <c:pt idx="3">
                  <c:v>0.824079390435738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0327968"/>
        <c:axId val="1576891728"/>
      </c:barChart>
      <c:catAx>
        <c:axId val="2703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76891728"/>
        <c:crosses val="autoZero"/>
        <c:auto val="1"/>
        <c:lblAlgn val="ctr"/>
        <c:lblOffset val="100"/>
        <c:noMultiLvlLbl val="0"/>
      </c:catAx>
      <c:valAx>
        <c:axId val="157689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7032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226218</xdr:colOff>
      <xdr:row>3</xdr:row>
      <xdr:rowOff>45244</xdr:rowOff>
    </xdr:from>
    <xdr:to>
      <xdr:col>13</xdr:col>
      <xdr:colOff>222250</xdr:colOff>
      <xdr:row>18</xdr:row>
      <xdr:rowOff>145256</xdr:rowOff>
    </xdr:to>
    <xdr:graphicFrame>
      <xdr:nvGraphicFramePr>
        <xdr:cNvPr id="4" name="图表 3"/>
        <xdr:cNvGraphicFramePr/>
      </xdr:nvGraphicFramePr>
      <xdr:xfrm>
        <a:off x="6258560" y="578485"/>
        <a:ext cx="4796790" cy="2773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373062</xdr:colOff>
      <xdr:row>36</xdr:row>
      <xdr:rowOff>29368</xdr:rowOff>
    </xdr:from>
    <xdr:to>
      <xdr:col>13</xdr:col>
      <xdr:colOff>309563</xdr:colOff>
      <xdr:row>51</xdr:row>
      <xdr:rowOff>129380</xdr:rowOff>
    </xdr:to>
    <xdr:graphicFrame>
      <xdr:nvGraphicFramePr>
        <xdr:cNvPr id="5" name="图表 4"/>
        <xdr:cNvGraphicFramePr/>
      </xdr:nvGraphicFramePr>
      <xdr:xfrm>
        <a:off x="6405245" y="6442710"/>
        <a:ext cx="4737100" cy="2773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234155</xdr:colOff>
      <xdr:row>61</xdr:row>
      <xdr:rowOff>76994</xdr:rowOff>
    </xdr:from>
    <xdr:to>
      <xdr:col>13</xdr:col>
      <xdr:colOff>285750</xdr:colOff>
      <xdr:row>77</xdr:row>
      <xdr:rowOff>2381</xdr:rowOff>
    </xdr:to>
    <xdr:graphicFrame>
      <xdr:nvGraphicFramePr>
        <xdr:cNvPr id="6" name="图表 5"/>
        <xdr:cNvGraphicFramePr/>
      </xdr:nvGraphicFramePr>
      <xdr:xfrm>
        <a:off x="6266180" y="10948035"/>
        <a:ext cx="4852670" cy="2776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289718</xdr:colOff>
      <xdr:row>94</xdr:row>
      <xdr:rowOff>116681</xdr:rowOff>
    </xdr:from>
    <xdr:to>
      <xdr:col>12</xdr:col>
      <xdr:colOff>523875</xdr:colOff>
      <xdr:row>110</xdr:row>
      <xdr:rowOff>42068</xdr:rowOff>
    </xdr:to>
    <xdr:graphicFrame>
      <xdr:nvGraphicFramePr>
        <xdr:cNvPr id="7" name="图表 6"/>
        <xdr:cNvGraphicFramePr/>
      </xdr:nvGraphicFramePr>
      <xdr:xfrm>
        <a:off x="6322060" y="16867505"/>
        <a:ext cx="4349115" cy="27768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194468</xdr:colOff>
      <xdr:row>125</xdr:row>
      <xdr:rowOff>17463</xdr:rowOff>
    </xdr:from>
    <xdr:to>
      <xdr:col>13</xdr:col>
      <xdr:colOff>154781</xdr:colOff>
      <xdr:row>140</xdr:row>
      <xdr:rowOff>117475</xdr:rowOff>
    </xdr:to>
    <xdr:graphicFrame>
      <xdr:nvGraphicFramePr>
        <xdr:cNvPr id="17" name="图表 16"/>
        <xdr:cNvGraphicFramePr/>
      </xdr:nvGraphicFramePr>
      <xdr:xfrm>
        <a:off x="6226810" y="22292945"/>
        <a:ext cx="4760595" cy="2773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329405</xdr:colOff>
      <xdr:row>151</xdr:row>
      <xdr:rowOff>0</xdr:rowOff>
    </xdr:from>
    <xdr:to>
      <xdr:col>13</xdr:col>
      <xdr:colOff>289718</xdr:colOff>
      <xdr:row>166</xdr:row>
      <xdr:rowOff>77787</xdr:rowOff>
    </xdr:to>
    <xdr:graphicFrame>
      <xdr:nvGraphicFramePr>
        <xdr:cNvPr id="18" name="图表 17"/>
        <xdr:cNvGraphicFramePr/>
      </xdr:nvGraphicFramePr>
      <xdr:xfrm>
        <a:off x="6361430" y="26911300"/>
        <a:ext cx="4761230" cy="2750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107156</xdr:colOff>
      <xdr:row>185</xdr:row>
      <xdr:rowOff>65088</xdr:rowOff>
    </xdr:from>
    <xdr:to>
      <xdr:col>13</xdr:col>
      <xdr:colOff>67469</xdr:colOff>
      <xdr:row>200</xdr:row>
      <xdr:rowOff>165100</xdr:rowOff>
    </xdr:to>
    <xdr:graphicFrame>
      <xdr:nvGraphicFramePr>
        <xdr:cNvPr id="19" name="图表 18"/>
        <xdr:cNvGraphicFramePr/>
      </xdr:nvGraphicFramePr>
      <xdr:xfrm>
        <a:off x="6139180" y="33033970"/>
        <a:ext cx="4761230" cy="28181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400843</xdr:colOff>
      <xdr:row>211</xdr:row>
      <xdr:rowOff>144463</xdr:rowOff>
    </xdr:from>
    <xdr:to>
      <xdr:col>13</xdr:col>
      <xdr:colOff>361156</xdr:colOff>
      <xdr:row>227</xdr:row>
      <xdr:rowOff>69850</xdr:rowOff>
    </xdr:to>
    <xdr:graphicFrame>
      <xdr:nvGraphicFramePr>
        <xdr:cNvPr id="20" name="图表 19"/>
        <xdr:cNvGraphicFramePr/>
      </xdr:nvGraphicFramePr>
      <xdr:xfrm>
        <a:off x="6433185" y="37793295"/>
        <a:ext cx="4760595" cy="27768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8"/>
  <sheetViews>
    <sheetView tabSelected="1" zoomScale="80" zoomScaleNormal="80" workbookViewId="0">
      <selection activeCell="B220" sqref="B220"/>
    </sheetView>
  </sheetViews>
  <sheetFormatPr defaultColWidth="9" defaultRowHeight="14"/>
  <cols>
    <col min="1" max="1" width="34.1666666666667" customWidth="1"/>
  </cols>
  <sheetData>
    <row r="1" spans="3:6">
      <c r="C1" t="s">
        <v>0</v>
      </c>
      <c r="D1" t="s">
        <v>1</v>
      </c>
      <c r="E1" t="s">
        <v>2</v>
      </c>
      <c r="F1" t="s">
        <v>3</v>
      </c>
    </row>
    <row r="2" spans="1:6">
      <c r="A2" t="s">
        <v>4</v>
      </c>
      <c r="B2" t="s">
        <v>5</v>
      </c>
      <c r="C2" s="1">
        <v>7.92420625686646</v>
      </c>
      <c r="D2" s="1">
        <v>8.1666259765625</v>
      </c>
      <c r="E2" s="1">
        <v>7.50928640365601</v>
      </c>
      <c r="F2" s="1">
        <v>8.44011306762695</v>
      </c>
    </row>
    <row r="3" spans="2:6">
      <c r="B3" t="s">
        <v>6</v>
      </c>
      <c r="C3" s="1">
        <v>7.96283769607544</v>
      </c>
      <c r="D3" s="1">
        <v>8.1972074508667</v>
      </c>
      <c r="E3" s="1">
        <v>7.56914710998535</v>
      </c>
      <c r="F3" s="1">
        <v>8.4161205291748</v>
      </c>
    </row>
    <row r="4" spans="2:6">
      <c r="B4" t="s">
        <v>7</v>
      </c>
      <c r="C4" s="1">
        <v>7.74580144882202</v>
      </c>
      <c r="D4" s="1">
        <v>7.8918776512146</v>
      </c>
      <c r="E4" s="1">
        <v>7.68435192108154</v>
      </c>
      <c r="F4" s="1">
        <v>8.24721813201904</v>
      </c>
    </row>
    <row r="5" spans="2:6">
      <c r="B5" t="s">
        <v>8</v>
      </c>
      <c r="C5" s="2">
        <f>AVERAGE(C2:C4)</f>
        <v>7.87761513392131</v>
      </c>
      <c r="D5" s="2">
        <f t="shared" ref="D5:F5" si="0">AVERAGE(D2:D4)</f>
        <v>8.0852370262146</v>
      </c>
      <c r="E5" s="2">
        <f t="shared" si="0"/>
        <v>7.58759514490763</v>
      </c>
      <c r="F5" s="2">
        <f t="shared" si="0"/>
        <v>8.36781724294027</v>
      </c>
    </row>
    <row r="7" spans="1:6">
      <c r="A7" t="s">
        <v>9</v>
      </c>
      <c r="B7" t="s">
        <v>5</v>
      </c>
      <c r="C7">
        <v>26.7056083679199</v>
      </c>
      <c r="D7">
        <v>26.8734683990479</v>
      </c>
      <c r="E7">
        <v>25.9176769256592</v>
      </c>
      <c r="F7">
        <v>27.8375549316406</v>
      </c>
    </row>
    <row r="8" spans="2:6">
      <c r="B8" t="s">
        <v>6</v>
      </c>
      <c r="C8">
        <v>26.472131729126</v>
      </c>
      <c r="D8">
        <v>26.7702541351318</v>
      </c>
      <c r="E8">
        <v>25.9169521331787</v>
      </c>
      <c r="F8">
        <v>27.8653564453125</v>
      </c>
    </row>
    <row r="9" spans="2:6">
      <c r="B9" t="s">
        <v>7</v>
      </c>
      <c r="C9">
        <v>26.5887393951416</v>
      </c>
      <c r="D9">
        <v>26.739351272583</v>
      </c>
      <c r="E9">
        <v>25.8494644165039</v>
      </c>
      <c r="F9">
        <v>27.8081283569336</v>
      </c>
    </row>
    <row r="10" spans="2:6">
      <c r="B10" t="s">
        <v>8</v>
      </c>
      <c r="C10" s="2">
        <f>AVERAGE(C7:C9)</f>
        <v>26.5888264973958</v>
      </c>
      <c r="D10" s="2">
        <f t="shared" ref="D10" si="1">AVERAGE(D7:D9)</f>
        <v>26.7943579355876</v>
      </c>
      <c r="E10" s="2">
        <f t="shared" ref="E10" si="2">AVERAGE(E7:E9)</f>
        <v>25.8946978251139</v>
      </c>
      <c r="F10" s="2">
        <f t="shared" ref="F10" si="3">AVERAGE(F7:F9)</f>
        <v>27.8370132446289</v>
      </c>
    </row>
    <row r="12" spans="2:6">
      <c r="B12" s="3" t="s">
        <v>10</v>
      </c>
      <c r="C12">
        <f t="shared" ref="C12:D12" si="4">C10-C5</f>
        <v>18.7112113634745</v>
      </c>
      <c r="D12">
        <f t="shared" si="4"/>
        <v>18.709120909373</v>
      </c>
      <c r="E12">
        <f t="shared" ref="E12:F12" si="5">E10-E5</f>
        <v>18.3071026802063</v>
      </c>
      <c r="F12">
        <f t="shared" si="5"/>
        <v>19.4691960016886</v>
      </c>
    </row>
    <row r="13" spans="2:6">
      <c r="B13" s="3" t="s">
        <v>11</v>
      </c>
      <c r="C13" s="4">
        <f t="shared" ref="C13:D13" si="6">C12-$C12</f>
        <v>0</v>
      </c>
      <c r="D13" s="4">
        <f t="shared" si="6"/>
        <v>-0.00209045410155895</v>
      </c>
      <c r="E13" s="4">
        <f t="shared" ref="E13:F13" si="7">E12-$C12</f>
        <v>-0.404108683268227</v>
      </c>
      <c r="F13" s="4">
        <f t="shared" si="7"/>
        <v>0.757984638214111</v>
      </c>
    </row>
    <row r="14" ht="14.5" spans="2:6">
      <c r="B14" s="5" t="s">
        <v>12</v>
      </c>
      <c r="C14">
        <f t="shared" ref="C14:D14" si="8">2^-C13</f>
        <v>1</v>
      </c>
      <c r="D14">
        <f t="shared" si="8"/>
        <v>1.00145004266325</v>
      </c>
      <c r="E14">
        <f t="shared" ref="E14:F14" si="9">2^-E13</f>
        <v>1.32327112279972</v>
      </c>
      <c r="F14">
        <f t="shared" si="9"/>
        <v>0.591321796470371</v>
      </c>
    </row>
    <row r="15" spans="2:2">
      <c r="B15" s="5"/>
    </row>
    <row r="16" spans="2:6">
      <c r="B16" s="3" t="s">
        <v>10</v>
      </c>
      <c r="C16">
        <f t="shared" ref="C16:C18" si="10">C7-C$5</f>
        <v>18.8279932339986</v>
      </c>
      <c r="D16">
        <f>D7-D$5</f>
        <v>18.7882313728333</v>
      </c>
      <c r="E16">
        <f t="shared" ref="E16:E18" si="11">E7-E$5</f>
        <v>18.3300817807515</v>
      </c>
      <c r="F16">
        <f>F7-F$5</f>
        <v>19.4697376887004</v>
      </c>
    </row>
    <row r="17" spans="2:6">
      <c r="B17" s="5"/>
      <c r="C17">
        <f t="shared" si="10"/>
        <v>18.5945165952047</v>
      </c>
      <c r="D17">
        <f>D8-D$5</f>
        <v>18.6850171089172</v>
      </c>
      <c r="E17">
        <f t="shared" si="11"/>
        <v>18.3293569882711</v>
      </c>
      <c r="F17">
        <f>F8-F$5</f>
        <v>19.4975392023722</v>
      </c>
    </row>
    <row r="18" spans="2:6">
      <c r="B18" s="5"/>
      <c r="C18">
        <f t="shared" si="10"/>
        <v>18.7111242612203</v>
      </c>
      <c r="D18">
        <f>D9-D$5</f>
        <v>18.6541142463684</v>
      </c>
      <c r="E18">
        <f t="shared" si="11"/>
        <v>18.2618692715963</v>
      </c>
      <c r="F18">
        <f>F9-F$5</f>
        <v>19.4403111139933</v>
      </c>
    </row>
    <row r="19" spans="2:2">
      <c r="B19" s="5"/>
    </row>
    <row r="20" spans="2:6">
      <c r="B20" s="3" t="s">
        <v>11</v>
      </c>
      <c r="C20">
        <f>C16-$C$12</f>
        <v>0.11678187052409</v>
      </c>
      <c r="D20">
        <f>D16-$C$12</f>
        <v>0.0770200093587263</v>
      </c>
      <c r="E20">
        <f>E16-$C$12</f>
        <v>-0.381129582722981</v>
      </c>
      <c r="F20">
        <f>F16-$C$12</f>
        <v>0.75852632522583</v>
      </c>
    </row>
    <row r="21" spans="2:6">
      <c r="B21" s="5"/>
      <c r="C21">
        <f t="shared" ref="C21:C22" si="12">C17-$C$12</f>
        <v>-0.116694768269856</v>
      </c>
      <c r="D21">
        <f>D17-$C$12</f>
        <v>-0.0261942545572893</v>
      </c>
      <c r="E21">
        <f>E17-$C$12</f>
        <v>-0.381854375203449</v>
      </c>
      <c r="F21">
        <f>F17-$C$12</f>
        <v>0.786327838897705</v>
      </c>
    </row>
    <row r="22" spans="2:6">
      <c r="B22" s="5"/>
      <c r="C22">
        <f t="shared" si="12"/>
        <v>-8.71022542305866e-5</v>
      </c>
      <c r="D22">
        <f>D18-$C$12</f>
        <v>-0.0570971171061174</v>
      </c>
      <c r="E22">
        <f>E18-$C$12</f>
        <v>-0.449342091878254</v>
      </c>
      <c r="F22">
        <f>F18-$C$12</f>
        <v>0.729099750518799</v>
      </c>
    </row>
    <row r="23" spans="2:2">
      <c r="B23" s="5"/>
    </row>
    <row r="24" ht="14.5" spans="2:6">
      <c r="B24" s="5" t="s">
        <v>12</v>
      </c>
      <c r="C24">
        <f t="shared" ref="C24:C26" si="13">2^-C20</f>
        <v>0.922242546600271</v>
      </c>
      <c r="D24">
        <f>2^-D20</f>
        <v>0.94801381662564</v>
      </c>
      <c r="E24">
        <f t="shared" ref="E24:E26" si="14">2^-E20</f>
        <v>1.30236116226388</v>
      </c>
      <c r="F24">
        <f>2^-F20</f>
        <v>0.591099815246424</v>
      </c>
    </row>
    <row r="25" spans="2:6">
      <c r="B25" s="5"/>
      <c r="C25">
        <f t="shared" si="13"/>
        <v>1.08424798967118</v>
      </c>
      <c r="D25">
        <f>2^-D21</f>
        <v>1.01832230457605</v>
      </c>
      <c r="E25">
        <f t="shared" si="14"/>
        <v>1.30301561708809</v>
      </c>
      <c r="F25">
        <f>2^-F21</f>
        <v>0.579818054074258</v>
      </c>
    </row>
    <row r="26" spans="2:6">
      <c r="B26" s="5"/>
      <c r="C26">
        <f t="shared" si="13"/>
        <v>1.00006037650453</v>
      </c>
      <c r="D26">
        <f>2^-D22</f>
        <v>1.0403702981982</v>
      </c>
      <c r="E26">
        <f t="shared" si="14"/>
        <v>1.36541744731594</v>
      </c>
      <c r="F26">
        <f>2^-F22</f>
        <v>0.603280246541692</v>
      </c>
    </row>
    <row r="27" spans="1:6">
      <c r="A27" s="6"/>
      <c r="B27" s="7" t="s">
        <v>13</v>
      </c>
      <c r="C27" s="8">
        <f t="shared" ref="C27:F27" si="15">STDEV(C24:C26)</f>
        <v>0.0810235896167554</v>
      </c>
      <c r="D27" s="8">
        <f t="shared" si="15"/>
        <v>0.0482340080391036</v>
      </c>
      <c r="E27" s="8">
        <f t="shared" si="15"/>
        <v>0.036218116579664</v>
      </c>
      <c r="F27" s="8">
        <f t="shared" si="15"/>
        <v>0.0117339643561151</v>
      </c>
    </row>
    <row r="31" spans="3:6">
      <c r="C31" t="s">
        <v>0</v>
      </c>
      <c r="D31" t="s">
        <v>1</v>
      </c>
      <c r="E31" t="s">
        <v>2</v>
      </c>
      <c r="F31" t="s">
        <v>3</v>
      </c>
    </row>
    <row r="32" spans="1:6">
      <c r="A32" t="s">
        <v>4</v>
      </c>
      <c r="B32" t="s">
        <v>5</v>
      </c>
      <c r="C32" s="1">
        <v>7.92420625686646</v>
      </c>
      <c r="D32" s="1">
        <v>8.1666259765625</v>
      </c>
      <c r="E32" s="1">
        <v>7.50928640365601</v>
      </c>
      <c r="F32" s="1">
        <v>8.44011306762695</v>
      </c>
    </row>
    <row r="33" spans="2:6">
      <c r="B33" t="s">
        <v>6</v>
      </c>
      <c r="C33" s="1">
        <v>7.96283769607544</v>
      </c>
      <c r="D33" s="1">
        <v>8.1972074508667</v>
      </c>
      <c r="E33" s="1">
        <v>7.56914710998535</v>
      </c>
      <c r="F33" s="1">
        <v>8.4161205291748</v>
      </c>
    </row>
    <row r="34" spans="2:6">
      <c r="B34" t="s">
        <v>7</v>
      </c>
      <c r="C34" s="1">
        <v>7.74580144882202</v>
      </c>
      <c r="D34" s="1">
        <v>7.8918776512146</v>
      </c>
      <c r="E34" s="1">
        <v>7.68435192108154</v>
      </c>
      <c r="F34" s="1">
        <v>8.24721813201904</v>
      </c>
    </row>
    <row r="35" spans="2:6">
      <c r="B35" t="s">
        <v>8</v>
      </c>
      <c r="C35" s="2">
        <f>AVERAGE(C32:C34)</f>
        <v>7.87761513392131</v>
      </c>
      <c r="D35" s="2">
        <f t="shared" ref="D35" si="16">AVERAGE(D32:D34)</f>
        <v>8.0852370262146</v>
      </c>
      <c r="E35" s="2">
        <f t="shared" ref="E35" si="17">AVERAGE(E32:E34)</f>
        <v>7.58759514490763</v>
      </c>
      <c r="F35" s="2">
        <f t="shared" ref="F35" si="18">AVERAGE(F32:F34)</f>
        <v>8.36781724294027</v>
      </c>
    </row>
    <row r="37" spans="1:6">
      <c r="A37" t="s">
        <v>14</v>
      </c>
      <c r="B37" t="s">
        <v>5</v>
      </c>
      <c r="C37">
        <v>23.761287689209</v>
      </c>
      <c r="D37">
        <v>24.2759342193604</v>
      </c>
      <c r="E37">
        <v>25.9143943786621</v>
      </c>
      <c r="F37">
        <v>23.6887397766113</v>
      </c>
    </row>
    <row r="38" spans="2:6">
      <c r="B38" t="s">
        <v>6</v>
      </c>
      <c r="C38">
        <v>23.9795703887939</v>
      </c>
      <c r="D38">
        <v>24.4092578887939</v>
      </c>
      <c r="E38">
        <v>25.9270477294922</v>
      </c>
      <c r="F38">
        <v>23.6121959686279</v>
      </c>
    </row>
    <row r="39" spans="2:6">
      <c r="B39" t="s">
        <v>7</v>
      </c>
      <c r="C39">
        <v>23.9517250061035</v>
      </c>
      <c r="D39">
        <v>24.3747520446777</v>
      </c>
      <c r="E39">
        <v>26.1079654693604</v>
      </c>
      <c r="F39">
        <v>23.5434265136719</v>
      </c>
    </row>
    <row r="40" spans="2:6">
      <c r="B40" t="s">
        <v>8</v>
      </c>
      <c r="C40" s="2">
        <f>AVERAGE(C37:C39)</f>
        <v>23.8975276947021</v>
      </c>
      <c r="D40" s="2">
        <f t="shared" ref="D40" si="19">AVERAGE(D37:D39)</f>
        <v>24.3533147176107</v>
      </c>
      <c r="E40" s="2">
        <f t="shared" ref="E40" si="20">AVERAGE(E37:E39)</f>
        <v>25.9831358591716</v>
      </c>
      <c r="F40" s="2">
        <f t="shared" ref="F40" si="21">AVERAGE(F37:F39)</f>
        <v>23.614787419637</v>
      </c>
    </row>
    <row r="42" spans="2:6">
      <c r="B42" s="3" t="s">
        <v>10</v>
      </c>
      <c r="C42">
        <f t="shared" ref="C42:D42" si="22">C40-C35</f>
        <v>16.0199125607808</v>
      </c>
      <c r="D42">
        <f t="shared" si="22"/>
        <v>16.2680776913961</v>
      </c>
      <c r="E42">
        <f t="shared" ref="E42:F42" si="23">E40-E35</f>
        <v>18.3955407142639</v>
      </c>
      <c r="F42">
        <f t="shared" si="23"/>
        <v>15.2469701766968</v>
      </c>
    </row>
    <row r="43" spans="2:6">
      <c r="B43" s="3" t="s">
        <v>11</v>
      </c>
      <c r="C43" s="4">
        <f t="shared" ref="C43:D43" si="24">C42-$C42</f>
        <v>0</v>
      </c>
      <c r="D43" s="4">
        <f t="shared" si="24"/>
        <v>0.248165130615234</v>
      </c>
      <c r="E43" s="4">
        <f t="shared" ref="E43:F43" si="25">E42-$C42</f>
        <v>2.37562815348307</v>
      </c>
      <c r="F43" s="4">
        <f t="shared" si="25"/>
        <v>-0.772942384084066</v>
      </c>
    </row>
    <row r="44" ht="14.5" spans="2:6">
      <c r="B44" s="5" t="s">
        <v>12</v>
      </c>
      <c r="C44">
        <f t="shared" ref="C44:D44" si="26">2^-C43</f>
        <v>1</v>
      </c>
      <c r="D44">
        <f t="shared" si="26"/>
        <v>0.841966576749747</v>
      </c>
      <c r="E44">
        <f t="shared" ref="E44:F44" si="27">2^-E43</f>
        <v>0.192692436079205</v>
      </c>
      <c r="F44">
        <f t="shared" si="27"/>
        <v>1.70875123919813</v>
      </c>
    </row>
    <row r="45" spans="2:2">
      <c r="B45" s="5"/>
    </row>
    <row r="46" spans="2:6">
      <c r="B46" s="3" t="s">
        <v>10</v>
      </c>
      <c r="C46">
        <f t="shared" ref="C46:C48" si="28">C37-C$5</f>
        <v>15.8836725552877</v>
      </c>
      <c r="D46">
        <f>D37-D$5</f>
        <v>16.1906971931458</v>
      </c>
      <c r="E46">
        <f t="shared" ref="E46:E48" si="29">E37-E$5</f>
        <v>18.3267992337545</v>
      </c>
      <c r="F46">
        <f>F37-F$5</f>
        <v>15.3209225336711</v>
      </c>
    </row>
    <row r="47" spans="2:6">
      <c r="B47" s="5"/>
      <c r="C47">
        <f t="shared" si="28"/>
        <v>16.1019552548726</v>
      </c>
      <c r="D47">
        <f>D38-D$5</f>
        <v>16.3240208625793</v>
      </c>
      <c r="E47">
        <f t="shared" si="29"/>
        <v>18.3394525845846</v>
      </c>
      <c r="F47">
        <f>F38-F$5</f>
        <v>15.2443787256877</v>
      </c>
    </row>
    <row r="48" spans="2:6">
      <c r="B48" s="5"/>
      <c r="C48">
        <f t="shared" si="28"/>
        <v>16.0741098721822</v>
      </c>
      <c r="D48">
        <f>D39-D$5</f>
        <v>16.2895150184631</v>
      </c>
      <c r="E48">
        <f t="shared" si="29"/>
        <v>18.5203703244527</v>
      </c>
      <c r="F48">
        <f>F39-F$5</f>
        <v>15.1756092707316</v>
      </c>
    </row>
    <row r="49" spans="2:2">
      <c r="B49" s="5"/>
    </row>
    <row r="50" spans="2:6">
      <c r="B50" s="3" t="s">
        <v>11</v>
      </c>
      <c r="C50">
        <f>C46-$C$42</f>
        <v>-0.136240005493164</v>
      </c>
      <c r="D50">
        <f>D46-$C$42</f>
        <v>0.17078463236491</v>
      </c>
      <c r="E50">
        <f>E46-$C$42</f>
        <v>2.30688667297363</v>
      </c>
      <c r="F50">
        <f>F46-$C$42</f>
        <v>-0.698990027109781</v>
      </c>
    </row>
    <row r="51" spans="2:6">
      <c r="B51" s="5"/>
      <c r="C51">
        <f>C47-$C$42</f>
        <v>0.0820426940917969</v>
      </c>
      <c r="D51">
        <f>D47-$C$42</f>
        <v>0.304108301798504</v>
      </c>
      <c r="E51">
        <f>E47-$C$42</f>
        <v>2.31954002380371</v>
      </c>
      <c r="F51">
        <f>F47-$C$42</f>
        <v>-0.77553383509318</v>
      </c>
    </row>
    <row r="52" spans="2:6">
      <c r="B52" s="5"/>
      <c r="C52">
        <f>C48-$C$42</f>
        <v>0.0541973114013672</v>
      </c>
      <c r="D52">
        <f>D48-$C$42</f>
        <v>0.269602457682293</v>
      </c>
      <c r="E52">
        <f>E48-$C$42</f>
        <v>2.50045776367187</v>
      </c>
      <c r="F52">
        <f>F48-$C$42</f>
        <v>-0.844303290049234</v>
      </c>
    </row>
    <row r="53" spans="2:2">
      <c r="B53" s="5"/>
    </row>
    <row r="54" ht="14.5" spans="2:6">
      <c r="B54" s="5" t="s">
        <v>12</v>
      </c>
      <c r="C54">
        <f t="shared" ref="C54:C56" si="30">2^-C50</f>
        <v>1.09903703721594</v>
      </c>
      <c r="D54">
        <f>2^-D50</f>
        <v>0.888359401540875</v>
      </c>
      <c r="E54">
        <f t="shared" ref="E54:E56" si="31">2^-E50</f>
        <v>0.202096091692498</v>
      </c>
      <c r="F54">
        <f>2^-F50</f>
        <v>1.62336794009148</v>
      </c>
    </row>
    <row r="55" spans="2:6">
      <c r="B55" s="5"/>
      <c r="C55">
        <f t="shared" si="30"/>
        <v>0.944719083238337</v>
      </c>
      <c r="D55">
        <f>2^-D51</f>
        <v>0.809942669693671</v>
      </c>
      <c r="E55">
        <f t="shared" si="31"/>
        <v>0.200331331095722</v>
      </c>
      <c r="F55">
        <f>2^-F51</f>
        <v>1.71182335383297</v>
      </c>
    </row>
    <row r="56" spans="2:6">
      <c r="B56" s="5"/>
      <c r="C56">
        <f t="shared" si="30"/>
        <v>0.963130161705025</v>
      </c>
      <c r="D56">
        <f>2^-D52</f>
        <v>0.829548100729414</v>
      </c>
      <c r="E56">
        <f t="shared" si="31"/>
        <v>0.176720613373545</v>
      </c>
      <c r="F56">
        <f>2^-F52</f>
        <v>1.79539749846134</v>
      </c>
    </row>
    <row r="57" spans="1:6">
      <c r="A57" s="6"/>
      <c r="B57" s="7" t="s">
        <v>13</v>
      </c>
      <c r="C57" s="8">
        <f t="shared" ref="C57:D57" si="32">STDEV(C54:C56)</f>
        <v>0.0842849112052704</v>
      </c>
      <c r="D57" s="8">
        <f t="shared" si="32"/>
        <v>0.0408091612729905</v>
      </c>
      <c r="E57" s="8">
        <f t="shared" ref="E57:F57" si="33">STDEV(E54:E56)</f>
        <v>0.0141685995028675</v>
      </c>
      <c r="F57" s="8">
        <f t="shared" si="33"/>
        <v>0.0860263204136473</v>
      </c>
    </row>
    <row r="61" spans="3:6">
      <c r="C61" t="s">
        <v>0</v>
      </c>
      <c r="D61" t="s">
        <v>1</v>
      </c>
      <c r="E61" t="s">
        <v>2</v>
      </c>
      <c r="F61" t="s">
        <v>3</v>
      </c>
    </row>
    <row r="62" spans="1:6">
      <c r="A62" t="s">
        <v>4</v>
      </c>
      <c r="B62" t="s">
        <v>5</v>
      </c>
      <c r="C62" s="1">
        <v>7.92420625686646</v>
      </c>
      <c r="D62" s="1">
        <v>8.1666259765625</v>
      </c>
      <c r="E62" s="1">
        <v>7.50928640365601</v>
      </c>
      <c r="F62" s="1">
        <v>8.44011306762695</v>
      </c>
    </row>
    <row r="63" spans="2:6">
      <c r="B63" t="s">
        <v>6</v>
      </c>
      <c r="C63" s="1">
        <v>7.96283769607544</v>
      </c>
      <c r="D63" s="1">
        <v>8.1972074508667</v>
      </c>
      <c r="E63" s="1">
        <v>7.56914710998535</v>
      </c>
      <c r="F63" s="1">
        <v>8.4161205291748</v>
      </c>
    </row>
    <row r="64" spans="2:6">
      <c r="B64" t="s">
        <v>7</v>
      </c>
      <c r="C64" s="1">
        <v>7.74580144882202</v>
      </c>
      <c r="D64" s="1">
        <v>7.8918776512146</v>
      </c>
      <c r="E64" s="1">
        <v>7.68435192108154</v>
      </c>
      <c r="F64" s="1">
        <v>8.24721813201904</v>
      </c>
    </row>
    <row r="65" spans="2:6">
      <c r="B65" t="s">
        <v>8</v>
      </c>
      <c r="C65" s="2">
        <f>AVERAGE(C62:C64)</f>
        <v>7.87761513392131</v>
      </c>
      <c r="D65" s="2">
        <f t="shared" ref="D65" si="34">AVERAGE(D62:D64)</f>
        <v>8.0852370262146</v>
      </c>
      <c r="E65" s="2">
        <f t="shared" ref="E65" si="35">AVERAGE(E62:E64)</f>
        <v>7.58759514490763</v>
      </c>
      <c r="F65" s="2">
        <f t="shared" ref="F65" si="36">AVERAGE(F62:F64)</f>
        <v>8.36781724294027</v>
      </c>
    </row>
    <row r="67" spans="1:6">
      <c r="A67" t="s">
        <v>15</v>
      </c>
      <c r="B67" t="s">
        <v>5</v>
      </c>
      <c r="C67">
        <v>23.8936862945557</v>
      </c>
      <c r="D67">
        <v>23.3237762451172</v>
      </c>
      <c r="E67">
        <v>22.2938461303711</v>
      </c>
      <c r="F67">
        <v>23.7523365020752</v>
      </c>
    </row>
    <row r="68" spans="2:6">
      <c r="B68" t="s">
        <v>6</v>
      </c>
      <c r="C68">
        <v>23.9567470550537</v>
      </c>
      <c r="D68">
        <v>23.4639015197754</v>
      </c>
      <c r="E68">
        <v>22.3921089172363</v>
      </c>
      <c r="F68">
        <v>23.7560787200928</v>
      </c>
    </row>
    <row r="69" spans="2:6">
      <c r="B69" t="s">
        <v>7</v>
      </c>
      <c r="C69">
        <v>23.8881568908691</v>
      </c>
      <c r="D69">
        <v>23.1541690826416</v>
      </c>
      <c r="E69">
        <v>22.1197967529297</v>
      </c>
      <c r="F69">
        <v>23.6926174163818</v>
      </c>
    </row>
    <row r="70" spans="2:6">
      <c r="B70" t="s">
        <v>8</v>
      </c>
      <c r="C70" s="2">
        <f>AVERAGE(C67:C69)</f>
        <v>23.9128634134928</v>
      </c>
      <c r="D70" s="2">
        <f t="shared" ref="D70" si="37">AVERAGE(D67:D69)</f>
        <v>23.3139489491781</v>
      </c>
      <c r="E70" s="2">
        <f t="shared" ref="E70" si="38">AVERAGE(E67:E69)</f>
        <v>22.2685839335124</v>
      </c>
      <c r="F70" s="2">
        <f t="shared" ref="F70" si="39">AVERAGE(F67:F69)</f>
        <v>23.7336775461833</v>
      </c>
    </row>
    <row r="72" spans="2:6">
      <c r="B72" s="3" t="s">
        <v>10</v>
      </c>
      <c r="C72">
        <f t="shared" ref="C72:D72" si="40">C70-C65</f>
        <v>16.0352482795715</v>
      </c>
      <c r="D72">
        <f t="shared" si="40"/>
        <v>15.2287119229635</v>
      </c>
      <c r="E72">
        <f t="shared" ref="E72:F72" si="41">E70-E65</f>
        <v>14.6809887886047</v>
      </c>
      <c r="F72">
        <f t="shared" si="41"/>
        <v>15.365860303243</v>
      </c>
    </row>
    <row r="73" spans="2:6">
      <c r="B73" s="3" t="s">
        <v>11</v>
      </c>
      <c r="C73" s="4">
        <f t="shared" ref="C73:D73" si="42">C72-$C72</f>
        <v>0</v>
      </c>
      <c r="D73" s="4">
        <f t="shared" si="42"/>
        <v>-0.806536356608074</v>
      </c>
      <c r="E73" s="4">
        <f t="shared" ref="E73:F73" si="43">E72-$C72</f>
        <v>-1.3542594909668</v>
      </c>
      <c r="F73" s="4">
        <f t="shared" si="43"/>
        <v>-0.669387976328531</v>
      </c>
    </row>
    <row r="74" ht="14.5" spans="2:6">
      <c r="B74" s="5" t="s">
        <v>12</v>
      </c>
      <c r="C74">
        <f t="shared" ref="C74:D74" si="44">2^-C73</f>
        <v>1</v>
      </c>
      <c r="D74">
        <f t="shared" si="44"/>
        <v>1.74900735554955</v>
      </c>
      <c r="E74">
        <f t="shared" ref="E74:F74" si="45">2^-E73</f>
        <v>2.55665853954535</v>
      </c>
      <c r="F74">
        <f t="shared" si="45"/>
        <v>1.59039814173427</v>
      </c>
    </row>
    <row r="75" spans="2:2">
      <c r="B75" s="5"/>
    </row>
    <row r="76" spans="2:6">
      <c r="B76" s="3" t="s">
        <v>10</v>
      </c>
      <c r="C76">
        <f t="shared" ref="C76:C78" si="46">C67-C$5</f>
        <v>16.0160711606344</v>
      </c>
      <c r="D76">
        <f>D67-D$5</f>
        <v>15.2385392189026</v>
      </c>
      <c r="E76">
        <f t="shared" ref="E76:E78" si="47">E67-E$5</f>
        <v>14.7062509854635</v>
      </c>
      <c r="F76">
        <f>F67-F$5</f>
        <v>15.3845192591349</v>
      </c>
    </row>
    <row r="77" spans="2:6">
      <c r="B77" s="5"/>
      <c r="C77">
        <f t="shared" si="46"/>
        <v>16.0791319211324</v>
      </c>
      <c r="D77">
        <f>D68-D$5</f>
        <v>15.3786644935608</v>
      </c>
      <c r="E77">
        <f t="shared" si="47"/>
        <v>14.8045137723287</v>
      </c>
      <c r="F77">
        <f>F68-F$5</f>
        <v>15.3882614771525</v>
      </c>
    </row>
    <row r="78" spans="2:6">
      <c r="B78" s="5"/>
      <c r="C78">
        <f t="shared" si="46"/>
        <v>16.0105417569478</v>
      </c>
      <c r="D78">
        <f>D69-D$5</f>
        <v>15.068932056427</v>
      </c>
      <c r="E78">
        <f t="shared" si="47"/>
        <v>14.5322016080221</v>
      </c>
      <c r="F78">
        <f>F69-F$5</f>
        <v>15.3248001734416</v>
      </c>
    </row>
    <row r="79" spans="2:2">
      <c r="B79" s="5"/>
    </row>
    <row r="80" spans="2:6">
      <c r="B80" s="3" t="s">
        <v>11</v>
      </c>
      <c r="C80">
        <f>C76-$C$72</f>
        <v>-0.0191771189371757</v>
      </c>
      <c r="D80">
        <f>D76-$C$72</f>
        <v>-0.796709060668945</v>
      </c>
      <c r="E80">
        <f>E76-$C$72</f>
        <v>-1.32899729410807</v>
      </c>
      <c r="F80">
        <f>F76-$C$72</f>
        <v>-0.650729020436605</v>
      </c>
    </row>
    <row r="81" spans="2:6">
      <c r="B81" s="5"/>
      <c r="C81">
        <f>C77-$C$72</f>
        <v>0.0438836415608712</v>
      </c>
      <c r="D81">
        <f>D77-$C$72</f>
        <v>-0.656583786010742</v>
      </c>
      <c r="E81">
        <f>E77-$C$72</f>
        <v>-1.23073450724284</v>
      </c>
      <c r="F81">
        <f>F77-$C$72</f>
        <v>-0.646986802419027</v>
      </c>
    </row>
    <row r="82" spans="2:6">
      <c r="B82" s="5"/>
      <c r="C82">
        <f>C78-$C$72</f>
        <v>-0.0247065226236991</v>
      </c>
      <c r="D82">
        <f>D78-$C$72</f>
        <v>-0.966316223144531</v>
      </c>
      <c r="E82">
        <f>E78-$C$72</f>
        <v>-1.50304667154948</v>
      </c>
      <c r="F82">
        <f>F78-$C$72</f>
        <v>-0.710448106129965</v>
      </c>
    </row>
    <row r="83" spans="2:2">
      <c r="B83" s="5"/>
    </row>
    <row r="84" ht="14.5" spans="2:6">
      <c r="B84" s="5" t="s">
        <v>12</v>
      </c>
      <c r="C84">
        <f t="shared" ref="C84:C86" si="48">2^-C80</f>
        <v>1.0133813048303</v>
      </c>
      <c r="D84">
        <f>2^-D80</f>
        <v>1.73713401796847</v>
      </c>
      <c r="E84">
        <f t="shared" ref="E84:E86" si="49">2^-E80</f>
        <v>2.512280050297</v>
      </c>
      <c r="F84">
        <f>2^-F80</f>
        <v>1.56996132582475</v>
      </c>
    </row>
    <row r="85" spans="2:6">
      <c r="B85" s="5"/>
      <c r="C85">
        <f t="shared" si="48"/>
        <v>0.970040144342847</v>
      </c>
      <c r="D85">
        <f>2^-D81</f>
        <v>1.5763455106832</v>
      </c>
      <c r="E85">
        <f t="shared" si="49"/>
        <v>2.34686443378903</v>
      </c>
      <c r="F85">
        <f>2^-F81</f>
        <v>1.56589426785657</v>
      </c>
    </row>
    <row r="86" spans="2:6">
      <c r="B86" s="5"/>
      <c r="C86">
        <f t="shared" si="48"/>
        <v>1.01727273436576</v>
      </c>
      <c r="D86">
        <f>2^-D82</f>
        <v>1.95384527273796</v>
      </c>
      <c r="E86">
        <f t="shared" si="49"/>
        <v>2.83440648530001</v>
      </c>
      <c r="F86">
        <f>2^-F82</f>
        <v>1.63631228251549</v>
      </c>
    </row>
    <row r="87" spans="1:6">
      <c r="A87" s="6"/>
      <c r="B87" s="7" t="s">
        <v>13</v>
      </c>
      <c r="C87" s="8">
        <f t="shared" ref="C87:D87" si="50">STDEV(C84:C86)</f>
        <v>0.0262186860098578</v>
      </c>
      <c r="D87" s="8">
        <f t="shared" si="50"/>
        <v>0.189438988582164</v>
      </c>
      <c r="E87" s="8">
        <f t="shared" ref="E87:F87" si="51">STDEV(E84:E86)</f>
        <v>0.247933128855342</v>
      </c>
      <c r="F87" s="8">
        <f t="shared" si="51"/>
        <v>0.0395341354671224</v>
      </c>
    </row>
    <row r="91" spans="3:6">
      <c r="C91" t="s">
        <v>0</v>
      </c>
      <c r="D91" t="s">
        <v>1</v>
      </c>
      <c r="E91" t="s">
        <v>2</v>
      </c>
      <c r="F91" t="s">
        <v>3</v>
      </c>
    </row>
    <row r="92" spans="1:6">
      <c r="A92" t="s">
        <v>4</v>
      </c>
      <c r="B92" t="s">
        <v>5</v>
      </c>
      <c r="C92" s="1">
        <v>7.92420625686646</v>
      </c>
      <c r="D92" s="1">
        <v>8.1666259765625</v>
      </c>
      <c r="E92" s="1">
        <v>7.50928640365601</v>
      </c>
      <c r="F92" s="1">
        <v>8.44011306762695</v>
      </c>
    </row>
    <row r="93" spans="2:6">
      <c r="B93" t="s">
        <v>6</v>
      </c>
      <c r="C93" s="1">
        <v>7.96283769607544</v>
      </c>
      <c r="D93" s="1">
        <v>8.1972074508667</v>
      </c>
      <c r="E93" s="1">
        <v>7.56914710998535</v>
      </c>
      <c r="F93" s="1">
        <v>8.4161205291748</v>
      </c>
    </row>
    <row r="94" spans="2:6">
      <c r="B94" t="s">
        <v>7</v>
      </c>
      <c r="C94" s="1">
        <v>7.74580144882202</v>
      </c>
      <c r="D94" s="1">
        <v>7.8918776512146</v>
      </c>
      <c r="E94" s="1">
        <v>7.68435192108154</v>
      </c>
      <c r="F94" s="1">
        <v>8.24721813201904</v>
      </c>
    </row>
    <row r="95" spans="2:6">
      <c r="B95" t="s">
        <v>8</v>
      </c>
      <c r="C95" s="2">
        <f>AVERAGE(C92:C94)</f>
        <v>7.87761513392131</v>
      </c>
      <c r="D95" s="2">
        <f t="shared" ref="D95" si="52">AVERAGE(D92:D94)</f>
        <v>8.0852370262146</v>
      </c>
      <c r="E95" s="2">
        <f t="shared" ref="E95" si="53">AVERAGE(E92:E94)</f>
        <v>7.58759514490763</v>
      </c>
      <c r="F95" s="2">
        <f t="shared" ref="F95" si="54">AVERAGE(F92:F94)</f>
        <v>8.36781724294027</v>
      </c>
    </row>
    <row r="97" spans="1:6">
      <c r="A97" t="s">
        <v>16</v>
      </c>
      <c r="B97" t="s">
        <v>5</v>
      </c>
      <c r="C97">
        <v>21.6360416412354</v>
      </c>
      <c r="D97">
        <v>21.947826385498</v>
      </c>
      <c r="E97">
        <v>20.6962585449219</v>
      </c>
      <c r="F97">
        <v>22.4927616119385</v>
      </c>
    </row>
    <row r="98" spans="2:6">
      <c r="B98" t="s">
        <v>6</v>
      </c>
      <c r="C98">
        <v>21.6816444396973</v>
      </c>
      <c r="D98">
        <v>21.8646049499512</v>
      </c>
      <c r="E98">
        <v>20.7813777923584</v>
      </c>
      <c r="F98">
        <v>22.5154056549072</v>
      </c>
    </row>
    <row r="99" spans="2:6">
      <c r="B99" t="s">
        <v>7</v>
      </c>
      <c r="C99">
        <v>21.6937370300293</v>
      </c>
      <c r="D99">
        <v>21.8867435455322</v>
      </c>
      <c r="E99">
        <v>20.6511554718018</v>
      </c>
      <c r="F99">
        <v>22.4675369262695</v>
      </c>
    </row>
    <row r="100" spans="2:6">
      <c r="B100" t="s">
        <v>8</v>
      </c>
      <c r="C100" s="2">
        <f>AVERAGE(C97:C99)</f>
        <v>21.6704743703206</v>
      </c>
      <c r="D100" s="2">
        <f t="shared" ref="D100" si="55">AVERAGE(D97:D99)</f>
        <v>21.8997249603271</v>
      </c>
      <c r="E100" s="2">
        <f t="shared" ref="E100" si="56">AVERAGE(E97:E99)</f>
        <v>20.709597269694</v>
      </c>
      <c r="F100" s="2">
        <f t="shared" ref="F100" si="57">AVERAGE(F97:F99)</f>
        <v>22.4919013977051</v>
      </c>
    </row>
    <row r="102" spans="2:6">
      <c r="B102" s="3" t="s">
        <v>10</v>
      </c>
      <c r="C102">
        <f t="shared" ref="C102:D102" si="58">C100-C95</f>
        <v>13.7928592363993</v>
      </c>
      <c r="D102">
        <f t="shared" si="58"/>
        <v>13.8144879341125</v>
      </c>
      <c r="E102">
        <f t="shared" ref="E102:F102" si="59">E100-E95</f>
        <v>13.1220021247864</v>
      </c>
      <c r="F102">
        <f t="shared" si="59"/>
        <v>14.1240841547648</v>
      </c>
    </row>
    <row r="103" spans="2:6">
      <c r="B103" s="3" t="s">
        <v>11</v>
      </c>
      <c r="C103" s="4">
        <f t="shared" ref="C103:D103" si="60">C102-$C102</f>
        <v>0</v>
      </c>
      <c r="D103" s="4">
        <f t="shared" si="60"/>
        <v>0.0216286977132185</v>
      </c>
      <c r="E103" s="4">
        <f t="shared" ref="E103:F103" si="61">E102-$C102</f>
        <v>-0.670857111612953</v>
      </c>
      <c r="F103" s="4">
        <f t="shared" si="61"/>
        <v>0.33122491836548</v>
      </c>
    </row>
    <row r="104" ht="14.5" spans="2:6">
      <c r="B104" s="5" t="s">
        <v>12</v>
      </c>
      <c r="C104">
        <f t="shared" ref="C104:D104" si="62">2^-C103</f>
        <v>1</v>
      </c>
      <c r="D104">
        <f t="shared" si="62"/>
        <v>0.985119947769073</v>
      </c>
      <c r="E104">
        <f t="shared" ref="E104:F104" si="63">2^-E103</f>
        <v>1.59201851196469</v>
      </c>
      <c r="F104">
        <f t="shared" si="63"/>
        <v>0.794861321191988</v>
      </c>
    </row>
    <row r="105" spans="2:2">
      <c r="B105" s="5"/>
    </row>
    <row r="106" spans="2:6">
      <c r="B106" s="3" t="s">
        <v>10</v>
      </c>
      <c r="C106">
        <f t="shared" ref="C106:C108" si="64">C97-C$5</f>
        <v>13.758426507314</v>
      </c>
      <c r="D106">
        <f>D97-D$5</f>
        <v>13.8625893592834</v>
      </c>
      <c r="E106">
        <f t="shared" ref="E106:E108" si="65">E97-E$5</f>
        <v>13.1086634000142</v>
      </c>
      <c r="F106">
        <f>F97-F$5</f>
        <v>14.1249443689982</v>
      </c>
    </row>
    <row r="107" spans="2:6">
      <c r="B107" s="5"/>
      <c r="C107">
        <f t="shared" si="64"/>
        <v>13.804029305776</v>
      </c>
      <c r="D107">
        <f>D98-D$5</f>
        <v>13.7793679237366</v>
      </c>
      <c r="E107">
        <f t="shared" si="65"/>
        <v>13.1937826474508</v>
      </c>
      <c r="F107">
        <f>F98-F$5</f>
        <v>14.147588411967</v>
      </c>
    </row>
    <row r="108" spans="2:6">
      <c r="B108" s="5"/>
      <c r="C108">
        <f t="shared" si="64"/>
        <v>13.816121896108</v>
      </c>
      <c r="D108">
        <f>D99-D$5</f>
        <v>13.8015065193176</v>
      </c>
      <c r="E108">
        <f t="shared" si="65"/>
        <v>13.0635603268941</v>
      </c>
      <c r="F108">
        <f>F99-F$5</f>
        <v>14.0997196833293</v>
      </c>
    </row>
    <row r="109" spans="2:2">
      <c r="B109" s="5"/>
    </row>
    <row r="110" spans="2:6">
      <c r="B110" s="3" t="s">
        <v>11</v>
      </c>
      <c r="C110">
        <f>C106-$C$102</f>
        <v>-0.0344327290852853</v>
      </c>
      <c r="D110">
        <f>D106-$C$102</f>
        <v>0.069730122884117</v>
      </c>
      <c r="E110">
        <f>E106-$C$102</f>
        <v>-0.68419583638509</v>
      </c>
      <c r="F110">
        <f>F106-$C$102</f>
        <v>0.332085132598879</v>
      </c>
    </row>
    <row r="111" spans="2:6">
      <c r="B111" s="5"/>
      <c r="C111">
        <f>C107-$C$102</f>
        <v>0.0111700693766288</v>
      </c>
      <c r="D111">
        <f>D107-$C$102</f>
        <v>-0.013491312662758</v>
      </c>
      <c r="E111">
        <f>E107-$C$102</f>
        <v>-0.599076588948567</v>
      </c>
      <c r="F111">
        <f>F107-$C$102</f>
        <v>0.354729175567629</v>
      </c>
    </row>
    <row r="112" spans="2:6">
      <c r="B112" s="5"/>
      <c r="C112">
        <f>C108-$C$102</f>
        <v>0.02326265970866</v>
      </c>
      <c r="D112">
        <f>D108-$C$102</f>
        <v>0.00864728291829664</v>
      </c>
      <c r="E112">
        <f>E108-$C$102</f>
        <v>-0.729298909505207</v>
      </c>
      <c r="F112">
        <f>F108-$C$102</f>
        <v>0.306860446929933</v>
      </c>
    </row>
    <row r="113" spans="2:2">
      <c r="B113" s="5"/>
    </row>
    <row r="114" ht="14.5" spans="2:6">
      <c r="B114" s="5" t="s">
        <v>12</v>
      </c>
      <c r="C114">
        <f t="shared" ref="C114:C116" si="66">2^-C110</f>
        <v>1.02415404419191</v>
      </c>
      <c r="D114">
        <f>2^-D110</f>
        <v>0.952816219522701</v>
      </c>
      <c r="E114">
        <f t="shared" ref="E114:E116" si="67">2^-E110</f>
        <v>1.60680609209443</v>
      </c>
      <c r="F114">
        <f>2^-F110</f>
        <v>0.79438752236535</v>
      </c>
    </row>
    <row r="115" spans="2:6">
      <c r="B115" s="5"/>
      <c r="C115">
        <f t="shared" si="66"/>
        <v>0.992287393868001</v>
      </c>
      <c r="D115">
        <f>2^-D111</f>
        <v>1.00939532690289</v>
      </c>
      <c r="E115">
        <f t="shared" si="67"/>
        <v>1.51474672772881</v>
      </c>
      <c r="F115">
        <f>2^-F111</f>
        <v>0.782016430406886</v>
      </c>
    </row>
    <row r="116" spans="2:6">
      <c r="B116" s="5"/>
      <c r="C116">
        <f t="shared" si="66"/>
        <v>0.984004855993434</v>
      </c>
      <c r="D116">
        <f>2^-D112</f>
        <v>0.994024087447783</v>
      </c>
      <c r="E116">
        <f t="shared" si="67"/>
        <v>1.65783325701789</v>
      </c>
      <c r="F116">
        <f>2^-F112</f>
        <v>0.80839906212544</v>
      </c>
    </row>
    <row r="117" spans="1:6">
      <c r="A117" s="6"/>
      <c r="B117" s="7" t="s">
        <v>13</v>
      </c>
      <c r="C117" s="8">
        <f t="shared" ref="C117:D117" si="68">STDEV(C114:C116)</f>
        <v>0.0211976458972306</v>
      </c>
      <c r="D117" s="8">
        <f t="shared" si="68"/>
        <v>0.0292562209146945</v>
      </c>
      <c r="E117" s="8">
        <f t="shared" ref="E117:F117" si="69">STDEV(E114:E116)</f>
        <v>0.0725171853097865</v>
      </c>
      <c r="F117" s="8">
        <f t="shared" si="69"/>
        <v>0.0131998132505114</v>
      </c>
    </row>
    <row r="121" spans="3:6">
      <c r="C121" t="s">
        <v>0</v>
      </c>
      <c r="D121" t="s">
        <v>1</v>
      </c>
      <c r="E121" t="s">
        <v>2</v>
      </c>
      <c r="F121" t="s">
        <v>3</v>
      </c>
    </row>
    <row r="122" spans="1:6">
      <c r="A122" t="s">
        <v>4</v>
      </c>
      <c r="B122" t="s">
        <v>5</v>
      </c>
      <c r="C122" s="1">
        <v>7.92420625686646</v>
      </c>
      <c r="D122" s="1">
        <v>8.1666259765625</v>
      </c>
      <c r="E122" s="1">
        <v>7.50928640365601</v>
      </c>
      <c r="F122" s="1">
        <v>8.44011306762695</v>
      </c>
    </row>
    <row r="123" spans="2:6">
      <c r="B123" t="s">
        <v>6</v>
      </c>
      <c r="C123" s="1">
        <v>7.96283769607544</v>
      </c>
      <c r="D123" s="1">
        <v>8.1972074508667</v>
      </c>
      <c r="E123" s="1">
        <v>7.56914710998535</v>
      </c>
      <c r="F123" s="1">
        <v>8.4161205291748</v>
      </c>
    </row>
    <row r="124" spans="2:6">
      <c r="B124" t="s">
        <v>7</v>
      </c>
      <c r="C124" s="1">
        <v>7.74580144882202</v>
      </c>
      <c r="D124" s="1">
        <v>7.8918776512146</v>
      </c>
      <c r="E124" s="1">
        <v>7.68435192108154</v>
      </c>
      <c r="F124" s="1">
        <v>8.24721813201904</v>
      </c>
    </row>
    <row r="125" spans="2:6">
      <c r="B125" t="s">
        <v>8</v>
      </c>
      <c r="C125" s="2">
        <f>AVERAGE(C122:C124)</f>
        <v>7.87761513392131</v>
      </c>
      <c r="D125" s="2">
        <f t="shared" ref="D125" si="70">AVERAGE(D122:D124)</f>
        <v>8.0852370262146</v>
      </c>
      <c r="E125" s="2">
        <f t="shared" ref="E125" si="71">AVERAGE(E122:E124)</f>
        <v>7.58759514490763</v>
      </c>
      <c r="F125" s="2">
        <f t="shared" ref="F125" si="72">AVERAGE(F122:F124)</f>
        <v>8.36781724294027</v>
      </c>
    </row>
    <row r="127" spans="1:6">
      <c r="A127" t="s">
        <v>17</v>
      </c>
      <c r="B127" t="s">
        <v>5</v>
      </c>
      <c r="C127">
        <v>18.8809795379639</v>
      </c>
      <c r="D127">
        <v>19.3513011932373</v>
      </c>
      <c r="E127">
        <v>18.5668811798096</v>
      </c>
      <c r="F127">
        <v>19.9804840087891</v>
      </c>
    </row>
    <row r="128" spans="2:6">
      <c r="B128" t="s">
        <v>6</v>
      </c>
      <c r="C128">
        <v>18.8834133148193</v>
      </c>
      <c r="D128">
        <v>19.5212135314941</v>
      </c>
      <c r="E128">
        <v>18.6388397216797</v>
      </c>
      <c r="F128">
        <v>20.021764755249</v>
      </c>
    </row>
    <row r="129" spans="2:6">
      <c r="B129" t="s">
        <v>7</v>
      </c>
      <c r="C129">
        <v>19.684627532959</v>
      </c>
      <c r="D129">
        <v>19.2976398468018</v>
      </c>
      <c r="E129">
        <v>18.8575687408447</v>
      </c>
      <c r="F129">
        <v>20.0166988372803</v>
      </c>
    </row>
    <row r="130" spans="2:6">
      <c r="B130" t="s">
        <v>8</v>
      </c>
      <c r="C130" s="2">
        <f>AVERAGE(C127:C128)</f>
        <v>18.8821964263916</v>
      </c>
      <c r="D130" s="2">
        <f t="shared" ref="D130" si="73">AVERAGE(D127:D129)</f>
        <v>19.3900515238444</v>
      </c>
      <c r="E130" s="2">
        <f t="shared" ref="E130" si="74">AVERAGE(E127:E129)</f>
        <v>18.6877632141113</v>
      </c>
      <c r="F130" s="2">
        <f t="shared" ref="F130" si="75">AVERAGE(F127:F129)</f>
        <v>20.0063158671061</v>
      </c>
    </row>
    <row r="132" spans="2:6">
      <c r="B132" s="3" t="s">
        <v>10</v>
      </c>
      <c r="C132">
        <f t="shared" ref="C132:D132" si="76">C130-C125</f>
        <v>11.0045812924703</v>
      </c>
      <c r="D132">
        <f t="shared" si="76"/>
        <v>11.3048144976298</v>
      </c>
      <c r="E132">
        <f t="shared" ref="E132:F132" si="77">E130-E125</f>
        <v>11.1001680692037</v>
      </c>
      <c r="F132">
        <f t="shared" si="77"/>
        <v>11.6384986241659</v>
      </c>
    </row>
    <row r="133" spans="2:6">
      <c r="B133" s="3" t="s">
        <v>11</v>
      </c>
      <c r="C133" s="4">
        <f t="shared" ref="C133:D133" si="78">C132-$C132</f>
        <v>0</v>
      </c>
      <c r="D133" s="4">
        <f t="shared" si="78"/>
        <v>0.300233205159508</v>
      </c>
      <c r="E133" s="4">
        <f t="shared" ref="E133:F133" si="79">E132-$C132</f>
        <v>0.0955867767333984</v>
      </c>
      <c r="F133" s="4">
        <f t="shared" si="79"/>
        <v>0.633917331695558</v>
      </c>
    </row>
    <row r="134" ht="14.5" spans="2:6">
      <c r="B134" s="5" t="s">
        <v>12</v>
      </c>
      <c r="C134">
        <f t="shared" ref="C134:D134" si="80">2^-C133</f>
        <v>1</v>
      </c>
      <c r="D134">
        <f t="shared" si="80"/>
        <v>0.812121110023679</v>
      </c>
      <c r="E134">
        <f t="shared" ref="E134:F134" si="81">2^-E133</f>
        <v>0.935891521745907</v>
      </c>
      <c r="F134">
        <f t="shared" si="81"/>
        <v>0.644424240532681</v>
      </c>
    </row>
    <row r="135" spans="2:2">
      <c r="B135" s="5"/>
    </row>
    <row r="136" spans="2:6">
      <c r="B136" s="3" t="s">
        <v>10</v>
      </c>
      <c r="C136">
        <f t="shared" ref="C136:C138" si="82">C127-C$5</f>
        <v>11.0033644040426</v>
      </c>
      <c r="D136">
        <f>D127-D$5</f>
        <v>11.2660641670227</v>
      </c>
      <c r="E136">
        <f t="shared" ref="E136:E138" si="83">E127-E$5</f>
        <v>10.9792860349019</v>
      </c>
      <c r="F136">
        <f>F127-F$5</f>
        <v>11.6126667658488</v>
      </c>
    </row>
    <row r="137" spans="2:6">
      <c r="B137" s="5"/>
      <c r="C137">
        <f t="shared" si="82"/>
        <v>11.005798180898</v>
      </c>
      <c r="D137">
        <f>D128-D$5</f>
        <v>11.4359765052795</v>
      </c>
      <c r="E137">
        <f t="shared" si="83"/>
        <v>11.0512445767721</v>
      </c>
      <c r="F137">
        <f>F128-F$5</f>
        <v>11.6539475123088</v>
      </c>
    </row>
    <row r="138" spans="2:6">
      <c r="B138" s="5"/>
      <c r="C138">
        <f t="shared" si="82"/>
        <v>11.8070123990377</v>
      </c>
      <c r="D138">
        <f>D129-D$5</f>
        <v>11.2124028205872</v>
      </c>
      <c r="E138">
        <f t="shared" si="83"/>
        <v>11.2699735959371</v>
      </c>
      <c r="F138">
        <f>F129-F$5</f>
        <v>11.64888159434</v>
      </c>
    </row>
    <row r="139" spans="2:2">
      <c r="B139" s="5"/>
    </row>
    <row r="140" spans="2:6">
      <c r="B140" s="3" t="s">
        <v>11</v>
      </c>
      <c r="C140">
        <f>C136-$C$132</f>
        <v>-0.00121688842773438</v>
      </c>
      <c r="D140">
        <f>D136-$C$132</f>
        <v>0.26148287455241</v>
      </c>
      <c r="E140">
        <f>E136-$C$132</f>
        <v>-0.0252952575683594</v>
      </c>
      <c r="F140">
        <f>F136-$C$132</f>
        <v>0.6080854733785</v>
      </c>
    </row>
    <row r="141" spans="2:6">
      <c r="B141" s="5"/>
      <c r="C141">
        <f>C137-$C$132</f>
        <v>0.00121688842773438</v>
      </c>
      <c r="D141">
        <f>D137-$C$132</f>
        <v>0.431395212809246</v>
      </c>
      <c r="E141">
        <f>E137-$C$132</f>
        <v>0.0466632843017578</v>
      </c>
      <c r="F141">
        <f>F137-$C$132</f>
        <v>0.649366219838461</v>
      </c>
    </row>
    <row r="142" spans="2:6">
      <c r="B142" s="5"/>
      <c r="C142">
        <f>C138-$C$132</f>
        <v>0.802431106567383</v>
      </c>
      <c r="D142">
        <f>D138-$C$132</f>
        <v>0.207821528116863</v>
      </c>
      <c r="E142">
        <f>E138-$C$132</f>
        <v>0.265392303466797</v>
      </c>
      <c r="F142">
        <f>F138-$C$132</f>
        <v>0.644300301869711</v>
      </c>
    </row>
    <row r="143" spans="2:2">
      <c r="B143" s="5"/>
    </row>
    <row r="144" ht="14.5" spans="2:6">
      <c r="B144" s="5" t="s">
        <v>12</v>
      </c>
      <c r="C144">
        <f t="shared" ref="C144:C146" si="84">2^-C140</f>
        <v>1.00084383861438</v>
      </c>
      <c r="D144">
        <f>2^-D140</f>
        <v>0.834230015021413</v>
      </c>
      <c r="E144">
        <f t="shared" ref="E144:E146" si="85">2^-E140</f>
        <v>1.01768794770398</v>
      </c>
      <c r="F144">
        <f>2^-F140</f>
        <v>0.656066757055336</v>
      </c>
    </row>
    <row r="145" spans="2:6">
      <c r="B145" s="5"/>
      <c r="C145">
        <f t="shared" si="84"/>
        <v>0.999156872848866</v>
      </c>
      <c r="D145">
        <f>2^-D141</f>
        <v>0.741544299970567</v>
      </c>
      <c r="E145">
        <f t="shared" si="85"/>
        <v>0.968172965839182</v>
      </c>
      <c r="F145">
        <f>2^-F141</f>
        <v>0.637560334272404</v>
      </c>
    </row>
    <row r="146" spans="2:6">
      <c r="B146" s="5"/>
      <c r="C146">
        <f t="shared" si="84"/>
        <v>0.573382148284321</v>
      </c>
      <c r="D146">
        <f>2^-D142</f>
        <v>0.8658436700623</v>
      </c>
      <c r="E146">
        <f t="shared" si="85"/>
        <v>0.831972470632605</v>
      </c>
      <c r="F146">
        <f>2^-F142</f>
        <v>0.639803015891107</v>
      </c>
    </row>
    <row r="147" spans="1:6">
      <c r="A147" s="6"/>
      <c r="B147" s="7" t="s">
        <v>13</v>
      </c>
      <c r="C147" s="8">
        <f>STDEV(C144:C145)</f>
        <v>0.00119286493242582</v>
      </c>
      <c r="D147" s="8">
        <f>STDEV(D144:D146)</f>
        <v>0.0646018554490152</v>
      </c>
      <c r="E147" s="8">
        <f t="shared" ref="E147:F147" si="86">STDEV(E144:E146)</f>
        <v>0.0961704621556906</v>
      </c>
      <c r="F147" s="8">
        <f t="shared" si="86"/>
        <v>0.0100997242678577</v>
      </c>
    </row>
    <row r="151" spans="3:6">
      <c r="C151" t="s">
        <v>0</v>
      </c>
      <c r="D151" t="s">
        <v>1</v>
      </c>
      <c r="E151" t="s">
        <v>2</v>
      </c>
      <c r="F151" t="s">
        <v>3</v>
      </c>
    </row>
    <row r="152" spans="1:6">
      <c r="A152" t="s">
        <v>4</v>
      </c>
      <c r="B152" t="s">
        <v>5</v>
      </c>
      <c r="C152" s="1">
        <v>7.92420625686646</v>
      </c>
      <c r="D152" s="1">
        <v>8.1666259765625</v>
      </c>
      <c r="E152" s="1">
        <v>7.50928640365601</v>
      </c>
      <c r="F152" s="1">
        <v>8.44011306762695</v>
      </c>
    </row>
    <row r="153" spans="2:6">
      <c r="B153" t="s">
        <v>6</v>
      </c>
      <c r="C153" s="1">
        <v>7.96283769607544</v>
      </c>
      <c r="D153" s="1">
        <v>8.1972074508667</v>
      </c>
      <c r="E153" s="1">
        <v>7.56914710998535</v>
      </c>
      <c r="F153" s="1">
        <v>8.4161205291748</v>
      </c>
    </row>
    <row r="154" spans="2:6">
      <c r="B154" t="s">
        <v>7</v>
      </c>
      <c r="C154" s="1">
        <v>7.74580144882202</v>
      </c>
      <c r="D154" s="1">
        <v>7.8918776512146</v>
      </c>
      <c r="E154" s="1">
        <v>7.68435192108154</v>
      </c>
      <c r="F154" s="1">
        <v>8.24721813201904</v>
      </c>
    </row>
    <row r="155" spans="2:6">
      <c r="B155" t="s">
        <v>8</v>
      </c>
      <c r="C155" s="2">
        <f>AVERAGE(C152:C154)</f>
        <v>7.87761513392131</v>
      </c>
      <c r="D155" s="2">
        <f t="shared" ref="D155:F155" si="87">AVERAGE(D152:D154)</f>
        <v>8.0852370262146</v>
      </c>
      <c r="E155" s="2">
        <f t="shared" si="87"/>
        <v>7.58759514490763</v>
      </c>
      <c r="F155" s="2">
        <f t="shared" si="87"/>
        <v>8.36781724294027</v>
      </c>
    </row>
    <row r="157" spans="1:6">
      <c r="A157" t="s">
        <v>18</v>
      </c>
      <c r="B157" t="s">
        <v>5</v>
      </c>
      <c r="C157">
        <v>23.7544727325439</v>
      </c>
      <c r="D157">
        <v>23.863374710083</v>
      </c>
      <c r="E157">
        <v>22.3118495941162</v>
      </c>
      <c r="F157">
        <v>25.9633293151855</v>
      </c>
    </row>
    <row r="158" spans="2:6">
      <c r="B158" t="s">
        <v>6</v>
      </c>
      <c r="C158">
        <v>23.6747093200684</v>
      </c>
      <c r="D158">
        <v>23.6491851806641</v>
      </c>
      <c r="E158">
        <v>22.0690040588379</v>
      </c>
      <c r="F158">
        <v>25.8517684936523</v>
      </c>
    </row>
    <row r="159" spans="2:6">
      <c r="B159" t="s">
        <v>7</v>
      </c>
      <c r="C159">
        <v>21.5944900512695</v>
      </c>
      <c r="D159">
        <v>23.6111011505127</v>
      </c>
      <c r="E159">
        <v>22.131103515625</v>
      </c>
      <c r="F159">
        <v>25.8528137207031</v>
      </c>
    </row>
    <row r="160" spans="2:6">
      <c r="B160" t="s">
        <v>8</v>
      </c>
      <c r="C160" s="2">
        <f>AVERAGE(C157:C158)</f>
        <v>23.7145910263062</v>
      </c>
      <c r="D160" s="2">
        <f t="shared" ref="D160:F160" si="88">AVERAGE(D157:D159)</f>
        <v>23.7078870137533</v>
      </c>
      <c r="E160" s="2">
        <f t="shared" si="88"/>
        <v>22.1706523895264</v>
      </c>
      <c r="F160" s="2">
        <f t="shared" si="88"/>
        <v>25.8893038431803</v>
      </c>
    </row>
    <row r="162" spans="2:6">
      <c r="B162" s="3" t="s">
        <v>10</v>
      </c>
      <c r="C162">
        <f t="shared" ref="C162:D162" si="89">C160-C155</f>
        <v>15.8369758923848</v>
      </c>
      <c r="D162">
        <f t="shared" si="89"/>
        <v>15.6226499875387</v>
      </c>
      <c r="E162">
        <f t="shared" ref="E162:F162" si="90">E160-E155</f>
        <v>14.5830572446187</v>
      </c>
      <c r="F162">
        <f t="shared" si="90"/>
        <v>17.5214866002401</v>
      </c>
    </row>
    <row r="163" spans="2:6">
      <c r="B163" s="3" t="s">
        <v>11</v>
      </c>
      <c r="C163" s="4">
        <f t="shared" ref="C163:D163" si="91">C162-$C162</f>
        <v>0</v>
      </c>
      <c r="D163" s="4">
        <f t="shared" si="91"/>
        <v>-0.214325904846191</v>
      </c>
      <c r="E163" s="4">
        <f t="shared" ref="E163:F163" si="92">E162-$C162</f>
        <v>-1.25391864776611</v>
      </c>
      <c r="F163" s="4">
        <f t="shared" si="92"/>
        <v>1.68451070785523</v>
      </c>
    </row>
    <row r="164" ht="14.5" spans="2:6">
      <c r="B164" s="5" t="s">
        <v>12</v>
      </c>
      <c r="C164">
        <f t="shared" ref="C164:D164" si="93">2^-C163</f>
        <v>1</v>
      </c>
      <c r="D164">
        <f t="shared" si="93"/>
        <v>1.16016170546424</v>
      </c>
      <c r="E164">
        <f t="shared" ref="E164:F164" si="94">2^-E163</f>
        <v>2.38488325951679</v>
      </c>
      <c r="F164">
        <f t="shared" si="94"/>
        <v>0.311108408308416</v>
      </c>
    </row>
    <row r="165" spans="2:2">
      <c r="B165" s="5"/>
    </row>
    <row r="166" spans="2:6">
      <c r="B166" s="3" t="s">
        <v>10</v>
      </c>
      <c r="C166">
        <f t="shared" ref="C166:C168" si="95">C157-C$5</f>
        <v>15.8768575986226</v>
      </c>
      <c r="D166">
        <f>D157-D$5</f>
        <v>15.7781376838684</v>
      </c>
      <c r="E166">
        <f t="shared" ref="E166:E168" si="96">E157-E$5</f>
        <v>14.7242544492086</v>
      </c>
      <c r="F166">
        <f>F157-F$5</f>
        <v>17.5955120722453</v>
      </c>
    </row>
    <row r="167" spans="2:6">
      <c r="B167" s="5"/>
      <c r="C167">
        <f t="shared" si="95"/>
        <v>15.7970941861471</v>
      </c>
      <c r="D167">
        <f>D158-D$5</f>
        <v>15.5639481544495</v>
      </c>
      <c r="E167">
        <f t="shared" si="96"/>
        <v>14.4814089139303</v>
      </c>
      <c r="F167">
        <f>F158-F$5</f>
        <v>17.4839512507121</v>
      </c>
    </row>
    <row r="168" spans="2:6">
      <c r="B168" s="5"/>
      <c r="C168">
        <f t="shared" si="95"/>
        <v>13.7168749173482</v>
      </c>
      <c r="D168">
        <f>D159-D$5</f>
        <v>15.5258641242981</v>
      </c>
      <c r="E168">
        <f t="shared" si="96"/>
        <v>14.5435083707174</v>
      </c>
      <c r="F168">
        <f>F159-F$5</f>
        <v>17.4849964777629</v>
      </c>
    </row>
    <row r="169" spans="2:2">
      <c r="B169" s="5"/>
    </row>
    <row r="170" spans="2:6">
      <c r="B170" s="3" t="s">
        <v>11</v>
      </c>
      <c r="C170">
        <f>C166-$C$162</f>
        <v>0.039881706237793</v>
      </c>
      <c r="D170">
        <f>D166-$C$162</f>
        <v>-0.0588382085164376</v>
      </c>
      <c r="E170">
        <f>E166-$C$162</f>
        <v>-1.11272144317627</v>
      </c>
      <c r="F170">
        <f>F166-$C$162</f>
        <v>1.75853617986043</v>
      </c>
    </row>
    <row r="171" spans="2:6">
      <c r="B171" s="5"/>
      <c r="C171">
        <f>C167-$C$162</f>
        <v>-0.039881706237793</v>
      </c>
      <c r="D171">
        <f>D167-$C$162</f>
        <v>-0.273027737935383</v>
      </c>
      <c r="E171">
        <f>E167-$C$162</f>
        <v>-1.35556697845459</v>
      </c>
      <c r="F171">
        <f>F167-$C$162</f>
        <v>1.64697535832723</v>
      </c>
    </row>
    <row r="172" spans="2:6">
      <c r="B172" s="5"/>
      <c r="C172">
        <f>C168-$C$162</f>
        <v>-2.12010097503662</v>
      </c>
      <c r="D172">
        <f>D168-$C$162</f>
        <v>-0.31111176808675</v>
      </c>
      <c r="E172">
        <f>E168-$C$162</f>
        <v>-1.29346752166748</v>
      </c>
      <c r="F172">
        <f>F168-$C$162</f>
        <v>1.64802058537801</v>
      </c>
    </row>
    <row r="173" spans="2:2">
      <c r="B173" s="5"/>
    </row>
    <row r="174" ht="14.5" spans="2:6">
      <c r="B174" s="5" t="s">
        <v>12</v>
      </c>
      <c r="C174">
        <f t="shared" ref="C174:C176" si="97">2^-C170</f>
        <v>0.972734703512541</v>
      </c>
      <c r="D174">
        <f>2^-D170</f>
        <v>1.04162660891827</v>
      </c>
      <c r="E174">
        <f t="shared" ref="E174:E176" si="98">2^-E170</f>
        <v>2.1625319430907</v>
      </c>
      <c r="F174">
        <f>2^-F170</f>
        <v>0.29554788881375</v>
      </c>
    </row>
    <row r="175" spans="2:6">
      <c r="B175" s="5"/>
      <c r="C175">
        <f t="shared" si="97"/>
        <v>1.02802952993144</v>
      </c>
      <c r="D175">
        <f>2^-D171</f>
        <v>1.2083410753021</v>
      </c>
      <c r="E175">
        <f t="shared" si="98"/>
        <v>2.55897664155029</v>
      </c>
      <c r="F175">
        <f>2^-F171</f>
        <v>0.319308893645884</v>
      </c>
    </row>
    <row r="176" spans="2:6">
      <c r="B176" s="5"/>
      <c r="C176">
        <f t="shared" si="97"/>
        <v>4.34724370548645</v>
      </c>
      <c r="D176">
        <f>2^-D172</f>
        <v>1.2406634103383</v>
      </c>
      <c r="E176">
        <f t="shared" si="98"/>
        <v>2.45116486285268</v>
      </c>
      <c r="F176">
        <f>2^-F172</f>
        <v>0.319077639352688</v>
      </c>
    </row>
    <row r="177" spans="1:6">
      <c r="A177" s="6"/>
      <c r="B177" s="7" t="s">
        <v>13</v>
      </c>
      <c r="C177" s="8">
        <f>STDEV(C174:C175)</f>
        <v>0.0390993467253396</v>
      </c>
      <c r="D177" s="8">
        <f>STDEV(D174:D176)</f>
        <v>0.106812994655265</v>
      </c>
      <c r="E177" s="8">
        <f t="shared" ref="E177:F177" si="99">STDEV(E174:E176)</f>
        <v>0.204979975010966</v>
      </c>
      <c r="F177" s="8">
        <f t="shared" si="99"/>
        <v>0.0136521548336119</v>
      </c>
    </row>
    <row r="181" spans="3:6">
      <c r="C181" t="s">
        <v>0</v>
      </c>
      <c r="D181" t="s">
        <v>1</v>
      </c>
      <c r="E181" t="s">
        <v>2</v>
      </c>
      <c r="F181" t="s">
        <v>3</v>
      </c>
    </row>
    <row r="182" spans="1:6">
      <c r="A182" t="s">
        <v>4</v>
      </c>
      <c r="B182" t="s">
        <v>5</v>
      </c>
      <c r="C182" s="1">
        <v>7.92420625686646</v>
      </c>
      <c r="D182" s="1">
        <v>8.1666259765625</v>
      </c>
      <c r="E182" s="1">
        <v>7.50928640365601</v>
      </c>
      <c r="F182" s="1">
        <v>8.44011306762695</v>
      </c>
    </row>
    <row r="183" spans="2:6">
      <c r="B183" t="s">
        <v>6</v>
      </c>
      <c r="C183" s="1">
        <v>7.96283769607544</v>
      </c>
      <c r="D183" s="1">
        <v>8.1972074508667</v>
      </c>
      <c r="E183" s="1">
        <v>7.56914710998535</v>
      </c>
      <c r="F183" s="1">
        <v>8.4161205291748</v>
      </c>
    </row>
    <row r="184" spans="2:6">
      <c r="B184" t="s">
        <v>7</v>
      </c>
      <c r="C184" s="1">
        <v>7.74580144882202</v>
      </c>
      <c r="D184" s="1">
        <v>7.8918776512146</v>
      </c>
      <c r="E184" s="1">
        <v>7.68435192108154</v>
      </c>
      <c r="F184" s="1">
        <v>8.24721813201904</v>
      </c>
    </row>
    <row r="185" spans="2:6">
      <c r="B185" t="s">
        <v>8</v>
      </c>
      <c r="C185" s="2">
        <f>AVERAGE(C182:C184)</f>
        <v>7.87761513392131</v>
      </c>
      <c r="D185" s="2">
        <f t="shared" ref="D185:F185" si="100">AVERAGE(D182:D184)</f>
        <v>8.0852370262146</v>
      </c>
      <c r="E185" s="2">
        <f t="shared" si="100"/>
        <v>7.58759514490763</v>
      </c>
      <c r="F185" s="2">
        <f t="shared" si="100"/>
        <v>8.36781724294027</v>
      </c>
    </row>
    <row r="187" ht="17.5" spans="1:6">
      <c r="A187" s="9" t="s">
        <v>19</v>
      </c>
      <c r="B187" t="s">
        <v>5</v>
      </c>
      <c r="C187">
        <v>18.4479274749756</v>
      </c>
      <c r="D187">
        <v>18.8083457946777</v>
      </c>
      <c r="E187">
        <v>18.2933120727539</v>
      </c>
      <c r="F187">
        <v>19.5876159667969</v>
      </c>
    </row>
    <row r="188" spans="2:6">
      <c r="B188" t="s">
        <v>6</v>
      </c>
      <c r="C188">
        <v>18.4701309204102</v>
      </c>
      <c r="D188">
        <v>18.7432651519775</v>
      </c>
      <c r="E188">
        <v>18.0584297180176</v>
      </c>
      <c r="F188">
        <v>19.4511432647705</v>
      </c>
    </row>
    <row r="189" spans="2:6">
      <c r="B189" t="s">
        <v>7</v>
      </c>
      <c r="C189">
        <v>18.4169692993164</v>
      </c>
      <c r="D189">
        <v>18.9027194976807</v>
      </c>
      <c r="E189">
        <v>18.2106475830078</v>
      </c>
      <c r="F189">
        <v>19.5421829223633</v>
      </c>
    </row>
    <row r="190" spans="2:6">
      <c r="B190" t="s">
        <v>8</v>
      </c>
      <c r="C190" s="2">
        <f>AVERAGE(C187,C189)</f>
        <v>18.432448387146</v>
      </c>
      <c r="D190" s="2">
        <f t="shared" ref="D190:F190" si="101">AVERAGE(D187:D189)</f>
        <v>18.818110148112</v>
      </c>
      <c r="E190" s="2">
        <f t="shared" si="101"/>
        <v>18.1874631245931</v>
      </c>
      <c r="F190" s="2">
        <f t="shared" si="101"/>
        <v>19.5269807179769</v>
      </c>
    </row>
    <row r="192" spans="2:6">
      <c r="B192" s="3" t="s">
        <v>10</v>
      </c>
      <c r="C192">
        <f t="shared" ref="C192:D192" si="102">C190-C185</f>
        <v>10.5548332532247</v>
      </c>
      <c r="D192">
        <f t="shared" si="102"/>
        <v>10.7328731218974</v>
      </c>
      <c r="E192">
        <f t="shared" ref="E192:F192" si="103">E190-E185</f>
        <v>10.5998679796855</v>
      </c>
      <c r="F192">
        <f t="shared" si="103"/>
        <v>11.1591634750366</v>
      </c>
    </row>
    <row r="193" spans="2:6">
      <c r="B193" s="3" t="s">
        <v>11</v>
      </c>
      <c r="C193" s="4">
        <f t="shared" ref="C193:D193" si="104">C192-$C192</f>
        <v>0</v>
      </c>
      <c r="D193" s="4">
        <f t="shared" si="104"/>
        <v>0.178039868672691</v>
      </c>
      <c r="E193" s="4">
        <f t="shared" ref="E193:F193" si="105">E192-$C192</f>
        <v>0.0450347264607736</v>
      </c>
      <c r="F193" s="4">
        <f t="shared" si="105"/>
        <v>0.60433022181193</v>
      </c>
    </row>
    <row r="194" ht="14.5" spans="2:6">
      <c r="B194" s="5" t="s">
        <v>12</v>
      </c>
      <c r="C194">
        <f t="shared" ref="C194:D194" si="106">2^-C193</f>
        <v>1</v>
      </c>
      <c r="D194">
        <f t="shared" si="106"/>
        <v>0.883903104189325</v>
      </c>
      <c r="E194">
        <f t="shared" ref="E194:F194" si="107">2^-E193</f>
        <v>0.969266485878433</v>
      </c>
      <c r="F194">
        <f t="shared" si="107"/>
        <v>0.657776685252025</v>
      </c>
    </row>
    <row r="195" spans="2:2">
      <c r="B195" s="5"/>
    </row>
    <row r="196" spans="2:6">
      <c r="B196" s="3" t="s">
        <v>10</v>
      </c>
      <c r="C196">
        <f t="shared" ref="C196:C198" si="108">C187-C$5</f>
        <v>10.5703123410543</v>
      </c>
      <c r="D196">
        <f>D187-D$5</f>
        <v>10.7231087684631</v>
      </c>
      <c r="E196">
        <f t="shared" ref="E196:E198" si="109">E187-E$5</f>
        <v>10.7057169278463</v>
      </c>
      <c r="F196">
        <f>F187-F$5</f>
        <v>11.2197987238566</v>
      </c>
    </row>
    <row r="197" spans="2:6">
      <c r="B197" s="5"/>
      <c r="C197">
        <f t="shared" si="108"/>
        <v>10.5925157864888</v>
      </c>
      <c r="D197">
        <f>D188-D$5</f>
        <v>10.6580281257629</v>
      </c>
      <c r="E197">
        <f t="shared" si="109"/>
        <v>10.4708345731099</v>
      </c>
      <c r="F197">
        <f>F188-F$5</f>
        <v>11.0833260218302</v>
      </c>
    </row>
    <row r="198" spans="2:6">
      <c r="B198" s="5"/>
      <c r="C198">
        <f t="shared" si="108"/>
        <v>10.5393541653951</v>
      </c>
      <c r="D198">
        <f>D189-D$5</f>
        <v>10.8174824714661</v>
      </c>
      <c r="E198">
        <f t="shared" si="109"/>
        <v>10.6230524381002</v>
      </c>
      <c r="F198">
        <f>F189-F$5</f>
        <v>11.174365679423</v>
      </c>
    </row>
    <row r="199" spans="2:2">
      <c r="B199" s="5"/>
    </row>
    <row r="200" spans="2:6">
      <c r="B200" s="3" t="s">
        <v>11</v>
      </c>
      <c r="C200">
        <f>C196-$C$192</f>
        <v>0.0154790878295898</v>
      </c>
      <c r="D200">
        <f>D196-$C$192</f>
        <v>0.168275515238445</v>
      </c>
      <c r="E200">
        <f>E196-$C$192</f>
        <v>0.150883674621582</v>
      </c>
      <c r="F200">
        <f>F196-$C$192</f>
        <v>0.664965470631918</v>
      </c>
    </row>
    <row r="201" spans="2:6">
      <c r="B201" s="5"/>
      <c r="C201">
        <f>C197-$C$192</f>
        <v>0.0376825332641602</v>
      </c>
      <c r="D201">
        <f>D197-$C$192</f>
        <v>0.10319487253825</v>
      </c>
      <c r="E201">
        <f>E197-$C$192</f>
        <v>-0.0839986801147461</v>
      </c>
      <c r="F201">
        <f>F197-$C$192</f>
        <v>0.528492768605551</v>
      </c>
    </row>
    <row r="202" spans="2:6">
      <c r="B202" s="5"/>
      <c r="C202">
        <f>C198-$C$192</f>
        <v>-0.0154790878295898</v>
      </c>
      <c r="D202">
        <f>D198-$C$192</f>
        <v>0.262649218241375</v>
      </c>
      <c r="E202">
        <f>E198-$C$192</f>
        <v>0.0682191848754883</v>
      </c>
      <c r="F202">
        <f>F198-$C$192</f>
        <v>0.619532426198324</v>
      </c>
    </row>
    <row r="203" spans="2:2">
      <c r="B203" s="5"/>
    </row>
    <row r="204" ht="14.5" spans="2:6">
      <c r="B204" s="5" t="s">
        <v>12</v>
      </c>
      <c r="C204">
        <f t="shared" ref="C204:C206" si="110">2^-C200</f>
        <v>0.989328067399324</v>
      </c>
      <c r="D204">
        <f>2^-D200</f>
        <v>0.889905769395708</v>
      </c>
      <c r="E204">
        <f t="shared" ref="E204:E206" si="111">2^-E200</f>
        <v>0.900698600796031</v>
      </c>
      <c r="F204">
        <f>2^-F200</f>
        <v>0.630703799458176</v>
      </c>
    </row>
    <row r="205" spans="2:6">
      <c r="B205" s="5"/>
      <c r="C205">
        <f t="shared" si="110"/>
        <v>0.974218622908513</v>
      </c>
      <c r="D205">
        <f>2^-D201</f>
        <v>0.930969060364825</v>
      </c>
      <c r="E205">
        <f t="shared" si="111"/>
        <v>1.0599518136737</v>
      </c>
      <c r="F205">
        <f>2^-F201</f>
        <v>0.693278647055195</v>
      </c>
    </row>
    <row r="206" spans="2:6">
      <c r="B206" s="5"/>
      <c r="C206">
        <f t="shared" si="110"/>
        <v>1.01078705128495</v>
      </c>
      <c r="D206">
        <f>2^-D202</f>
        <v>0.833555856115939</v>
      </c>
      <c r="E206">
        <f t="shared" si="111"/>
        <v>0.953814628982936</v>
      </c>
      <c r="F206">
        <f>2^-F202</f>
        <v>0.650881842694114</v>
      </c>
    </row>
    <row r="207" spans="1:6">
      <c r="A207" s="6"/>
      <c r="B207" s="7" t="s">
        <v>13</v>
      </c>
      <c r="C207" s="8">
        <f>STDEV(C204,C206)</f>
        <v>0.015173793022899</v>
      </c>
      <c r="D207" s="8">
        <f>STDEV(D204:D206)</f>
        <v>0.0489060987231095</v>
      </c>
      <c r="E207" s="8">
        <f t="shared" ref="E207:F207" si="112">STDEV(E204:E206)</f>
        <v>0.081084318496541</v>
      </c>
      <c r="F207" s="8">
        <f t="shared" si="112"/>
        <v>0.0319381015942126</v>
      </c>
    </row>
    <row r="211" spans="3:6">
      <c r="C211" t="s">
        <v>0</v>
      </c>
      <c r="D211" t="s">
        <v>1</v>
      </c>
      <c r="E211" t="s">
        <v>2</v>
      </c>
      <c r="F211" t="s">
        <v>3</v>
      </c>
    </row>
    <row r="212" spans="1:6">
      <c r="A212" t="s">
        <v>4</v>
      </c>
      <c r="B212" t="s">
        <v>5</v>
      </c>
      <c r="C212" s="1">
        <v>7.92420625686646</v>
      </c>
      <c r="D212" s="1">
        <v>8.1666259765625</v>
      </c>
      <c r="E212" s="1">
        <v>7.50928640365601</v>
      </c>
      <c r="F212" s="1">
        <v>8.44011306762695</v>
      </c>
    </row>
    <row r="213" spans="2:6">
      <c r="B213" t="s">
        <v>6</v>
      </c>
      <c r="C213" s="1">
        <v>7.96283769607544</v>
      </c>
      <c r="D213" s="1">
        <v>8.1972074508667</v>
      </c>
      <c r="E213" s="1">
        <v>7.56914710998535</v>
      </c>
      <c r="F213" s="1">
        <v>8.4161205291748</v>
      </c>
    </row>
    <row r="214" spans="2:6">
      <c r="B214" t="s">
        <v>7</v>
      </c>
      <c r="C214" s="1">
        <v>7.74580144882202</v>
      </c>
      <c r="D214" s="1">
        <v>7.8918776512146</v>
      </c>
      <c r="E214" s="1">
        <v>7.68435192108154</v>
      </c>
      <c r="F214" s="1">
        <v>8.24721813201904</v>
      </c>
    </row>
    <row r="215" spans="2:6">
      <c r="B215" t="s">
        <v>8</v>
      </c>
      <c r="C215" s="2">
        <f>AVERAGE(C212:C214)</f>
        <v>7.87761513392131</v>
      </c>
      <c r="D215" s="2">
        <f t="shared" ref="D215:F215" si="113">AVERAGE(D212:D214)</f>
        <v>8.0852370262146</v>
      </c>
      <c r="E215" s="2">
        <f t="shared" si="113"/>
        <v>7.58759514490763</v>
      </c>
      <c r="F215" s="2">
        <f t="shared" si="113"/>
        <v>8.36781724294027</v>
      </c>
    </row>
    <row r="217" spans="1:6">
      <c r="A217" t="s">
        <v>20</v>
      </c>
      <c r="B217" t="s">
        <v>5</v>
      </c>
      <c r="C217">
        <v>22.5211505889893</v>
      </c>
      <c r="D217">
        <v>22.8953247070313</v>
      </c>
      <c r="E217">
        <v>21.7875099182129</v>
      </c>
      <c r="F217">
        <v>23.6892051696777</v>
      </c>
    </row>
    <row r="218" spans="2:6">
      <c r="B218" t="s">
        <v>6</v>
      </c>
      <c r="C218">
        <v>22.7276725769043</v>
      </c>
      <c r="D218">
        <v>22.9088764190674</v>
      </c>
      <c r="E218">
        <v>21.5190601348877</v>
      </c>
      <c r="F218">
        <v>23.3061561584473</v>
      </c>
    </row>
    <row r="219" spans="2:6">
      <c r="B219" t="s">
        <v>7</v>
      </c>
      <c r="C219">
        <v>22.5637817382813</v>
      </c>
      <c r="D219">
        <v>22.765962600708</v>
      </c>
      <c r="E219">
        <v>21.4613037109375</v>
      </c>
      <c r="F219">
        <v>23.2498607635498</v>
      </c>
    </row>
    <row r="220" spans="2:6">
      <c r="B220" t="s">
        <v>8</v>
      </c>
      <c r="C220" s="2">
        <f>AVERAGE(C218:C219)</f>
        <v>22.6457271575928</v>
      </c>
      <c r="D220" s="2">
        <f t="shared" ref="D220:F220" si="114">AVERAGE(D217:D219)</f>
        <v>22.8567212422689</v>
      </c>
      <c r="E220" s="2">
        <f t="shared" si="114"/>
        <v>21.5892912546794</v>
      </c>
      <c r="F220" s="2">
        <f t="shared" si="114"/>
        <v>23.4150740305583</v>
      </c>
    </row>
    <row r="222" spans="2:6">
      <c r="B222" s="3" t="s">
        <v>10</v>
      </c>
      <c r="C222">
        <f t="shared" ref="C222:D222" si="115">C220-C215</f>
        <v>14.7681120236715</v>
      </c>
      <c r="D222">
        <f t="shared" si="115"/>
        <v>14.7714842160543</v>
      </c>
      <c r="E222">
        <f t="shared" ref="E222:F222" si="116">E220-E215</f>
        <v>14.0016961097717</v>
      </c>
      <c r="F222">
        <f t="shared" si="116"/>
        <v>15.047256787618</v>
      </c>
    </row>
    <row r="223" spans="2:6">
      <c r="B223" s="3" t="s">
        <v>11</v>
      </c>
      <c r="C223" s="4">
        <f t="shared" ref="C223:D223" si="117">C222-$C222</f>
        <v>0</v>
      </c>
      <c r="D223" s="4">
        <f t="shared" si="117"/>
        <v>0.0033721923828125</v>
      </c>
      <c r="E223" s="4">
        <f t="shared" ref="E223:F223" si="118">E222-$C222</f>
        <v>-0.766415913899738</v>
      </c>
      <c r="F223" s="4">
        <f t="shared" si="118"/>
        <v>0.279144763946535</v>
      </c>
    </row>
    <row r="224" ht="14.5" spans="2:6">
      <c r="B224" s="5" t="s">
        <v>12</v>
      </c>
      <c r="C224">
        <f t="shared" ref="C224:D224" si="119">2^-C223</f>
        <v>1</v>
      </c>
      <c r="D224">
        <f t="shared" si="119"/>
        <v>0.997665304009664</v>
      </c>
      <c r="E224">
        <f t="shared" ref="E224:F224" si="120">2^-E223</f>
        <v>1.70103864110699</v>
      </c>
      <c r="F224">
        <f t="shared" si="120"/>
        <v>0.824079390435738</v>
      </c>
    </row>
    <row r="225" spans="2:2">
      <c r="B225" s="5"/>
    </row>
    <row r="226" spans="2:6">
      <c r="B226" s="3" t="s">
        <v>10</v>
      </c>
      <c r="C226">
        <f t="shared" ref="C226:C228" si="121">C217-C$5</f>
        <v>14.643535455068</v>
      </c>
      <c r="D226">
        <f>D217-D$5</f>
        <v>14.8100876808167</v>
      </c>
      <c r="E226">
        <f t="shared" ref="E226:E228" si="122">E217-E$5</f>
        <v>14.1999147733053</v>
      </c>
      <c r="F226">
        <f>F217-F$5</f>
        <v>15.3213879267375</v>
      </c>
    </row>
    <row r="227" spans="2:6">
      <c r="B227" s="5"/>
      <c r="C227">
        <f t="shared" si="121"/>
        <v>14.850057442983</v>
      </c>
      <c r="D227">
        <f>D218-D$5</f>
        <v>14.8236393928528</v>
      </c>
      <c r="E227">
        <f t="shared" si="122"/>
        <v>13.9314649899801</v>
      </c>
      <c r="F227">
        <f>F218-F$5</f>
        <v>14.938338915507</v>
      </c>
    </row>
    <row r="228" spans="2:6">
      <c r="B228" s="5"/>
      <c r="C228">
        <f t="shared" si="121"/>
        <v>14.6861666043599</v>
      </c>
      <c r="D228">
        <f>D219-D$5</f>
        <v>14.6807255744934</v>
      </c>
      <c r="E228">
        <f t="shared" si="122"/>
        <v>13.8737085660299</v>
      </c>
      <c r="F228">
        <f>F219-F$5</f>
        <v>14.8820435206095</v>
      </c>
    </row>
    <row r="229" spans="2:2">
      <c r="B229" s="5"/>
    </row>
    <row r="230" spans="2:6">
      <c r="B230" s="3" t="s">
        <v>11</v>
      </c>
      <c r="C230">
        <f>C226-$C$222</f>
        <v>-0.124576568603516</v>
      </c>
      <c r="D230">
        <f>D226-$C$222</f>
        <v>0.0419756571451835</v>
      </c>
      <c r="E230">
        <f>E226-$C$222</f>
        <v>-0.568197250366211</v>
      </c>
      <c r="F230">
        <f>F226-$C$222</f>
        <v>0.553275903066</v>
      </c>
    </row>
    <row r="231" spans="2:6">
      <c r="B231" s="5"/>
      <c r="C231">
        <f>C227-$C$222</f>
        <v>0.0819454193115234</v>
      </c>
      <c r="D231">
        <f>D227-$C$222</f>
        <v>0.0555273691813163</v>
      </c>
      <c r="E231">
        <f>E227-$C$222</f>
        <v>-0.836647033691406</v>
      </c>
      <c r="F231">
        <f>F227-$C$222</f>
        <v>0.170226891835531</v>
      </c>
    </row>
    <row r="232" spans="2:6">
      <c r="B232" s="5"/>
      <c r="C232">
        <f>C228-$C$222</f>
        <v>-0.0819454193115234</v>
      </c>
      <c r="D232">
        <f>D228-$C$222</f>
        <v>-0.0873864491780587</v>
      </c>
      <c r="E232">
        <f>E228-$C$222</f>
        <v>-0.894403457641602</v>
      </c>
      <c r="F232">
        <f>F228-$C$222</f>
        <v>0.11393149693807</v>
      </c>
    </row>
    <row r="233" spans="2:2">
      <c r="B233" s="5"/>
    </row>
    <row r="234" ht="14.5" spans="2:6">
      <c r="B234" s="5" t="s">
        <v>12</v>
      </c>
      <c r="C234">
        <f t="shared" ref="C234:C236" si="123">2^-C230</f>
        <v>1.09018771530676</v>
      </c>
      <c r="D234">
        <f>2^-D230</f>
        <v>0.971323884727258</v>
      </c>
      <c r="E234">
        <f t="shared" ref="E234:E236" si="124">2^-E230</f>
        <v>1.48266971178999</v>
      </c>
      <c r="F234">
        <f>2^-F230</f>
        <v>0.681470965695089</v>
      </c>
    </row>
    <row r="235" spans="2:6">
      <c r="B235" s="5"/>
      <c r="C235">
        <f t="shared" si="123"/>
        <v>0.944782783768824</v>
      </c>
      <c r="D235">
        <f>2^-D231</f>
        <v>0.962242636339172</v>
      </c>
      <c r="E235">
        <f t="shared" si="124"/>
        <v>1.7858947185331</v>
      </c>
      <c r="F235">
        <f>2^-F231</f>
        <v>0.888702904370927</v>
      </c>
    </row>
    <row r="236" spans="2:6">
      <c r="B236" s="5"/>
      <c r="C236">
        <f t="shared" si="123"/>
        <v>1.05844435057433</v>
      </c>
      <c r="D236">
        <f>2^-D232</f>
        <v>1.06244374110563</v>
      </c>
      <c r="E236">
        <f t="shared" si="124"/>
        <v>1.85884111101126</v>
      </c>
      <c r="F236">
        <f>2^-F232</f>
        <v>0.924066448579009</v>
      </c>
    </row>
    <row r="237" spans="1:6">
      <c r="A237" s="6"/>
      <c r="B237" s="7" t="s">
        <v>13</v>
      </c>
      <c r="C237" s="8">
        <f>STDEV(C235:C236)</f>
        <v>0.0803708646484611</v>
      </c>
      <c r="D237" s="8">
        <f>STDEV(D234:D236)</f>
        <v>0.0554159403889052</v>
      </c>
      <c r="E237" s="8">
        <f t="shared" ref="E237:F237" si="125">STDEV(E234:E236)</f>
        <v>0.199487469314919</v>
      </c>
      <c r="F237" s="8">
        <f t="shared" si="125"/>
        <v>0.13105229552993</v>
      </c>
    </row>
    <row r="241" spans="1: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</row>
    <row r="242" spans="1: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</row>
    <row r="244" spans="1: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</row>
    <row r="245" spans="1: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</row>
    <row r="246" spans="1:15">
      <c r="A246" s="10"/>
      <c r="B246" s="10"/>
      <c r="C246" s="11"/>
      <c r="D246" s="11"/>
      <c r="E246" s="11"/>
      <c r="F246" s="11"/>
      <c r="G246" s="10"/>
      <c r="H246" s="10"/>
      <c r="I246" s="10"/>
      <c r="J246" s="10"/>
      <c r="K246" s="10"/>
      <c r="L246" s="10"/>
      <c r="M246" s="10"/>
      <c r="N246" s="10"/>
      <c r="O246" s="10"/>
    </row>
    <row r="247" spans="1: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 spans="1: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 spans="1: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 spans="1: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  <row r="251" spans="1:15">
      <c r="A251" s="10"/>
      <c r="B251" s="10"/>
      <c r="C251" s="11"/>
      <c r="D251" s="11"/>
      <c r="E251" s="11"/>
      <c r="F251" s="11"/>
      <c r="G251" s="10"/>
      <c r="H251" s="10"/>
      <c r="I251" s="10"/>
      <c r="J251" s="10"/>
      <c r="K251" s="10"/>
      <c r="L251" s="10"/>
      <c r="M251" s="10"/>
      <c r="N251" s="10"/>
      <c r="O251" s="10"/>
    </row>
    <row r="252" spans="1: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 spans="1:15">
      <c r="A253" s="10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</row>
    <row r="254" spans="1:15">
      <c r="A254" s="10"/>
      <c r="B254" s="12"/>
      <c r="C254" s="13"/>
      <c r="D254" s="13"/>
      <c r="E254" s="13"/>
      <c r="F254" s="13"/>
      <c r="G254" s="10"/>
      <c r="H254" s="10"/>
      <c r="I254" s="10"/>
      <c r="J254" s="10"/>
      <c r="K254" s="10"/>
      <c r="L254" s="10"/>
      <c r="M254" s="10"/>
      <c r="N254" s="10"/>
      <c r="O254" s="10"/>
    </row>
    <row r="255" spans="1:15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</row>
    <row r="256" spans="1:15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</row>
    <row r="257" spans="1:15">
      <c r="A257" s="10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</row>
    <row r="258" spans="1:15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</row>
    <row r="260" spans="1:15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 spans="1:15">
      <c r="A261" s="10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</row>
    <row r="262" spans="1:15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</row>
    <row r="263" spans="1:15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</row>
    <row r="264" spans="1:15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 spans="1:15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</row>
    <row r="266" spans="1:15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</row>
    <row r="268" spans="1:15">
      <c r="A268" s="10"/>
      <c r="B268" s="14"/>
      <c r="C268" s="13"/>
      <c r="D268" s="13"/>
      <c r="E268" s="13"/>
      <c r="F268" s="13"/>
      <c r="G268" s="10"/>
      <c r="H268" s="10"/>
      <c r="I268" s="10"/>
      <c r="J268" s="10"/>
      <c r="K268" s="10"/>
      <c r="L268" s="10"/>
      <c r="M268" s="10"/>
      <c r="N268" s="10"/>
      <c r="O268" s="10"/>
    </row>
    <row r="269" spans="1: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</row>
    <row r="270" spans="1: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</row>
    <row r="271" spans="1: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</row>
    <row r="272" spans="1: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</row>
    <row r="273" spans="1: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 spans="1: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</row>
    <row r="276" spans="1: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</row>
    <row r="277" spans="1:15">
      <c r="A277" s="10"/>
      <c r="B277" s="10"/>
      <c r="C277" s="11"/>
      <c r="D277" s="11"/>
      <c r="E277" s="11"/>
      <c r="F277" s="11"/>
      <c r="G277" s="10"/>
      <c r="H277" s="10"/>
      <c r="I277" s="10"/>
      <c r="J277" s="10"/>
      <c r="K277" s="10"/>
      <c r="L277" s="10"/>
      <c r="M277" s="10"/>
      <c r="N277" s="10"/>
      <c r="O277" s="10"/>
    </row>
    <row r="278" spans="1: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</row>
    <row r="279" spans="1: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</row>
    <row r="280" spans="1: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</row>
    <row r="281" spans="1: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</row>
    <row r="282" spans="1:15">
      <c r="A282" s="10"/>
      <c r="B282" s="10"/>
      <c r="C282" s="11"/>
      <c r="D282" s="11"/>
      <c r="E282" s="11"/>
      <c r="F282" s="11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</row>
    <row r="284" spans="1:15">
      <c r="A284" s="10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 spans="1:15">
      <c r="A285" s="10"/>
      <c r="B285" s="12"/>
      <c r="C285" s="13"/>
      <c r="D285" s="13"/>
      <c r="E285" s="13"/>
      <c r="F285" s="13"/>
      <c r="G285" s="10"/>
      <c r="H285" s="10"/>
      <c r="I285" s="10"/>
      <c r="J285" s="10"/>
      <c r="K285" s="10"/>
      <c r="L285" s="10"/>
      <c r="M285" s="10"/>
      <c r="N285" s="10"/>
      <c r="O285" s="10"/>
    </row>
    <row r="286" spans="1:15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 spans="1:15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</row>
    <row r="288" spans="1:15">
      <c r="A288" s="10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 spans="1:15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 spans="1:15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 spans="1:15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</row>
    <row r="292" spans="1:15">
      <c r="A292" s="10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 spans="1:15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 spans="1:15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 spans="1:15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 spans="1:15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</row>
    <row r="297" spans="1:15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</row>
    <row r="298" spans="1:15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>
      <c r="A299" s="10"/>
      <c r="B299" s="14"/>
      <c r="C299" s="13"/>
      <c r="D299" s="13"/>
      <c r="E299" s="13"/>
      <c r="F299" s="13"/>
      <c r="G299" s="10"/>
      <c r="H299" s="10"/>
      <c r="I299" s="10"/>
      <c r="J299" s="10"/>
      <c r="K299" s="10"/>
      <c r="L299" s="10"/>
      <c r="M299" s="10"/>
      <c r="N299" s="10"/>
      <c r="O299" s="10"/>
    </row>
    <row r="300" spans="1: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</row>
    <row r="301" spans="1: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</row>
    <row r="302" spans="1: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</row>
    <row r="303" spans="1: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</row>
    <row r="304" spans="1: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 spans="1: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</row>
    <row r="306" spans="1: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</row>
    <row r="308" spans="1:15">
      <c r="A308" s="10"/>
      <c r="B308" s="10"/>
      <c r="C308" s="11"/>
      <c r="D308" s="11"/>
      <c r="E308" s="11"/>
      <c r="F308" s="11"/>
      <c r="G308" s="10"/>
      <c r="H308" s="10"/>
      <c r="I308" s="10"/>
      <c r="J308" s="10"/>
      <c r="K308" s="10"/>
      <c r="L308" s="10"/>
      <c r="M308" s="10"/>
      <c r="N308" s="10"/>
      <c r="O308" s="10"/>
    </row>
    <row r="309" spans="1: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</row>
    <row r="310" spans="1: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 spans="1: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</row>
    <row r="312" spans="1: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 spans="1:15">
      <c r="A313" s="10"/>
      <c r="B313" s="10"/>
      <c r="C313" s="11"/>
      <c r="D313" s="11"/>
      <c r="E313" s="11"/>
      <c r="F313" s="11"/>
      <c r="G313" s="10"/>
      <c r="H313" s="10"/>
      <c r="I313" s="10"/>
      <c r="J313" s="10"/>
      <c r="K313" s="10"/>
      <c r="L313" s="10"/>
      <c r="M313" s="10"/>
      <c r="N313" s="10"/>
      <c r="O313" s="10"/>
    </row>
    <row r="314" spans="1: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>
      <c r="A315" s="10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</row>
    <row r="316" spans="1:15">
      <c r="A316" s="10"/>
      <c r="B316" s="12"/>
      <c r="C316" s="13"/>
      <c r="D316" s="13"/>
      <c r="E316" s="13"/>
      <c r="F316" s="13"/>
      <c r="G316" s="10"/>
      <c r="H316" s="10"/>
      <c r="I316" s="10"/>
      <c r="J316" s="10"/>
      <c r="K316" s="10"/>
      <c r="L316" s="10"/>
      <c r="M316" s="10"/>
      <c r="N316" s="10"/>
      <c r="O316" s="10"/>
    </row>
    <row r="317" spans="1:15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 spans="1:15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>
      <c r="A319" s="10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 spans="1:15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 spans="1:15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>
      <c r="A323" s="10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 spans="1:15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 spans="1:15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 spans="1:15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 spans="1:15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>
      <c r="A330" s="10"/>
      <c r="B330" s="14"/>
      <c r="C330" s="13"/>
      <c r="D330" s="13"/>
      <c r="E330" s="13"/>
      <c r="F330" s="13"/>
      <c r="G330" s="10"/>
      <c r="H330" s="10"/>
      <c r="I330" s="10"/>
      <c r="J330" s="10"/>
      <c r="K330" s="10"/>
      <c r="L330" s="10"/>
      <c r="M330" s="10"/>
      <c r="N330" s="10"/>
      <c r="O330" s="10"/>
    </row>
    <row r="331" spans="1: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 spans="1: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 spans="1: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 spans="1: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 spans="1: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>
      <c r="A339" s="10"/>
      <c r="B339" s="10"/>
      <c r="C339" s="11"/>
      <c r="D339" s="11"/>
      <c r="E339" s="11"/>
      <c r="F339" s="11"/>
      <c r="G339" s="10"/>
      <c r="H339" s="10"/>
      <c r="I339" s="10"/>
      <c r="J339" s="10"/>
      <c r="K339" s="10"/>
      <c r="L339" s="10"/>
      <c r="M339" s="10"/>
      <c r="N339" s="10"/>
      <c r="O339" s="10"/>
    </row>
    <row r="340" spans="1: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 spans="1: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 spans="1:15">
      <c r="A344" s="10"/>
      <c r="B344" s="10"/>
      <c r="C344" s="11"/>
      <c r="D344" s="11"/>
      <c r="E344" s="11"/>
      <c r="F344" s="11"/>
      <c r="G344" s="10"/>
      <c r="H344" s="10"/>
      <c r="I344" s="10"/>
      <c r="J344" s="10"/>
      <c r="K344" s="10"/>
      <c r="L344" s="10"/>
      <c r="M344" s="10"/>
      <c r="N344" s="10"/>
      <c r="O344" s="10"/>
    </row>
    <row r="345" spans="1: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 spans="1:15">
      <c r="A346" s="10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>
      <c r="A347" s="10"/>
      <c r="B347" s="12"/>
      <c r="C347" s="13"/>
      <c r="D347" s="13"/>
      <c r="E347" s="13"/>
      <c r="F347" s="13"/>
      <c r="G347" s="10"/>
      <c r="H347" s="10"/>
      <c r="I347" s="10"/>
      <c r="J347" s="10"/>
      <c r="K347" s="10"/>
      <c r="L347" s="10"/>
      <c r="M347" s="10"/>
      <c r="N347" s="10"/>
      <c r="O347" s="10"/>
    </row>
    <row r="348" spans="1:15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 spans="1:15">
      <c r="A350" s="10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 spans="1:15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 spans="1:15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 spans="1:15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 spans="1:15">
      <c r="A354" s="10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 spans="1:15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 spans="1:15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 spans="1:15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 spans="1:15">
      <c r="A361" s="10"/>
      <c r="B361" s="14"/>
      <c r="C361" s="13"/>
      <c r="D361" s="13"/>
      <c r="E361" s="13"/>
      <c r="F361" s="13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spans="1: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 spans="1: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 spans="1: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 spans="1: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 spans="1: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>
      <c r="A370" s="10"/>
      <c r="B370" s="10"/>
      <c r="C370" s="11"/>
      <c r="D370" s="11"/>
      <c r="E370" s="11"/>
      <c r="F370" s="11"/>
      <c r="G370" s="10"/>
      <c r="H370" s="10"/>
      <c r="I370" s="10"/>
      <c r="J370" s="10"/>
      <c r="K370" s="10"/>
      <c r="L370" s="10"/>
      <c r="M370" s="10"/>
      <c r="N370" s="10"/>
      <c r="O370" s="10"/>
    </row>
    <row r="371" spans="1: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 spans="1: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 spans="1: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 spans="1: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 spans="1:15">
      <c r="A375" s="10"/>
      <c r="B375" s="10"/>
      <c r="C375" s="11"/>
      <c r="D375" s="11"/>
      <c r="E375" s="11"/>
      <c r="F375" s="11"/>
      <c r="G375" s="10"/>
      <c r="H375" s="10"/>
      <c r="I375" s="10"/>
      <c r="J375" s="10"/>
      <c r="K375" s="10"/>
      <c r="L375" s="10"/>
      <c r="M375" s="10"/>
      <c r="N375" s="10"/>
      <c r="O375" s="10"/>
    </row>
    <row r="376" spans="1: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 spans="1:15">
      <c r="A377" s="10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 spans="1:15">
      <c r="A378" s="10"/>
      <c r="B378" s="12"/>
      <c r="C378" s="13"/>
      <c r="D378" s="13"/>
      <c r="E378" s="13"/>
      <c r="F378" s="13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 spans="1:15">
      <c r="A381" s="10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 spans="1:15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 spans="1:15">
      <c r="A385" s="10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 spans="1:15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 spans="1:15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 spans="1:15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 spans="1:15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 spans="1:15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>
      <c r="A392" s="10"/>
      <c r="B392" s="14"/>
      <c r="C392" s="13"/>
      <c r="D392" s="13"/>
      <c r="E392" s="13"/>
      <c r="F392" s="13"/>
      <c r="G392" s="10"/>
      <c r="H392" s="10"/>
      <c r="I392" s="10"/>
      <c r="J392" s="10"/>
      <c r="K392" s="10"/>
      <c r="L392" s="10"/>
      <c r="M392" s="10"/>
      <c r="N392" s="10"/>
      <c r="O392" s="10"/>
    </row>
    <row r="393" spans="1: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 spans="1: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 spans="1: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 spans="1: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 spans="1: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 spans="1: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 spans="1:15">
      <c r="A401" s="10"/>
      <c r="B401" s="10"/>
      <c r="C401" s="11"/>
      <c r="D401" s="11"/>
      <c r="E401" s="11"/>
      <c r="F401" s="11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1: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 spans="1: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 spans="1:15">
      <c r="A406" s="10"/>
      <c r="B406" s="10"/>
      <c r="C406" s="11"/>
      <c r="D406" s="11"/>
      <c r="E406" s="11"/>
      <c r="F406" s="11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1: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1:15">
      <c r="A408" s="10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 spans="1:15">
      <c r="A409" s="10"/>
      <c r="B409" s="12"/>
      <c r="C409" s="13"/>
      <c r="D409" s="13"/>
      <c r="E409" s="13"/>
      <c r="F409" s="13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 spans="1:15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 spans="1:15">
      <c r="A412" s="10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 spans="1:15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1:15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 spans="1:15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 spans="1:15">
      <c r="A416" s="10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 spans="1:15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1:15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 spans="1:15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1:15">
      <c r="A423" s="10"/>
      <c r="B423" s="14"/>
      <c r="C423" s="13"/>
      <c r="D423" s="13"/>
      <c r="E423" s="13"/>
      <c r="F423" s="13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1: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 spans="1: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 spans="1: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 spans="1: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 spans="1: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 spans="1:15">
      <c r="A432" s="10"/>
      <c r="B432" s="10"/>
      <c r="C432" s="11"/>
      <c r="D432" s="11"/>
      <c r="E432" s="11"/>
      <c r="F432" s="11"/>
      <c r="G432" s="10"/>
      <c r="H432" s="10"/>
      <c r="I432" s="10"/>
      <c r="J432" s="10"/>
      <c r="K432" s="10"/>
      <c r="L432" s="10"/>
      <c r="M432" s="10"/>
      <c r="N432" s="10"/>
      <c r="O432" s="10"/>
    </row>
    <row r="433" spans="1: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 spans="1: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 spans="1: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 spans="1:15">
      <c r="A437" s="10"/>
      <c r="B437" s="10"/>
      <c r="C437" s="11"/>
      <c r="D437" s="11"/>
      <c r="E437" s="11"/>
      <c r="F437" s="11"/>
      <c r="G437" s="10"/>
      <c r="H437" s="10"/>
      <c r="I437" s="10"/>
      <c r="J437" s="10"/>
      <c r="K437" s="10"/>
      <c r="L437" s="10"/>
      <c r="M437" s="10"/>
      <c r="N437" s="10"/>
      <c r="O437" s="10"/>
    </row>
    <row r="438" spans="1: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 spans="1:15">
      <c r="A439" s="10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 spans="1:15">
      <c r="A440" s="10"/>
      <c r="B440" s="12"/>
      <c r="C440" s="13"/>
      <c r="D440" s="13"/>
      <c r="E440" s="13"/>
      <c r="F440" s="13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 spans="1:15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>
      <c r="A443" s="10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 spans="1:15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 spans="1:15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 spans="1:15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 spans="1:15">
      <c r="A447" s="10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 spans="1:15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 spans="1:15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 spans="1:15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 spans="1:15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 spans="1:15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 spans="1:15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 spans="1:15">
      <c r="A454" s="10"/>
      <c r="B454" s="14"/>
      <c r="C454" s="13"/>
      <c r="D454" s="13"/>
      <c r="E454" s="13"/>
      <c r="F454" s="13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 spans="1: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 spans="1: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妳好麽！</cp:lastModifiedBy>
  <dcterms:created xsi:type="dcterms:W3CDTF">2023-01-05T03:26:00Z</dcterms:created>
  <dcterms:modified xsi:type="dcterms:W3CDTF">2023-11-06T18:23:14Z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51ADBA8B365F4E5E81593EA894BEBA41_13</vt:lpwstr>
  </property>
  <property fmtid="{D5CDD505-2E9C-101B-9397-08002B2CF9AE}" pid="3" name="KSOProductBuildVer">
    <vt:lpwstr>2052-12.1.0.15712</vt:lpwstr>
  </property>
</Properties>
</file>