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hasem\Desktop\paper 40\"/>
    </mc:Choice>
  </mc:AlternateContent>
  <bookViews>
    <workbookView xWindow="4950" yWindow="0" windowWidth="19500" windowHeight="7740"/>
  </bookViews>
  <sheets>
    <sheet name="C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N172" i="2" l="1"/>
  <c r="CN173" i="2"/>
  <c r="CN174" i="2"/>
  <c r="CN175" i="2"/>
  <c r="CN176" i="2"/>
  <c r="CN177" i="2"/>
  <c r="CN178" i="2"/>
  <c r="CN171" i="2"/>
  <c r="CM172" i="2"/>
  <c r="CM173" i="2"/>
  <c r="CM174" i="2"/>
  <c r="CM175" i="2"/>
  <c r="CM176" i="2"/>
  <c r="CM177" i="2"/>
  <c r="CM178" i="2"/>
  <c r="CM171" i="2"/>
  <c r="CL172" i="2"/>
  <c r="CL173" i="2"/>
  <c r="CL174" i="2"/>
  <c r="CL175" i="2"/>
  <c r="CL176" i="2"/>
  <c r="CL177" i="2"/>
  <c r="CL178" i="2"/>
  <c r="CL171" i="2"/>
  <c r="CK172" i="2"/>
  <c r="CK173" i="2"/>
  <c r="CK174" i="2"/>
  <c r="CK175" i="2"/>
  <c r="CK176" i="2"/>
  <c r="CK177" i="2"/>
  <c r="CK178" i="2"/>
  <c r="CK171" i="2"/>
  <c r="CJ172" i="2"/>
  <c r="CJ173" i="2"/>
  <c r="CJ174" i="2"/>
  <c r="CJ175" i="2"/>
  <c r="CJ176" i="2"/>
  <c r="CJ177" i="2"/>
  <c r="CJ178" i="2"/>
  <c r="BW172" i="2"/>
  <c r="BW173" i="2"/>
  <c r="BW174" i="2"/>
  <c r="BW175" i="2"/>
  <c r="BW176" i="2"/>
  <c r="BW177" i="2"/>
  <c r="BW178" i="2"/>
  <c r="BW171" i="2"/>
  <c r="BT172" i="2"/>
  <c r="BT173" i="2"/>
  <c r="BT174" i="2"/>
  <c r="BT175" i="2"/>
  <c r="BT176" i="2"/>
  <c r="BT177" i="2"/>
  <c r="BT178" i="2"/>
  <c r="BT171" i="2"/>
  <c r="BP172" i="2"/>
  <c r="BP173" i="2"/>
  <c r="BP174" i="2"/>
  <c r="BP175" i="2"/>
  <c r="BP176" i="2"/>
  <c r="BP177" i="2"/>
  <c r="BP178" i="2"/>
  <c r="BP171" i="2"/>
  <c r="BO172" i="2"/>
  <c r="BO173" i="2"/>
  <c r="BO174" i="2"/>
  <c r="BO175" i="2"/>
  <c r="BO176" i="2"/>
  <c r="BO177" i="2"/>
  <c r="BO178" i="2"/>
  <c r="BO171" i="2"/>
  <c r="BL162" i="2" l="1"/>
  <c r="AW162" i="2"/>
  <c r="AV162" i="2"/>
  <c r="BK162" i="2" s="1"/>
  <c r="AV154" i="2"/>
  <c r="BK154" i="2" s="1"/>
  <c r="AP134" i="2"/>
  <c r="AP135" i="2"/>
  <c r="AP136" i="2"/>
  <c r="AP137" i="2"/>
  <c r="AP138" i="2"/>
  <c r="AP139" i="2"/>
  <c r="AP140" i="2"/>
  <c r="AP133" i="2"/>
  <c r="AC121" i="2"/>
  <c r="AT121" i="2"/>
  <c r="AL121" i="2"/>
  <c r="U121" i="2"/>
  <c r="P108" i="2" l="1"/>
  <c r="P109" i="2"/>
  <c r="P110" i="2"/>
  <c r="P111" i="2"/>
  <c r="P112" i="2"/>
  <c r="P113" i="2"/>
  <c r="P114" i="2"/>
  <c r="P107" i="2"/>
  <c r="O108" i="2"/>
  <c r="O109" i="2"/>
  <c r="O110" i="2"/>
  <c r="O111" i="2"/>
  <c r="O112" i="2"/>
  <c r="O113" i="2"/>
  <c r="O114" i="2"/>
  <c r="O107" i="2"/>
  <c r="N108" i="2"/>
  <c r="N109" i="2"/>
  <c r="N110" i="2"/>
  <c r="N111" i="2"/>
  <c r="N112" i="2"/>
  <c r="N113" i="2"/>
  <c r="N114" i="2"/>
  <c r="N107" i="2"/>
  <c r="M108" i="2"/>
  <c r="M109" i="2"/>
  <c r="M110" i="2"/>
  <c r="M111" i="2"/>
  <c r="M112" i="2"/>
  <c r="M113" i="2"/>
  <c r="M114" i="2"/>
  <c r="M107" i="2"/>
  <c r="L108" i="2"/>
  <c r="L109" i="2"/>
  <c r="L110" i="2"/>
  <c r="L111" i="2"/>
  <c r="L112" i="2"/>
  <c r="L113" i="2"/>
  <c r="L114" i="2"/>
  <c r="L107" i="2"/>
  <c r="K108" i="2"/>
  <c r="K109" i="2"/>
  <c r="K110" i="2"/>
  <c r="K111" i="2"/>
  <c r="K112" i="2"/>
  <c r="K113" i="2"/>
  <c r="K114" i="2"/>
  <c r="K107" i="2"/>
  <c r="J108" i="2"/>
  <c r="J109" i="2"/>
  <c r="J110" i="2"/>
  <c r="J111" i="2"/>
  <c r="J112" i="2"/>
  <c r="J113" i="2"/>
  <c r="J114" i="2"/>
  <c r="J107" i="2"/>
  <c r="I108" i="2"/>
  <c r="Q108" i="2" s="1"/>
  <c r="I109" i="2"/>
  <c r="Q109" i="2" s="1"/>
  <c r="I110" i="2"/>
  <c r="Q110" i="2" s="1"/>
  <c r="I111" i="2"/>
  <c r="Q111" i="2" s="1"/>
  <c r="I112" i="2"/>
  <c r="Q112" i="2" s="1"/>
  <c r="I113" i="2"/>
  <c r="Q113" i="2" s="1"/>
  <c r="I114" i="2"/>
  <c r="Q114" i="2" s="1"/>
  <c r="I107" i="2"/>
  <c r="Q107" i="2" s="1"/>
  <c r="AD94" i="2"/>
  <c r="AD95" i="2"/>
  <c r="AD96" i="2"/>
  <c r="AD97" i="2"/>
  <c r="AD98" i="2"/>
  <c r="AD99" i="2"/>
  <c r="AD100" i="2"/>
  <c r="AD93" i="2"/>
  <c r="AC94" i="2"/>
  <c r="AC95" i="2"/>
  <c r="AC96" i="2"/>
  <c r="AC97" i="2"/>
  <c r="AC98" i="2"/>
  <c r="AC99" i="2"/>
  <c r="AC100" i="2"/>
  <c r="AC93" i="2"/>
  <c r="AB94" i="2"/>
  <c r="AB95" i="2"/>
  <c r="AB96" i="2"/>
  <c r="AB97" i="2"/>
  <c r="AB98" i="2"/>
  <c r="AB99" i="2"/>
  <c r="AB100" i="2"/>
  <c r="AB93" i="2"/>
  <c r="AA94" i="2"/>
  <c r="AA95" i="2"/>
  <c r="AA96" i="2"/>
  <c r="AA97" i="2"/>
  <c r="AA98" i="2"/>
  <c r="AA99" i="2"/>
  <c r="AA100" i="2"/>
  <c r="AA93" i="2"/>
  <c r="Z94" i="2"/>
  <c r="Z95" i="2"/>
  <c r="Z96" i="2"/>
  <c r="Z97" i="2"/>
  <c r="Z98" i="2"/>
  <c r="Z99" i="2"/>
  <c r="Z100" i="2"/>
  <c r="Z93" i="2"/>
  <c r="Y94" i="2"/>
  <c r="Y95" i="2"/>
  <c r="Y96" i="2"/>
  <c r="Y97" i="2"/>
  <c r="Y98" i="2"/>
  <c r="Y99" i="2"/>
  <c r="Y100" i="2"/>
  <c r="Y93" i="2"/>
  <c r="X94" i="2"/>
  <c r="X95" i="2"/>
  <c r="X96" i="2"/>
  <c r="X97" i="2"/>
  <c r="X98" i="2"/>
  <c r="X99" i="2"/>
  <c r="X100" i="2"/>
  <c r="X93" i="2"/>
  <c r="W94" i="2"/>
  <c r="W95" i="2"/>
  <c r="W96" i="2"/>
  <c r="W97" i="2"/>
  <c r="W98" i="2"/>
  <c r="W99" i="2"/>
  <c r="W100" i="2"/>
  <c r="W93" i="2"/>
  <c r="V94" i="2"/>
  <c r="V95" i="2"/>
  <c r="V96" i="2"/>
  <c r="V97" i="2"/>
  <c r="V98" i="2"/>
  <c r="V99" i="2"/>
  <c r="V100" i="2"/>
  <c r="V93" i="2"/>
  <c r="U94" i="2"/>
  <c r="U95" i="2"/>
  <c r="U96" i="2"/>
  <c r="U97" i="2"/>
  <c r="U98" i="2"/>
  <c r="U99" i="2"/>
  <c r="U100" i="2"/>
  <c r="U93" i="2"/>
  <c r="T94" i="2"/>
  <c r="T95" i="2"/>
  <c r="T96" i="2"/>
  <c r="T97" i="2"/>
  <c r="T98" i="2"/>
  <c r="T99" i="2"/>
  <c r="T100" i="2"/>
  <c r="T93" i="2"/>
  <c r="S94" i="2"/>
  <c r="S95" i="2"/>
  <c r="S96" i="2"/>
  <c r="S97" i="2"/>
  <c r="S98" i="2"/>
  <c r="S99" i="2"/>
  <c r="S100" i="2"/>
  <c r="S93" i="2"/>
  <c r="R94" i="2"/>
  <c r="R95" i="2"/>
  <c r="R96" i="2"/>
  <c r="R97" i="2"/>
  <c r="R98" i="2"/>
  <c r="R99" i="2"/>
  <c r="R100" i="2"/>
  <c r="R93" i="2"/>
  <c r="Q94" i="2"/>
  <c r="AE94" i="2" s="1"/>
  <c r="Q95" i="2"/>
  <c r="AE95" i="2" s="1"/>
  <c r="Q96" i="2"/>
  <c r="AE96" i="2" s="1"/>
  <c r="Q97" i="2"/>
  <c r="AE97" i="2" s="1"/>
  <c r="Q98" i="2"/>
  <c r="AE98" i="2" s="1"/>
  <c r="Q99" i="2"/>
  <c r="AE99" i="2" s="1"/>
  <c r="Q100" i="2"/>
  <c r="AE100" i="2" s="1"/>
  <c r="Q93" i="2"/>
  <c r="AE93" i="2" s="1"/>
  <c r="P49" i="2" l="1"/>
  <c r="P50" i="2"/>
  <c r="P51" i="2"/>
  <c r="P52" i="2"/>
  <c r="P53" i="2"/>
  <c r="P54" i="2"/>
  <c r="P55" i="2"/>
  <c r="P48" i="2"/>
  <c r="T42" i="2"/>
  <c r="T41" i="2"/>
  <c r="T40" i="2"/>
  <c r="T39" i="2"/>
  <c r="T38" i="2"/>
  <c r="T37" i="2"/>
  <c r="T36" i="2"/>
  <c r="T35" i="2"/>
  <c r="Q42" i="2"/>
  <c r="Q41" i="2"/>
  <c r="Q40" i="2"/>
  <c r="Q39" i="2"/>
  <c r="Q38" i="2"/>
  <c r="Q37" i="2"/>
  <c r="Q36" i="2"/>
  <c r="Q35" i="2"/>
  <c r="AD23" i="2"/>
  <c r="AD24" i="2"/>
  <c r="AD25" i="2"/>
  <c r="AD26" i="2"/>
  <c r="AD27" i="2"/>
  <c r="AD28" i="2"/>
  <c r="AD29" i="2"/>
  <c r="AD22" i="2"/>
  <c r="AC23" i="2"/>
  <c r="AC24" i="2"/>
  <c r="AC25" i="2"/>
  <c r="AC26" i="2"/>
  <c r="AC27" i="2"/>
  <c r="AC28" i="2"/>
  <c r="AC29" i="2"/>
  <c r="AC22" i="2"/>
  <c r="AB23" i="2"/>
  <c r="AB24" i="2"/>
  <c r="AB25" i="2"/>
  <c r="AB26" i="2"/>
  <c r="AB27" i="2"/>
  <c r="AB28" i="2"/>
  <c r="AB29" i="2"/>
  <c r="AB22" i="2"/>
  <c r="AA23" i="2"/>
  <c r="AA24" i="2"/>
  <c r="AA25" i="2"/>
  <c r="AA26" i="2"/>
  <c r="AA27" i="2"/>
  <c r="AA28" i="2"/>
  <c r="AA29" i="2"/>
  <c r="AA22" i="2"/>
  <c r="Z23" i="2"/>
  <c r="Z24" i="2"/>
  <c r="Z25" i="2"/>
  <c r="Z26" i="2"/>
  <c r="Z27" i="2"/>
  <c r="Z28" i="2"/>
  <c r="Z29" i="2"/>
  <c r="Z22" i="2"/>
  <c r="Y23" i="2"/>
  <c r="Y24" i="2"/>
  <c r="Y25" i="2"/>
  <c r="Y26" i="2"/>
  <c r="Y27" i="2"/>
  <c r="Y28" i="2"/>
  <c r="Y29" i="2"/>
  <c r="Y22" i="2"/>
  <c r="X23" i="2"/>
  <c r="X24" i="2"/>
  <c r="X25" i="2"/>
  <c r="X26" i="2"/>
  <c r="X27" i="2"/>
  <c r="X28" i="2"/>
  <c r="X29" i="2"/>
  <c r="X22" i="2"/>
  <c r="W23" i="2"/>
  <c r="W24" i="2"/>
  <c r="W25" i="2"/>
  <c r="W26" i="2"/>
  <c r="W27" i="2"/>
  <c r="W28" i="2"/>
  <c r="W29" i="2"/>
  <c r="W22" i="2"/>
  <c r="V23" i="2"/>
  <c r="V24" i="2"/>
  <c r="V25" i="2"/>
  <c r="V26" i="2"/>
  <c r="V27" i="2"/>
  <c r="V28" i="2"/>
  <c r="V29" i="2"/>
  <c r="V22" i="2"/>
  <c r="U23" i="2"/>
  <c r="U24" i="2"/>
  <c r="U25" i="2"/>
  <c r="U26" i="2"/>
  <c r="U27" i="2"/>
  <c r="U28" i="2"/>
  <c r="U29" i="2"/>
  <c r="U22" i="2"/>
  <c r="T23" i="2"/>
  <c r="T24" i="2"/>
  <c r="T25" i="2"/>
  <c r="T26" i="2"/>
  <c r="T27" i="2"/>
  <c r="T28" i="2"/>
  <c r="T29" i="2"/>
  <c r="T22" i="2"/>
  <c r="S23" i="2"/>
  <c r="S24" i="2"/>
  <c r="S25" i="2"/>
  <c r="S26" i="2"/>
  <c r="S27" i="2"/>
  <c r="S28" i="2"/>
  <c r="S29" i="2"/>
  <c r="S22" i="2"/>
  <c r="R23" i="2"/>
  <c r="R24" i="2"/>
  <c r="R25" i="2"/>
  <c r="R26" i="2"/>
  <c r="R27" i="2"/>
  <c r="R28" i="2"/>
  <c r="R29" i="2"/>
  <c r="R22" i="2"/>
  <c r="Q23" i="2"/>
  <c r="Q24" i="2"/>
  <c r="Q25" i="2"/>
  <c r="Q26" i="2"/>
  <c r="Q27" i="2"/>
  <c r="Q28" i="2"/>
  <c r="Q29" i="2"/>
  <c r="Q22" i="2"/>
  <c r="AA121" i="2" l="1"/>
  <c r="AR121" i="2" s="1"/>
  <c r="T121" i="2"/>
  <c r="AK121" i="2" s="1"/>
  <c r="Q49" i="2" l="1"/>
  <c r="Q50" i="2"/>
  <c r="Q51" i="2"/>
  <c r="Q52" i="2"/>
  <c r="Q53" i="2"/>
  <c r="Q54" i="2"/>
  <c r="Q55" i="2"/>
  <c r="Q48" i="2"/>
  <c r="AV171" i="2" l="1"/>
  <c r="BK171" i="2" s="1"/>
  <c r="BI172" i="2" l="1"/>
  <c r="BX172" i="2" s="1"/>
  <c r="BI173" i="2"/>
  <c r="BX173" i="2" s="1"/>
  <c r="BI174" i="2"/>
  <c r="BX174" i="2" s="1"/>
  <c r="BI175" i="2"/>
  <c r="BX175" i="2" s="1"/>
  <c r="BI176" i="2"/>
  <c r="BX176" i="2" s="1"/>
  <c r="BI177" i="2"/>
  <c r="BX177" i="2" s="1"/>
  <c r="BI178" i="2"/>
  <c r="BX178" i="2" s="1"/>
  <c r="BI171" i="2"/>
  <c r="BX171" i="2" s="1"/>
  <c r="BG172" i="2"/>
  <c r="BV172" i="2" s="1"/>
  <c r="BG173" i="2"/>
  <c r="BV173" i="2" s="1"/>
  <c r="BG174" i="2"/>
  <c r="BV174" i="2" s="1"/>
  <c r="BG175" i="2"/>
  <c r="BV175" i="2" s="1"/>
  <c r="BG176" i="2"/>
  <c r="BV176" i="2" s="1"/>
  <c r="BG177" i="2"/>
  <c r="BV177" i="2" s="1"/>
  <c r="BG178" i="2"/>
  <c r="BV178" i="2" s="1"/>
  <c r="BG171" i="2"/>
  <c r="BV171" i="2" s="1"/>
  <c r="BF172" i="2"/>
  <c r="BU172" i="2" s="1"/>
  <c r="BF173" i="2"/>
  <c r="BU173" i="2" s="1"/>
  <c r="BF174" i="2"/>
  <c r="BU174" i="2" s="1"/>
  <c r="BF175" i="2"/>
  <c r="BU175" i="2" s="1"/>
  <c r="BF176" i="2"/>
  <c r="BU176" i="2" s="1"/>
  <c r="BF177" i="2"/>
  <c r="BU177" i="2" s="1"/>
  <c r="BF178" i="2"/>
  <c r="BU178" i="2" s="1"/>
  <c r="BF171" i="2"/>
  <c r="BU171" i="2" s="1"/>
  <c r="BD172" i="2"/>
  <c r="BS172" i="2" s="1"/>
  <c r="BD173" i="2"/>
  <c r="BS173" i="2" s="1"/>
  <c r="BD174" i="2"/>
  <c r="BS174" i="2" s="1"/>
  <c r="BD175" i="2"/>
  <c r="BS175" i="2" s="1"/>
  <c r="BD176" i="2"/>
  <c r="BS176" i="2" s="1"/>
  <c r="BD177" i="2"/>
  <c r="BS177" i="2" s="1"/>
  <c r="BD178" i="2"/>
  <c r="BS178" i="2" s="1"/>
  <c r="BD171" i="2"/>
  <c r="BS171" i="2" s="1"/>
  <c r="BC172" i="2"/>
  <c r="BR172" i="2" s="1"/>
  <c r="BC173" i="2"/>
  <c r="BR173" i="2" s="1"/>
  <c r="BC174" i="2"/>
  <c r="BR174" i="2" s="1"/>
  <c r="BC175" i="2"/>
  <c r="BR175" i="2" s="1"/>
  <c r="BC176" i="2"/>
  <c r="BR176" i="2" s="1"/>
  <c r="BC177" i="2"/>
  <c r="BR177" i="2" s="1"/>
  <c r="BC178" i="2"/>
  <c r="BR178" i="2" s="1"/>
  <c r="BC171" i="2"/>
  <c r="BR171" i="2" s="1"/>
  <c r="BB172" i="2"/>
  <c r="BQ172" i="2" s="1"/>
  <c r="BB173" i="2"/>
  <c r="BQ173" i="2" s="1"/>
  <c r="BB174" i="2"/>
  <c r="BQ174" i="2" s="1"/>
  <c r="BB175" i="2"/>
  <c r="BQ175" i="2" s="1"/>
  <c r="BB176" i="2"/>
  <c r="BQ176" i="2" s="1"/>
  <c r="BB177" i="2"/>
  <c r="BQ177" i="2" s="1"/>
  <c r="BB178" i="2"/>
  <c r="BQ178" i="2" s="1"/>
  <c r="BB171" i="2"/>
  <c r="BQ171" i="2" s="1"/>
  <c r="AY172" i="2"/>
  <c r="BN172" i="2" s="1"/>
  <c r="AY173" i="2"/>
  <c r="BN173" i="2" s="1"/>
  <c r="AY174" i="2"/>
  <c r="BN174" i="2" s="1"/>
  <c r="AY175" i="2"/>
  <c r="BN175" i="2" s="1"/>
  <c r="AY176" i="2"/>
  <c r="BN176" i="2" s="1"/>
  <c r="AY177" i="2"/>
  <c r="BN177" i="2" s="1"/>
  <c r="AY178" i="2"/>
  <c r="BN178" i="2" s="1"/>
  <c r="AY171" i="2"/>
  <c r="BN171" i="2" s="1"/>
  <c r="AX172" i="2"/>
  <c r="BM172" i="2" s="1"/>
  <c r="AX173" i="2"/>
  <c r="BM173" i="2" s="1"/>
  <c r="AX174" i="2"/>
  <c r="BM174" i="2" s="1"/>
  <c r="AX175" i="2"/>
  <c r="BM175" i="2" s="1"/>
  <c r="AX176" i="2"/>
  <c r="BM176" i="2" s="1"/>
  <c r="AX177" i="2"/>
  <c r="BM177" i="2" s="1"/>
  <c r="AX178" i="2"/>
  <c r="BM178" i="2" s="1"/>
  <c r="AX171" i="2"/>
  <c r="BM171" i="2" s="1"/>
  <c r="AW172" i="2"/>
  <c r="BL172" i="2" s="1"/>
  <c r="AW173" i="2"/>
  <c r="BL173" i="2" s="1"/>
  <c r="AW174" i="2"/>
  <c r="BL174" i="2" s="1"/>
  <c r="AW175" i="2"/>
  <c r="BL175" i="2" s="1"/>
  <c r="AW176" i="2"/>
  <c r="BL176" i="2" s="1"/>
  <c r="AW177" i="2"/>
  <c r="BL177" i="2" s="1"/>
  <c r="AW178" i="2"/>
  <c r="BL178" i="2" s="1"/>
  <c r="AW171" i="2"/>
  <c r="BL171" i="2" s="1"/>
  <c r="AV172" i="2"/>
  <c r="BK172" i="2" s="1"/>
  <c r="AV173" i="2"/>
  <c r="BK173" i="2" s="1"/>
  <c r="AV174" i="2"/>
  <c r="BK174" i="2" s="1"/>
  <c r="AV175" i="2"/>
  <c r="BK175" i="2" s="1"/>
  <c r="AV176" i="2"/>
  <c r="BK176" i="2" s="1"/>
  <c r="AV177" i="2"/>
  <c r="BK177" i="2" s="1"/>
  <c r="AV178" i="2"/>
  <c r="BK178" i="2" s="1"/>
  <c r="CC172" i="2" l="1"/>
  <c r="CF176" i="2"/>
  <c r="CF172" i="2"/>
  <c r="CH172" i="2"/>
  <c r="CC171" i="2"/>
  <c r="CC175" i="2"/>
  <c r="CF171" i="2"/>
  <c r="CG175" i="2"/>
  <c r="CH171" i="2"/>
  <c r="CC174" i="2"/>
  <c r="CF178" i="2"/>
  <c r="CF174" i="2"/>
  <c r="CH174" i="2"/>
  <c r="CA173" i="2"/>
  <c r="CC177" i="2"/>
  <c r="CC173" i="2"/>
  <c r="CF173" i="2"/>
  <c r="CG177" i="2"/>
  <c r="CG173" i="2"/>
  <c r="BL182" i="2"/>
  <c r="CA176" i="2" s="1"/>
  <c r="BM182" i="2"/>
  <c r="CB175" i="2" s="1"/>
  <c r="BN182" i="2"/>
  <c r="CC176" i="2" s="1"/>
  <c r="BU182" i="2"/>
  <c r="CJ171" i="2" s="1"/>
  <c r="BV182" i="2"/>
  <c r="BX182" i="2"/>
  <c r="BQ182" i="2"/>
  <c r="CF175" i="2" s="1"/>
  <c r="BR182" i="2"/>
  <c r="CG176" i="2" s="1"/>
  <c r="BS182" i="2"/>
  <c r="CH175" i="2" s="1"/>
  <c r="BK182" i="2"/>
  <c r="BZ171" i="2" s="1"/>
  <c r="BO182" i="2"/>
  <c r="BP182" i="2"/>
  <c r="BT182" i="2"/>
  <c r="BW182" i="2"/>
  <c r="CB174" i="2" l="1"/>
  <c r="BZ174" i="2"/>
  <c r="CB171" i="2"/>
  <c r="CB172" i="2"/>
  <c r="BZ172" i="2"/>
  <c r="CI176" i="2"/>
  <c r="CI175" i="2"/>
  <c r="CI177" i="2"/>
  <c r="CI178" i="2"/>
  <c r="CI172" i="2"/>
  <c r="CI173" i="2"/>
  <c r="CI174" i="2"/>
  <c r="CI171" i="2"/>
  <c r="CA177" i="2"/>
  <c r="CH178" i="2"/>
  <c r="CB178" i="2"/>
  <c r="BZ178" i="2"/>
  <c r="CA175" i="2"/>
  <c r="CH176" i="2"/>
  <c r="CB176" i="2"/>
  <c r="BZ176" i="2"/>
  <c r="CE175" i="2"/>
  <c r="CE176" i="2"/>
  <c r="CE171" i="2"/>
  <c r="CE173" i="2"/>
  <c r="CE174" i="2"/>
  <c r="CE172" i="2"/>
  <c r="CE177" i="2"/>
  <c r="CE178" i="2"/>
  <c r="CH173" i="2"/>
  <c r="CB173" i="2"/>
  <c r="BZ173" i="2"/>
  <c r="CG174" i="2"/>
  <c r="CA174" i="2"/>
  <c r="CG171" i="2"/>
  <c r="CA171" i="2"/>
  <c r="CG172" i="2"/>
  <c r="CA172" i="2"/>
  <c r="CD175" i="2"/>
  <c r="CD177" i="2"/>
  <c r="CD178" i="2"/>
  <c r="CD176" i="2"/>
  <c r="CD173" i="2"/>
  <c r="CD172" i="2"/>
  <c r="CD174" i="2"/>
  <c r="CD171" i="2"/>
  <c r="CH177" i="2"/>
  <c r="CF177" i="2"/>
  <c r="CB177" i="2"/>
  <c r="BZ177" i="2"/>
  <c r="CG178" i="2"/>
  <c r="CC178" i="2"/>
  <c r="CA178" i="2"/>
  <c r="BZ175" i="2"/>
  <c r="BY153" i="2"/>
  <c r="CA153" i="2" s="1"/>
  <c r="BI154" i="2" l="1"/>
  <c r="BX154" i="2" s="1"/>
  <c r="BI155" i="2"/>
  <c r="BX155" i="2" s="1"/>
  <c r="BI156" i="2"/>
  <c r="BX156" i="2" s="1"/>
  <c r="BI157" i="2"/>
  <c r="BX157" i="2" s="1"/>
  <c r="BI158" i="2"/>
  <c r="BX158" i="2" s="1"/>
  <c r="BI159" i="2"/>
  <c r="BX159" i="2" s="1"/>
  <c r="BI160" i="2"/>
  <c r="BX160" i="2" s="1"/>
  <c r="BI161" i="2"/>
  <c r="BX161" i="2" s="1"/>
  <c r="BI162" i="2"/>
  <c r="BX162" i="2" s="1"/>
  <c r="BI153" i="2"/>
  <c r="BH154" i="2"/>
  <c r="BW154" i="2" s="1"/>
  <c r="BH155" i="2"/>
  <c r="BW155" i="2" s="1"/>
  <c r="BH156" i="2"/>
  <c r="BW156" i="2" s="1"/>
  <c r="BH157" i="2"/>
  <c r="BW157" i="2" s="1"/>
  <c r="BH158" i="2"/>
  <c r="BW158" i="2" s="1"/>
  <c r="BH159" i="2"/>
  <c r="BW159" i="2" s="1"/>
  <c r="BH160" i="2"/>
  <c r="BW160" i="2" s="1"/>
  <c r="BH161" i="2"/>
  <c r="BW161" i="2" s="1"/>
  <c r="BH162" i="2"/>
  <c r="BW162" i="2" s="1"/>
  <c r="BH153" i="2"/>
  <c r="BG154" i="2"/>
  <c r="BV154" i="2" s="1"/>
  <c r="BG155" i="2"/>
  <c r="BV155" i="2" s="1"/>
  <c r="BG156" i="2"/>
  <c r="BV156" i="2" s="1"/>
  <c r="BG157" i="2"/>
  <c r="BV157" i="2" s="1"/>
  <c r="BG158" i="2"/>
  <c r="BV158" i="2" s="1"/>
  <c r="BG159" i="2"/>
  <c r="BV159" i="2" s="1"/>
  <c r="BG160" i="2"/>
  <c r="BV160" i="2" s="1"/>
  <c r="BG161" i="2"/>
  <c r="BV161" i="2" s="1"/>
  <c r="BG162" i="2"/>
  <c r="BV162" i="2" s="1"/>
  <c r="BG153" i="2"/>
  <c r="BF154" i="2"/>
  <c r="BU154" i="2" s="1"/>
  <c r="BF155" i="2"/>
  <c r="BU155" i="2" s="1"/>
  <c r="BF156" i="2"/>
  <c r="BU156" i="2" s="1"/>
  <c r="BF157" i="2"/>
  <c r="BU157" i="2" s="1"/>
  <c r="BF158" i="2"/>
  <c r="BU158" i="2" s="1"/>
  <c r="BF159" i="2"/>
  <c r="BU159" i="2" s="1"/>
  <c r="BF160" i="2"/>
  <c r="BU160" i="2" s="1"/>
  <c r="BF161" i="2"/>
  <c r="BU161" i="2" s="1"/>
  <c r="BF162" i="2"/>
  <c r="BU162" i="2" s="1"/>
  <c r="BF153" i="2"/>
  <c r="BE154" i="2"/>
  <c r="BT154" i="2" s="1"/>
  <c r="BE155" i="2"/>
  <c r="BT155" i="2" s="1"/>
  <c r="BE156" i="2"/>
  <c r="BT156" i="2" s="1"/>
  <c r="BE157" i="2"/>
  <c r="BT157" i="2" s="1"/>
  <c r="BE158" i="2"/>
  <c r="BT158" i="2" s="1"/>
  <c r="BE159" i="2"/>
  <c r="BT159" i="2" s="1"/>
  <c r="BE160" i="2"/>
  <c r="BT160" i="2" s="1"/>
  <c r="BE161" i="2"/>
  <c r="BT161" i="2" s="1"/>
  <c r="BE162" i="2"/>
  <c r="BT162" i="2" s="1"/>
  <c r="BE153" i="2"/>
  <c r="BD154" i="2"/>
  <c r="BS154" i="2" s="1"/>
  <c r="BD155" i="2"/>
  <c r="BS155" i="2" s="1"/>
  <c r="BD156" i="2"/>
  <c r="BS156" i="2" s="1"/>
  <c r="BD157" i="2"/>
  <c r="BS157" i="2" s="1"/>
  <c r="BD158" i="2"/>
  <c r="BS158" i="2" s="1"/>
  <c r="BD159" i="2"/>
  <c r="BS159" i="2" s="1"/>
  <c r="BD160" i="2"/>
  <c r="BS160" i="2" s="1"/>
  <c r="BD161" i="2"/>
  <c r="BS161" i="2" s="1"/>
  <c r="BD162" i="2"/>
  <c r="BS162" i="2" s="1"/>
  <c r="BD153" i="2"/>
  <c r="BC154" i="2"/>
  <c r="BR154" i="2" s="1"/>
  <c r="BC155" i="2"/>
  <c r="BR155" i="2" s="1"/>
  <c r="BC156" i="2"/>
  <c r="BR156" i="2" s="1"/>
  <c r="BC157" i="2"/>
  <c r="BR157" i="2" s="1"/>
  <c r="BC158" i="2"/>
  <c r="BR158" i="2" s="1"/>
  <c r="BC159" i="2"/>
  <c r="BR159" i="2" s="1"/>
  <c r="BC160" i="2"/>
  <c r="BR160" i="2" s="1"/>
  <c r="BC161" i="2"/>
  <c r="BR161" i="2" s="1"/>
  <c r="BC162" i="2"/>
  <c r="BR162" i="2" s="1"/>
  <c r="BC153" i="2"/>
  <c r="BB154" i="2"/>
  <c r="BQ154" i="2" s="1"/>
  <c r="BB155" i="2"/>
  <c r="BQ155" i="2" s="1"/>
  <c r="BB156" i="2"/>
  <c r="BQ156" i="2" s="1"/>
  <c r="BB157" i="2"/>
  <c r="BQ157" i="2" s="1"/>
  <c r="BB158" i="2"/>
  <c r="BQ158" i="2" s="1"/>
  <c r="BB159" i="2"/>
  <c r="BQ159" i="2" s="1"/>
  <c r="BB160" i="2"/>
  <c r="BQ160" i="2" s="1"/>
  <c r="BB161" i="2"/>
  <c r="BQ161" i="2" s="1"/>
  <c r="BB162" i="2"/>
  <c r="BQ162" i="2" s="1"/>
  <c r="BB153" i="2"/>
  <c r="BA154" i="2"/>
  <c r="BP154" i="2" s="1"/>
  <c r="BA155" i="2"/>
  <c r="BP155" i="2" s="1"/>
  <c r="BA156" i="2"/>
  <c r="BP156" i="2" s="1"/>
  <c r="BA157" i="2"/>
  <c r="BP157" i="2" s="1"/>
  <c r="BA158" i="2"/>
  <c r="BP158" i="2" s="1"/>
  <c r="BA159" i="2"/>
  <c r="BP159" i="2" s="1"/>
  <c r="BA160" i="2"/>
  <c r="BP160" i="2" s="1"/>
  <c r="BA161" i="2"/>
  <c r="BP161" i="2" s="1"/>
  <c r="BA162" i="2"/>
  <c r="BP162" i="2" s="1"/>
  <c r="BA153" i="2"/>
  <c r="AZ154" i="2"/>
  <c r="BO154" i="2" s="1"/>
  <c r="AZ155" i="2"/>
  <c r="BO155" i="2" s="1"/>
  <c r="AZ156" i="2"/>
  <c r="BO156" i="2" s="1"/>
  <c r="AZ157" i="2"/>
  <c r="BO157" i="2" s="1"/>
  <c r="AZ158" i="2"/>
  <c r="BO158" i="2" s="1"/>
  <c r="AZ159" i="2"/>
  <c r="BO159" i="2" s="1"/>
  <c r="AZ160" i="2"/>
  <c r="BO160" i="2" s="1"/>
  <c r="AZ161" i="2"/>
  <c r="BO161" i="2" s="1"/>
  <c r="AZ162" i="2"/>
  <c r="BO162" i="2" s="1"/>
  <c r="AZ153" i="2"/>
  <c r="AY154" i="2"/>
  <c r="BN154" i="2" s="1"/>
  <c r="AY155" i="2"/>
  <c r="BN155" i="2" s="1"/>
  <c r="AY156" i="2"/>
  <c r="BN156" i="2" s="1"/>
  <c r="AY157" i="2"/>
  <c r="BN157" i="2" s="1"/>
  <c r="AY158" i="2"/>
  <c r="BN158" i="2" s="1"/>
  <c r="AY159" i="2"/>
  <c r="BN159" i="2" s="1"/>
  <c r="AY160" i="2"/>
  <c r="BN160" i="2" s="1"/>
  <c r="AY161" i="2"/>
  <c r="BN161" i="2" s="1"/>
  <c r="AY162" i="2"/>
  <c r="BN162" i="2" s="1"/>
  <c r="AY153" i="2"/>
  <c r="AX154" i="2"/>
  <c r="BM154" i="2" s="1"/>
  <c r="AX155" i="2"/>
  <c r="BM155" i="2" s="1"/>
  <c r="AX156" i="2"/>
  <c r="BM156" i="2" s="1"/>
  <c r="AX157" i="2"/>
  <c r="BM157" i="2" s="1"/>
  <c r="AX158" i="2"/>
  <c r="BM158" i="2" s="1"/>
  <c r="AX159" i="2"/>
  <c r="BM159" i="2" s="1"/>
  <c r="AX160" i="2"/>
  <c r="BM160" i="2" s="1"/>
  <c r="AX161" i="2"/>
  <c r="BM161" i="2" s="1"/>
  <c r="AX162" i="2"/>
  <c r="BM162" i="2" s="1"/>
  <c r="AX153" i="2"/>
  <c r="AW154" i="2"/>
  <c r="BL154" i="2" s="1"/>
  <c r="BY154" i="2" s="1"/>
  <c r="AW155" i="2"/>
  <c r="BL155" i="2" s="1"/>
  <c r="AW156" i="2"/>
  <c r="BL156" i="2" s="1"/>
  <c r="AW157" i="2"/>
  <c r="BL157" i="2" s="1"/>
  <c r="AW158" i="2"/>
  <c r="BL158" i="2" s="1"/>
  <c r="AW159" i="2"/>
  <c r="BL159" i="2" s="1"/>
  <c r="AW160" i="2"/>
  <c r="BL160" i="2" s="1"/>
  <c r="AW161" i="2"/>
  <c r="BL161" i="2" s="1"/>
  <c r="AW153" i="2"/>
  <c r="AV155" i="2"/>
  <c r="BK155" i="2" s="1"/>
  <c r="BY155" i="2" s="1"/>
  <c r="AV156" i="2"/>
  <c r="BK156" i="2" s="1"/>
  <c r="AV157" i="2"/>
  <c r="BK157" i="2" s="1"/>
  <c r="AV158" i="2"/>
  <c r="BK158" i="2" s="1"/>
  <c r="BY158" i="2" s="1"/>
  <c r="AV159" i="2"/>
  <c r="BK159" i="2" s="1"/>
  <c r="BY159" i="2" s="1"/>
  <c r="AV160" i="2"/>
  <c r="BK160" i="2" s="1"/>
  <c r="AV161" i="2"/>
  <c r="BK161" i="2" s="1"/>
  <c r="AV153" i="2"/>
  <c r="CA159" i="2" l="1"/>
  <c r="CA155" i="2"/>
  <c r="CA158" i="2"/>
  <c r="CA154" i="2"/>
  <c r="BY161" i="2"/>
  <c r="BY157" i="2"/>
  <c r="BY160" i="2"/>
  <c r="BY156" i="2"/>
  <c r="BY162" i="2"/>
  <c r="BZ162" i="2" s="1"/>
  <c r="AG122" i="2"/>
  <c r="AG123" i="2"/>
  <c r="AG124" i="2"/>
  <c r="AG125" i="2"/>
  <c r="AG126" i="2"/>
  <c r="AG127" i="2"/>
  <c r="AG128" i="2"/>
  <c r="AG121" i="2"/>
  <c r="AF122" i="2"/>
  <c r="AW122" i="2" s="1"/>
  <c r="AF123" i="2"/>
  <c r="AW123" i="2" s="1"/>
  <c r="AF124" i="2"/>
  <c r="AW124" i="2" s="1"/>
  <c r="AF125" i="2"/>
  <c r="AW125" i="2" s="1"/>
  <c r="AF126" i="2"/>
  <c r="AW126" i="2" s="1"/>
  <c r="AF127" i="2"/>
  <c r="AW127" i="2" s="1"/>
  <c r="AF128" i="2"/>
  <c r="AW128" i="2" s="1"/>
  <c r="AF121" i="2"/>
  <c r="AW121" i="2" s="1"/>
  <c r="AE122" i="2"/>
  <c r="AV122" i="2" s="1"/>
  <c r="AE123" i="2"/>
  <c r="AV123" i="2" s="1"/>
  <c r="AE124" i="2"/>
  <c r="AV124" i="2" s="1"/>
  <c r="AE125" i="2"/>
  <c r="AV125" i="2" s="1"/>
  <c r="AE126" i="2"/>
  <c r="AV126" i="2" s="1"/>
  <c r="AE127" i="2"/>
  <c r="AV127" i="2" s="1"/>
  <c r="AE128" i="2"/>
  <c r="AV128" i="2" s="1"/>
  <c r="AE121" i="2"/>
  <c r="AV121" i="2" s="1"/>
  <c r="AD122" i="2"/>
  <c r="AU122" i="2" s="1"/>
  <c r="AD123" i="2"/>
  <c r="AU123" i="2" s="1"/>
  <c r="AD124" i="2"/>
  <c r="AU124" i="2" s="1"/>
  <c r="AD125" i="2"/>
  <c r="AU125" i="2" s="1"/>
  <c r="AD126" i="2"/>
  <c r="AU126" i="2" s="1"/>
  <c r="AD127" i="2"/>
  <c r="AU127" i="2" s="1"/>
  <c r="AD128" i="2"/>
  <c r="AU128" i="2" s="1"/>
  <c r="AD121" i="2"/>
  <c r="AU121" i="2" s="1"/>
  <c r="AC122" i="2"/>
  <c r="AT122" i="2" s="1"/>
  <c r="AC123" i="2"/>
  <c r="AT123" i="2" s="1"/>
  <c r="AC124" i="2"/>
  <c r="AT124" i="2" s="1"/>
  <c r="AC125" i="2"/>
  <c r="AT125" i="2" s="1"/>
  <c r="AC126" i="2"/>
  <c r="AT126" i="2" s="1"/>
  <c r="AC127" i="2"/>
  <c r="AT127" i="2" s="1"/>
  <c r="AC128" i="2"/>
  <c r="AT128" i="2" s="1"/>
  <c r="AB122" i="2"/>
  <c r="AS122" i="2" s="1"/>
  <c r="AB123" i="2"/>
  <c r="AS123" i="2" s="1"/>
  <c r="AB124" i="2"/>
  <c r="AS124" i="2" s="1"/>
  <c r="AB125" i="2"/>
  <c r="AS125" i="2" s="1"/>
  <c r="AB126" i="2"/>
  <c r="AS126" i="2" s="1"/>
  <c r="AB127" i="2"/>
  <c r="AS127" i="2" s="1"/>
  <c r="AB128" i="2"/>
  <c r="AS128" i="2" s="1"/>
  <c r="AB121" i="2"/>
  <c r="AS121" i="2" s="1"/>
  <c r="AA122" i="2"/>
  <c r="AR122" i="2" s="1"/>
  <c r="AA123" i="2"/>
  <c r="AR123" i="2" s="1"/>
  <c r="AA124" i="2"/>
  <c r="AR124" i="2" s="1"/>
  <c r="AA125" i="2"/>
  <c r="AR125" i="2" s="1"/>
  <c r="AA126" i="2"/>
  <c r="AR126" i="2" s="1"/>
  <c r="AA127" i="2"/>
  <c r="AR127" i="2" s="1"/>
  <c r="AA128" i="2"/>
  <c r="AR128" i="2" s="1"/>
  <c r="Z122" i="2"/>
  <c r="AQ122" i="2" s="1"/>
  <c r="Z123" i="2"/>
  <c r="AQ123" i="2" s="1"/>
  <c r="Z124" i="2"/>
  <c r="AQ124" i="2" s="1"/>
  <c r="Z125" i="2"/>
  <c r="AQ125" i="2" s="1"/>
  <c r="Z126" i="2"/>
  <c r="AQ126" i="2" s="1"/>
  <c r="Z127" i="2"/>
  <c r="AQ127" i="2" s="1"/>
  <c r="Z128" i="2"/>
  <c r="AQ128" i="2" s="1"/>
  <c r="Z121" i="2"/>
  <c r="AQ121" i="2" s="1"/>
  <c r="Y122" i="2"/>
  <c r="AP122" i="2" s="1"/>
  <c r="Y123" i="2"/>
  <c r="AP123" i="2" s="1"/>
  <c r="Y124" i="2"/>
  <c r="AP124" i="2" s="1"/>
  <c r="Y125" i="2"/>
  <c r="AP125" i="2" s="1"/>
  <c r="Y126" i="2"/>
  <c r="AP126" i="2" s="1"/>
  <c r="Y127" i="2"/>
  <c r="AP127" i="2" s="1"/>
  <c r="Y128" i="2"/>
  <c r="AP128" i="2" s="1"/>
  <c r="Y121" i="2"/>
  <c r="AP121" i="2" s="1"/>
  <c r="X122" i="2"/>
  <c r="AO122" i="2" s="1"/>
  <c r="X123" i="2"/>
  <c r="AO123" i="2" s="1"/>
  <c r="X124" i="2"/>
  <c r="AO124" i="2" s="1"/>
  <c r="X125" i="2"/>
  <c r="AO125" i="2" s="1"/>
  <c r="X126" i="2"/>
  <c r="AO126" i="2" s="1"/>
  <c r="X127" i="2"/>
  <c r="AO127" i="2" s="1"/>
  <c r="X128" i="2"/>
  <c r="AO128" i="2" s="1"/>
  <c r="X121" i="2"/>
  <c r="AO121" i="2" s="1"/>
  <c r="W122" i="2"/>
  <c r="AN122" i="2" s="1"/>
  <c r="W123" i="2"/>
  <c r="AN123" i="2" s="1"/>
  <c r="W124" i="2"/>
  <c r="AN124" i="2" s="1"/>
  <c r="W125" i="2"/>
  <c r="AN125" i="2" s="1"/>
  <c r="W126" i="2"/>
  <c r="AN126" i="2" s="1"/>
  <c r="W127" i="2"/>
  <c r="AN127" i="2" s="1"/>
  <c r="W128" i="2"/>
  <c r="AN128" i="2" s="1"/>
  <c r="W121" i="2"/>
  <c r="AN121" i="2" s="1"/>
  <c r="V122" i="2"/>
  <c r="AM122" i="2" s="1"/>
  <c r="V123" i="2"/>
  <c r="AM123" i="2" s="1"/>
  <c r="V124" i="2"/>
  <c r="AM124" i="2" s="1"/>
  <c r="V125" i="2"/>
  <c r="AM125" i="2" s="1"/>
  <c r="V126" i="2"/>
  <c r="AM126" i="2" s="1"/>
  <c r="V127" i="2"/>
  <c r="AM127" i="2" s="1"/>
  <c r="V128" i="2"/>
  <c r="AM128" i="2" s="1"/>
  <c r="V121" i="2"/>
  <c r="AM121" i="2" s="1"/>
  <c r="U122" i="2"/>
  <c r="AL122" i="2" s="1"/>
  <c r="U123" i="2"/>
  <c r="AL123" i="2" s="1"/>
  <c r="U124" i="2"/>
  <c r="AL124" i="2" s="1"/>
  <c r="U125" i="2"/>
  <c r="AL125" i="2" s="1"/>
  <c r="U126" i="2"/>
  <c r="AL126" i="2" s="1"/>
  <c r="U127" i="2"/>
  <c r="AL127" i="2" s="1"/>
  <c r="U128" i="2"/>
  <c r="AL128" i="2" s="1"/>
  <c r="T122" i="2"/>
  <c r="AK122" i="2" s="1"/>
  <c r="T123" i="2"/>
  <c r="AK123" i="2" s="1"/>
  <c r="T124" i="2"/>
  <c r="AK124" i="2" s="1"/>
  <c r="T125" i="2"/>
  <c r="AK125" i="2" s="1"/>
  <c r="T126" i="2"/>
  <c r="AK126" i="2" s="1"/>
  <c r="T127" i="2"/>
  <c r="AK127" i="2" s="1"/>
  <c r="T128" i="2"/>
  <c r="AK128" i="2" s="1"/>
  <c r="AI126" i="2" l="1"/>
  <c r="AX126" i="2"/>
  <c r="AI122" i="2"/>
  <c r="AX122" i="2"/>
  <c r="CA157" i="2"/>
  <c r="BZ157" i="2"/>
  <c r="BZ158" i="2"/>
  <c r="BZ159" i="2"/>
  <c r="AX121" i="2"/>
  <c r="AI121" i="2"/>
  <c r="AX125" i="2"/>
  <c r="AZ125" i="2" s="1"/>
  <c r="AI125" i="2"/>
  <c r="CA161" i="2"/>
  <c r="BZ161" i="2"/>
  <c r="AZ127" i="2"/>
  <c r="AX128" i="2"/>
  <c r="AZ128" i="2" s="1"/>
  <c r="AI128" i="2"/>
  <c r="AX124" i="2"/>
  <c r="AZ124" i="2" s="1"/>
  <c r="AI124" i="2"/>
  <c r="CA156" i="2"/>
  <c r="BZ156" i="2"/>
  <c r="BZ155" i="2"/>
  <c r="AZ126" i="2"/>
  <c r="AZ122" i="2"/>
  <c r="AZ121" i="2"/>
  <c r="AX127" i="2"/>
  <c r="AI127" i="2"/>
  <c r="AX123" i="2"/>
  <c r="AZ123" i="2" s="1"/>
  <c r="AI123" i="2"/>
  <c r="CA160" i="2"/>
  <c r="BZ160" i="2"/>
  <c r="BZ154" i="2"/>
  <c r="P87" i="2"/>
  <c r="O87" i="2"/>
  <c r="N87" i="2"/>
  <c r="M87" i="2"/>
  <c r="L87" i="2"/>
  <c r="K87" i="2"/>
  <c r="J87" i="2"/>
  <c r="I87" i="2"/>
  <c r="H87" i="2"/>
  <c r="G87" i="2"/>
  <c r="F87" i="2"/>
  <c r="E87" i="2"/>
  <c r="D87" i="2"/>
  <c r="C87" i="2"/>
  <c r="CE160" i="2" l="1"/>
  <c r="CG160" i="2" s="1"/>
  <c r="CC160" i="2"/>
  <c r="CD161" i="2"/>
  <c r="CE158" i="2"/>
  <c r="CG158" i="2" s="1"/>
  <c r="CC158" i="2"/>
  <c r="CD158" i="2" s="1"/>
  <c r="CC154" i="2"/>
  <c r="CD154" i="2" s="1"/>
  <c r="CE156" i="2"/>
  <c r="CG156" i="2" s="1"/>
  <c r="CC156" i="2"/>
  <c r="CC157" i="2"/>
  <c r="CE157" i="2" s="1"/>
  <c r="CG157" i="2" s="1"/>
  <c r="CD156" i="2"/>
  <c r="CD157" i="2"/>
  <c r="CD160" i="2"/>
  <c r="CC155" i="2"/>
  <c r="CD155" i="2" s="1"/>
  <c r="CE161" i="2"/>
  <c r="CG161" i="2" s="1"/>
  <c r="CC161" i="2"/>
  <c r="CC159" i="2"/>
  <c r="CD159" i="2" s="1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C68" i="2"/>
  <c r="V61" i="2" l="1"/>
  <c r="V63" i="2"/>
  <c r="V65" i="2"/>
  <c r="V67" i="2"/>
  <c r="V60" i="2"/>
  <c r="V62" i="2"/>
  <c r="V64" i="2"/>
  <c r="V66" i="2"/>
  <c r="T60" i="2"/>
  <c r="T62" i="2"/>
  <c r="T64" i="2"/>
  <c r="T66" i="2"/>
  <c r="T61" i="2"/>
  <c r="T63" i="2"/>
  <c r="T65" i="2"/>
  <c r="T67" i="2"/>
  <c r="X60" i="2"/>
  <c r="X62" i="2"/>
  <c r="X64" i="2"/>
  <c r="X66" i="2"/>
  <c r="X61" i="2"/>
  <c r="X63" i="2"/>
  <c r="X65" i="2"/>
  <c r="X67" i="2"/>
  <c r="AB60" i="2"/>
  <c r="AB62" i="2"/>
  <c r="AB64" i="2"/>
  <c r="AB66" i="2"/>
  <c r="AB61" i="2"/>
  <c r="AB63" i="2"/>
  <c r="AB65" i="2"/>
  <c r="AB67" i="2"/>
  <c r="U61" i="2"/>
  <c r="U63" i="2"/>
  <c r="U65" i="2"/>
  <c r="U67" i="2"/>
  <c r="U60" i="2"/>
  <c r="U62" i="2"/>
  <c r="U64" i="2"/>
  <c r="U66" i="2"/>
  <c r="Y61" i="2"/>
  <c r="Y63" i="2"/>
  <c r="Y65" i="2"/>
  <c r="Y67" i="2"/>
  <c r="Y60" i="2"/>
  <c r="Y62" i="2"/>
  <c r="Y64" i="2"/>
  <c r="Y66" i="2"/>
  <c r="AC61" i="2"/>
  <c r="AC63" i="2"/>
  <c r="AC65" i="2"/>
  <c r="AC67" i="2"/>
  <c r="AC60" i="2"/>
  <c r="AC62" i="2"/>
  <c r="AC64" i="2"/>
  <c r="AC66" i="2"/>
  <c r="CE159" i="2"/>
  <c r="CG159" i="2" s="1"/>
  <c r="R61" i="2"/>
  <c r="R63" i="2"/>
  <c r="R65" i="2"/>
  <c r="R67" i="2"/>
  <c r="R60" i="2"/>
  <c r="R62" i="2"/>
  <c r="R64" i="2"/>
  <c r="R66" i="2"/>
  <c r="Z61" i="2"/>
  <c r="Z63" i="2"/>
  <c r="Z65" i="2"/>
  <c r="Z67" i="2"/>
  <c r="Z60" i="2"/>
  <c r="Z62" i="2"/>
  <c r="Z64" i="2"/>
  <c r="Z66" i="2"/>
  <c r="AD61" i="2"/>
  <c r="AD63" i="2"/>
  <c r="AD65" i="2"/>
  <c r="AD67" i="2"/>
  <c r="AD60" i="2"/>
  <c r="AD62" i="2"/>
  <c r="AD64" i="2"/>
  <c r="AD66" i="2"/>
  <c r="S60" i="2"/>
  <c r="S62" i="2"/>
  <c r="S64" i="2"/>
  <c r="S66" i="2"/>
  <c r="S61" i="2"/>
  <c r="S63" i="2"/>
  <c r="S65" i="2"/>
  <c r="S67" i="2"/>
  <c r="W60" i="2"/>
  <c r="W62" i="2"/>
  <c r="W64" i="2"/>
  <c r="W66" i="2"/>
  <c r="W61" i="2"/>
  <c r="W63" i="2"/>
  <c r="W65" i="2"/>
  <c r="W67" i="2"/>
  <c r="AA60" i="2"/>
  <c r="AA62" i="2"/>
  <c r="AA64" i="2"/>
  <c r="AA66" i="2"/>
  <c r="AA61" i="2"/>
  <c r="AA63" i="2"/>
  <c r="AA65" i="2"/>
  <c r="AA67" i="2"/>
  <c r="AE60" i="2"/>
  <c r="AF60" i="2" s="1"/>
  <c r="AE62" i="2"/>
  <c r="AE64" i="2"/>
  <c r="AF64" i="2" s="1"/>
  <c r="AE66" i="2"/>
  <c r="AE61" i="2"/>
  <c r="AF61" i="2" s="1"/>
  <c r="AE63" i="2"/>
  <c r="AE65" i="2"/>
  <c r="AF65" i="2" s="1"/>
  <c r="AE67" i="2"/>
  <c r="CE155" i="2"/>
  <c r="CG155" i="2" s="1"/>
  <c r="CE154" i="2"/>
  <c r="CG154" i="2" s="1"/>
  <c r="S84" i="2"/>
  <c r="AH84" i="2" s="1"/>
  <c r="S80" i="2"/>
  <c r="AH80" i="2" s="1"/>
  <c r="S85" i="2"/>
  <c r="AH85" i="2" s="1"/>
  <c r="S83" i="2"/>
  <c r="AH83" i="2" s="1"/>
  <c r="S81" i="2"/>
  <c r="AH81" i="2" s="1"/>
  <c r="S79" i="2"/>
  <c r="AH79" i="2" s="1"/>
  <c r="S86" i="2"/>
  <c r="AH86" i="2" s="1"/>
  <c r="S82" i="2"/>
  <c r="AH82" i="2" s="1"/>
  <c r="AA84" i="2"/>
  <c r="AP84" i="2" s="1"/>
  <c r="AA80" i="2"/>
  <c r="AP80" i="2" s="1"/>
  <c r="AA85" i="2"/>
  <c r="AP85" i="2" s="1"/>
  <c r="AA83" i="2"/>
  <c r="AP83" i="2" s="1"/>
  <c r="AA81" i="2"/>
  <c r="AP81" i="2" s="1"/>
  <c r="AA79" i="2"/>
  <c r="AP79" i="2" s="1"/>
  <c r="AA86" i="2"/>
  <c r="AP86" i="2" s="1"/>
  <c r="AA82" i="2"/>
  <c r="AP82" i="2" s="1"/>
  <c r="X86" i="2"/>
  <c r="AM86" i="2" s="1"/>
  <c r="X84" i="2"/>
  <c r="AM84" i="2" s="1"/>
  <c r="X82" i="2"/>
  <c r="AM82" i="2" s="1"/>
  <c r="X80" i="2"/>
  <c r="AM80" i="2" s="1"/>
  <c r="X85" i="2"/>
  <c r="AM85" i="2" s="1"/>
  <c r="X83" i="2"/>
  <c r="AM83" i="2" s="1"/>
  <c r="X81" i="2"/>
  <c r="AM81" i="2" s="1"/>
  <c r="X79" i="2"/>
  <c r="AM79" i="2" s="1"/>
  <c r="U81" i="2"/>
  <c r="AJ81" i="2" s="1"/>
  <c r="U86" i="2"/>
  <c r="AJ86" i="2" s="1"/>
  <c r="U84" i="2"/>
  <c r="AJ84" i="2" s="1"/>
  <c r="U82" i="2"/>
  <c r="AJ82" i="2" s="1"/>
  <c r="U80" i="2"/>
  <c r="AJ80" i="2" s="1"/>
  <c r="U85" i="2"/>
  <c r="AJ85" i="2" s="1"/>
  <c r="U83" i="2"/>
  <c r="AJ83" i="2" s="1"/>
  <c r="U79" i="2"/>
  <c r="AJ79" i="2" s="1"/>
  <c r="Y85" i="2"/>
  <c r="AN85" i="2" s="1"/>
  <c r="Y83" i="2"/>
  <c r="AN83" i="2" s="1"/>
  <c r="Y79" i="2"/>
  <c r="AN79" i="2" s="1"/>
  <c r="Y86" i="2"/>
  <c r="AN86" i="2" s="1"/>
  <c r="Y84" i="2"/>
  <c r="AN84" i="2" s="1"/>
  <c r="Y82" i="2"/>
  <c r="AN82" i="2" s="1"/>
  <c r="Y80" i="2"/>
  <c r="AN80" i="2" s="1"/>
  <c r="Y81" i="2"/>
  <c r="AN81" i="2" s="1"/>
  <c r="AC81" i="2"/>
  <c r="AR81" i="2" s="1"/>
  <c r="AC86" i="2"/>
  <c r="AR86" i="2" s="1"/>
  <c r="AC84" i="2"/>
  <c r="AR84" i="2" s="1"/>
  <c r="AC82" i="2"/>
  <c r="AR82" i="2" s="1"/>
  <c r="AC80" i="2"/>
  <c r="AR80" i="2" s="1"/>
  <c r="AC85" i="2"/>
  <c r="AR85" i="2" s="1"/>
  <c r="AC83" i="2"/>
  <c r="AR83" i="2" s="1"/>
  <c r="AC79" i="2"/>
  <c r="AR79" i="2" s="1"/>
  <c r="W86" i="2"/>
  <c r="AL86" i="2" s="1"/>
  <c r="W82" i="2"/>
  <c r="AL82" i="2" s="1"/>
  <c r="W85" i="2"/>
  <c r="AL85" i="2" s="1"/>
  <c r="W83" i="2"/>
  <c r="AL83" i="2" s="1"/>
  <c r="W81" i="2"/>
  <c r="AL81" i="2" s="1"/>
  <c r="W79" i="2"/>
  <c r="AL79" i="2" s="1"/>
  <c r="W84" i="2"/>
  <c r="AL84" i="2" s="1"/>
  <c r="W80" i="2"/>
  <c r="AL80" i="2" s="1"/>
  <c r="AE86" i="2"/>
  <c r="AT86" i="2" s="1"/>
  <c r="AE84" i="2"/>
  <c r="AT84" i="2" s="1"/>
  <c r="AE82" i="2"/>
  <c r="AT82" i="2" s="1"/>
  <c r="AE85" i="2"/>
  <c r="AT85" i="2" s="1"/>
  <c r="AE83" i="2"/>
  <c r="AT83" i="2" s="1"/>
  <c r="AE81" i="2"/>
  <c r="AT81" i="2" s="1"/>
  <c r="AE79" i="2"/>
  <c r="AT79" i="2" s="1"/>
  <c r="AE80" i="2"/>
  <c r="AT80" i="2" s="1"/>
  <c r="T86" i="2"/>
  <c r="AI86" i="2" s="1"/>
  <c r="T84" i="2"/>
  <c r="AI84" i="2" s="1"/>
  <c r="T82" i="2"/>
  <c r="AI82" i="2" s="1"/>
  <c r="T80" i="2"/>
  <c r="AI80" i="2" s="1"/>
  <c r="T85" i="2"/>
  <c r="AI85" i="2" s="1"/>
  <c r="T83" i="2"/>
  <c r="AI83" i="2" s="1"/>
  <c r="T81" i="2"/>
  <c r="AI81" i="2" s="1"/>
  <c r="T79" i="2"/>
  <c r="AI79" i="2" s="1"/>
  <c r="AB86" i="2"/>
  <c r="AQ86" i="2" s="1"/>
  <c r="AB84" i="2"/>
  <c r="AQ84" i="2" s="1"/>
  <c r="AB82" i="2"/>
  <c r="AQ82" i="2" s="1"/>
  <c r="AB80" i="2"/>
  <c r="AQ80" i="2" s="1"/>
  <c r="AB85" i="2"/>
  <c r="AQ85" i="2" s="1"/>
  <c r="AB83" i="2"/>
  <c r="AQ83" i="2" s="1"/>
  <c r="AB81" i="2"/>
  <c r="AQ81" i="2" s="1"/>
  <c r="AB79" i="2"/>
  <c r="AQ79" i="2" s="1"/>
  <c r="R85" i="2"/>
  <c r="AG85" i="2" s="1"/>
  <c r="R83" i="2"/>
  <c r="AG83" i="2" s="1"/>
  <c r="R81" i="2"/>
  <c r="AG81" i="2" s="1"/>
  <c r="R79" i="2"/>
  <c r="AG79" i="2" s="1"/>
  <c r="R86" i="2"/>
  <c r="AG86" i="2" s="1"/>
  <c r="R84" i="2"/>
  <c r="AG84" i="2" s="1"/>
  <c r="R82" i="2"/>
  <c r="AG82" i="2" s="1"/>
  <c r="R80" i="2"/>
  <c r="AG80" i="2" s="1"/>
  <c r="V85" i="2"/>
  <c r="AK85" i="2" s="1"/>
  <c r="V83" i="2"/>
  <c r="AK83" i="2" s="1"/>
  <c r="V81" i="2"/>
  <c r="AK81" i="2" s="1"/>
  <c r="V79" i="2"/>
  <c r="AK79" i="2" s="1"/>
  <c r="V86" i="2"/>
  <c r="AK86" i="2" s="1"/>
  <c r="V84" i="2"/>
  <c r="AK84" i="2" s="1"/>
  <c r="V82" i="2"/>
  <c r="AK82" i="2" s="1"/>
  <c r="V80" i="2"/>
  <c r="AK80" i="2" s="1"/>
  <c r="Z85" i="2"/>
  <c r="AO85" i="2" s="1"/>
  <c r="Z83" i="2"/>
  <c r="AO83" i="2" s="1"/>
  <c r="Z81" i="2"/>
  <c r="AO81" i="2" s="1"/>
  <c r="Z79" i="2"/>
  <c r="AO79" i="2" s="1"/>
  <c r="Z86" i="2"/>
  <c r="AO86" i="2" s="1"/>
  <c r="Z84" i="2"/>
  <c r="AO84" i="2" s="1"/>
  <c r="Z82" i="2"/>
  <c r="AO82" i="2" s="1"/>
  <c r="Z80" i="2"/>
  <c r="AO80" i="2" s="1"/>
  <c r="AD85" i="2"/>
  <c r="AS85" i="2" s="1"/>
  <c r="AD83" i="2"/>
  <c r="AS83" i="2" s="1"/>
  <c r="AD81" i="2"/>
  <c r="AS81" i="2" s="1"/>
  <c r="AD79" i="2"/>
  <c r="AS79" i="2" s="1"/>
  <c r="AD86" i="2"/>
  <c r="AS86" i="2" s="1"/>
  <c r="AD84" i="2"/>
  <c r="AS84" i="2" s="1"/>
  <c r="AD82" i="2"/>
  <c r="AS82" i="2" s="1"/>
  <c r="AD80" i="2"/>
  <c r="AS80" i="2" s="1"/>
  <c r="U36" i="2"/>
  <c r="U40" i="2"/>
  <c r="U42" i="2"/>
  <c r="U41" i="2"/>
  <c r="U39" i="2"/>
  <c r="U38" i="2"/>
  <c r="U37" i="2"/>
  <c r="U35" i="2"/>
  <c r="R36" i="2"/>
  <c r="R40" i="2"/>
  <c r="R35" i="2"/>
  <c r="R42" i="2"/>
  <c r="R41" i="2"/>
  <c r="R39" i="2"/>
  <c r="R38" i="2"/>
  <c r="R37" i="2"/>
  <c r="AF63" i="2" l="1"/>
  <c r="AF62" i="2"/>
  <c r="AF67" i="2"/>
  <c r="AF66" i="2"/>
  <c r="AL88" i="2"/>
  <c r="AP88" i="2"/>
  <c r="AH88" i="2"/>
  <c r="AQ88" i="2"/>
  <c r="AI88" i="2"/>
  <c r="AS88" i="2"/>
  <c r="AO88" i="2"/>
  <c r="AU86" i="2" s="1"/>
  <c r="AV86" i="2" s="1"/>
  <c r="AK88" i="2"/>
  <c r="AG88" i="2"/>
  <c r="AR88" i="2"/>
  <c r="AJ88" i="2"/>
  <c r="AT88" i="2"/>
  <c r="AU83" i="2" s="1"/>
  <c r="AN88" i="2"/>
  <c r="AM88" i="2"/>
  <c r="O15" i="2"/>
  <c r="O16" i="2" s="1"/>
  <c r="N15" i="2"/>
  <c r="N16" i="2" s="1"/>
  <c r="M15" i="2"/>
  <c r="M16" i="2" s="1"/>
  <c r="L15" i="2"/>
  <c r="L16" i="2" s="1"/>
  <c r="K15" i="2"/>
  <c r="K16" i="2" s="1"/>
  <c r="J15" i="2"/>
  <c r="J16" i="2" s="1"/>
  <c r="I15" i="2"/>
  <c r="I16" i="2" s="1"/>
  <c r="H15" i="2"/>
  <c r="H16" i="2" s="1"/>
  <c r="G15" i="2"/>
  <c r="G16" i="2" s="1"/>
  <c r="F15" i="2"/>
  <c r="F16" i="2" s="1"/>
  <c r="E15" i="2"/>
  <c r="E16" i="2" s="1"/>
  <c r="D15" i="2"/>
  <c r="D16" i="2" s="1"/>
  <c r="C15" i="2"/>
  <c r="C16" i="2" s="1"/>
  <c r="B15" i="2"/>
  <c r="B16" i="2" s="1"/>
  <c r="AG62" i="2" l="1"/>
  <c r="AU84" i="2"/>
  <c r="AG63" i="2"/>
  <c r="AU81" i="2"/>
  <c r="AU82" i="2"/>
  <c r="AU85" i="2"/>
  <c r="AV85" i="2" s="1"/>
  <c r="AG66" i="2"/>
  <c r="AF68" i="2"/>
  <c r="AU79" i="2"/>
  <c r="AV79" i="2" s="1"/>
  <c r="AU80" i="2"/>
  <c r="AV82" i="2"/>
  <c r="AV84" i="2"/>
  <c r="AV80" i="2"/>
  <c r="AV83" i="2"/>
  <c r="AV81" i="2"/>
  <c r="Q31" i="2"/>
  <c r="Q30" i="2"/>
  <c r="R31" i="2"/>
  <c r="R30" i="2"/>
  <c r="S31" i="2"/>
  <c r="S30" i="2"/>
  <c r="T31" i="2"/>
  <c r="T30" i="2"/>
  <c r="U31" i="2"/>
  <c r="U30" i="2"/>
  <c r="V31" i="2"/>
  <c r="V30" i="2"/>
  <c r="W31" i="2"/>
  <c r="W30" i="2"/>
  <c r="X31" i="2"/>
  <c r="X30" i="2"/>
  <c r="Y31" i="2"/>
  <c r="Y30" i="2"/>
  <c r="Z31" i="2"/>
  <c r="Z30" i="2"/>
  <c r="AA31" i="2"/>
  <c r="AA30" i="2"/>
  <c r="AB31" i="2"/>
  <c r="AB30" i="2"/>
  <c r="AC31" i="2"/>
  <c r="AC30" i="2"/>
  <c r="AD31" i="2"/>
  <c r="AD30" i="2"/>
  <c r="Q8" i="2"/>
  <c r="Q12" i="2"/>
  <c r="Q9" i="2"/>
  <c r="Q13" i="2"/>
  <c r="Q11" i="2"/>
  <c r="Q10" i="2"/>
  <c r="Q14" i="2"/>
  <c r="Q7" i="2"/>
  <c r="S8" i="2"/>
  <c r="S12" i="2"/>
  <c r="S9" i="2"/>
  <c r="S13" i="2"/>
  <c r="S7" i="2"/>
  <c r="S10" i="2"/>
  <c r="S14" i="2"/>
  <c r="S11" i="2"/>
  <c r="W8" i="2"/>
  <c r="W12" i="2"/>
  <c r="W9" i="2"/>
  <c r="W13" i="2"/>
  <c r="W10" i="2"/>
  <c r="W14" i="2"/>
  <c r="W11" i="2"/>
  <c r="W7" i="2"/>
  <c r="AA8" i="2"/>
  <c r="AA12" i="2"/>
  <c r="AA9" i="2"/>
  <c r="AA13" i="2"/>
  <c r="AA10" i="2"/>
  <c r="AA14" i="2"/>
  <c r="AA11" i="2"/>
  <c r="AA7" i="2"/>
  <c r="T8" i="2"/>
  <c r="T12" i="2"/>
  <c r="T9" i="2"/>
  <c r="T13" i="2"/>
  <c r="T7" i="2"/>
  <c r="T10" i="2"/>
  <c r="T14" i="2"/>
  <c r="T11" i="2"/>
  <c r="X8" i="2"/>
  <c r="X12" i="2"/>
  <c r="X9" i="2"/>
  <c r="X13" i="2"/>
  <c r="X10" i="2"/>
  <c r="X14" i="2"/>
  <c r="X11" i="2"/>
  <c r="X7" i="2"/>
  <c r="AB8" i="2"/>
  <c r="AB12" i="2"/>
  <c r="AB9" i="2"/>
  <c r="AB13" i="2"/>
  <c r="AB10" i="2"/>
  <c r="AB14" i="2"/>
  <c r="AB11" i="2"/>
  <c r="AB7" i="2"/>
  <c r="U8" i="2"/>
  <c r="U12" i="2"/>
  <c r="U9" i="2"/>
  <c r="U13" i="2"/>
  <c r="U7" i="2"/>
  <c r="U10" i="2"/>
  <c r="U14" i="2"/>
  <c r="U11" i="2"/>
  <c r="Y8" i="2"/>
  <c r="Y12" i="2"/>
  <c r="Y9" i="2"/>
  <c r="Y13" i="2"/>
  <c r="Y10" i="2"/>
  <c r="Y14" i="2"/>
  <c r="Y11" i="2"/>
  <c r="Y7" i="2"/>
  <c r="AC8" i="2"/>
  <c r="AC12" i="2"/>
  <c r="AC9" i="2"/>
  <c r="AC13" i="2"/>
  <c r="AC10" i="2"/>
  <c r="AC14" i="2"/>
  <c r="AC11" i="2"/>
  <c r="AC7" i="2"/>
  <c r="R8" i="2"/>
  <c r="R12" i="2"/>
  <c r="R9" i="2"/>
  <c r="R13" i="2"/>
  <c r="R10" i="2"/>
  <c r="R14" i="2"/>
  <c r="R11" i="2"/>
  <c r="R7" i="2"/>
  <c r="V8" i="2"/>
  <c r="V12" i="2"/>
  <c r="V9" i="2"/>
  <c r="V13" i="2"/>
  <c r="V11" i="2"/>
  <c r="V10" i="2"/>
  <c r="V14" i="2"/>
  <c r="V7" i="2"/>
  <c r="Z8" i="2"/>
  <c r="Z12" i="2"/>
  <c r="Z9" i="2"/>
  <c r="Z13" i="2"/>
  <c r="Z10" i="2"/>
  <c r="Z14" i="2"/>
  <c r="Z11" i="2"/>
  <c r="Z7" i="2"/>
  <c r="AD8" i="2"/>
  <c r="AD12" i="2"/>
  <c r="AD9" i="2"/>
  <c r="AD13" i="2"/>
  <c r="AD10" i="2"/>
  <c r="AD14" i="2"/>
  <c r="AD11" i="2"/>
  <c r="AD7" i="2"/>
  <c r="AG65" i="2" l="1"/>
  <c r="AG61" i="2"/>
  <c r="AG64" i="2"/>
  <c r="AG60" i="2"/>
  <c r="AG67" i="2"/>
</calcChain>
</file>

<file path=xl/sharedStrings.xml><?xml version="1.0" encoding="utf-8"?>
<sst xmlns="http://schemas.openxmlformats.org/spreadsheetml/2006/main" count="472" uniqueCount="64">
  <si>
    <t>Indicator/ technology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</si>
  <si>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</si>
  <si>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</si>
  <si>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</si>
  <si>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</si>
  <si>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</si>
  <si>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</si>
  <si>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</si>
  <si>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</si>
  <si>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</si>
  <si>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</si>
  <si>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</si>
  <si>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C13</t>
  </si>
  <si>
    <t>C14</t>
  </si>
  <si>
    <t>HFP</t>
  </si>
  <si>
    <t>DC</t>
  </si>
  <si>
    <t>AC</t>
  </si>
  <si>
    <t>MW</t>
  </si>
  <si>
    <t>Flame</t>
  </si>
  <si>
    <t>Laser</t>
  </si>
  <si>
    <t xml:space="preserve">Glow </t>
  </si>
  <si>
    <t xml:space="preserve">Plasmatron </t>
  </si>
  <si>
    <t>C12</t>
  </si>
  <si>
    <t>Normalization</t>
  </si>
  <si>
    <t>Weights</t>
  </si>
  <si>
    <t>Di+</t>
  </si>
  <si>
    <t>Di-</t>
  </si>
  <si>
    <t>cli+</t>
  </si>
  <si>
    <t>TOPSIS</t>
  </si>
  <si>
    <t>ARAS</t>
  </si>
  <si>
    <t>Sum</t>
  </si>
  <si>
    <t>Si</t>
  </si>
  <si>
    <t>Ki</t>
  </si>
  <si>
    <t>Rank</t>
  </si>
  <si>
    <t>and SAW</t>
  </si>
  <si>
    <t>Rank (Saw method considering Si)</t>
  </si>
  <si>
    <t>CODAS MODEL</t>
  </si>
  <si>
    <t>ns calculation</t>
  </si>
  <si>
    <t>Ei</t>
  </si>
  <si>
    <t>Ti</t>
  </si>
  <si>
    <t>FLAME</t>
  </si>
  <si>
    <t>LASER</t>
  </si>
  <si>
    <t>GLOW</t>
  </si>
  <si>
    <t>PLASMATRON</t>
  </si>
  <si>
    <t>Plasmatron</t>
  </si>
  <si>
    <t>Glow</t>
  </si>
  <si>
    <t>Hi</t>
  </si>
  <si>
    <t>WASPAS Model</t>
  </si>
  <si>
    <t>Q</t>
  </si>
  <si>
    <t>Q2</t>
  </si>
  <si>
    <t>Q1</t>
  </si>
  <si>
    <t>Marcos Method</t>
  </si>
  <si>
    <t>Max</t>
  </si>
  <si>
    <t>Min</t>
  </si>
  <si>
    <t>sum</t>
  </si>
  <si>
    <t>ki-</t>
  </si>
  <si>
    <t>ki+</t>
  </si>
  <si>
    <t>*</t>
  </si>
  <si>
    <t>**</t>
  </si>
  <si>
    <t>MABAC Method</t>
  </si>
  <si>
    <t>GEOMEAN</t>
  </si>
  <si>
    <t>SUM</t>
  </si>
  <si>
    <t>(Di+)+(Di-)</t>
  </si>
  <si>
    <t>Rank (ARAS)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</si>
</sst>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7" x14ac:knownFonts="1">
    <font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10"/>
      <color theme="1"/>
      <name val="Times New Roman"/>
      <family val="1"/>
    </font>
    <font>
      <sz val="10"/>
      <color theme="1"/>
      <name val="Times New Roman"/>
      <family val="1"/>
      <scheme val="major"/>
    </font>
    <font>
      <b/>
      <sz val="12"/>
      <color theme="1"/>
      <name val="Times New Roman"/>
      <family val="1"/>
      <scheme val="major"/>
    </font>
    <font>
      <sz val="10"/>
      <color rgb="FF000000"/>
      <name val="Times New Roman"/>
      <family val="1"/>
    </font>
    <font>
      <b/>
      <sz val="10"/>
      <color rgb="FFFF0000"/>
      <name val="Times New Roman"/>
      <family val="1"/>
      <scheme val="major"/>
    </font>
    <font>
      <b/>
      <sz val="10"/>
      <color theme="1"/>
      <name val="Times New Roman"/>
      <family val="1"/>
      <scheme val="major"/>
    </font>
    <font>
      <sz val="10"/>
      <color rgb="FF000000"/>
      <name val="Times New Roman"/>
      <family val="1"/>
      <scheme val="major"/>
    </font>
    <font>
      <b/>
      <sz val="11"/>
      <color theme="1"/>
      <name val="Times New Roman"/>
      <family val="1"/>
    </font>
    <font>
      <sz val="9"/>
      <color theme="1"/>
      <name val="Times New Roman"/>
      <family val="1"/>
      <scheme val="major"/>
    </font>
    <font>
      <sz val="11"/>
      <color theme="1"/>
      <name val="Times New Roman"/>
      <family val="1"/>
      <scheme val="major"/>
    </font>
    <font>
      <b/>
      <sz val="11"/>
      <color theme="1"/>
      <name val="Times New Roman"/>
      <family val="1"/>
      <scheme val="major"/>
    </font>
    <font>
      <sz val="11"/>
      <color theme="1"/>
      <name val="Calibri"/>
      <family val="2"/>
    </font>
    <font>
      <b/>
      <sz val="14"/>
      <color theme="1"/>
      <name val="Times New Roman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2" fontId="2" fillId="0" borderId="0" xfId="0" applyNumberFormat="1" applyFont="1" applyAlignment="1">
      <alignment horizontal="center"/>
    </xf>
    <xf numFmtId="2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6" fillId="0" borderId="0" xfId="0" applyFont="1"/>
    <xf numFmtId="0" fontId="7" fillId="0" borderId="3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readingOrder="1"/>
    </xf>
    <xf numFmtId="0" fontId="7" fillId="0" borderId="6" xfId="0" applyFont="1" applyBorder="1" applyAlignment="1">
      <alignment horizontal="center" vertical="center" readingOrder="1"/>
    </xf>
    <xf numFmtId="165" fontId="5" fillId="3" borderId="0" xfId="0" applyNumberFormat="1" applyFont="1" applyFill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165" fontId="8" fillId="0" borderId="0" xfId="0" applyNumberFormat="1" applyFont="1" applyFill="1" applyAlignment="1">
      <alignment horizontal="center"/>
    </xf>
    <xf numFmtId="1" fontId="8" fillId="0" borderId="0" xfId="0" applyNumberFormat="1" applyFont="1" applyFill="1" applyAlignment="1">
      <alignment horizontal="center"/>
    </xf>
    <xf numFmtId="1" fontId="9" fillId="0" borderId="0" xfId="0" applyNumberFormat="1" applyFont="1" applyFill="1" applyAlignment="1">
      <alignment horizontal="center"/>
    </xf>
    <xf numFmtId="1" fontId="9" fillId="0" borderId="0" xfId="0" applyNumberFormat="1" applyFont="1" applyAlignment="1">
      <alignment horizontal="center"/>
    </xf>
    <xf numFmtId="0" fontId="10" fillId="0" borderId="3" xfId="0" applyFont="1" applyBorder="1" applyAlignment="1">
      <alignment horizontal="center" vertical="center" wrapText="1" readingOrder="1"/>
    </xf>
    <xf numFmtId="0" fontId="10" fillId="0" borderId="4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readingOrder="1"/>
    </xf>
    <xf numFmtId="0" fontId="10" fillId="2" borderId="0" xfId="0" applyFont="1" applyFill="1" applyAlignment="1">
      <alignment horizontal="center" vertical="center" readingOrder="1"/>
    </xf>
    <xf numFmtId="0" fontId="10" fillId="3" borderId="0" xfId="0" applyFont="1" applyFill="1" applyAlignment="1">
      <alignment horizontal="center" vertical="center" readingOrder="1"/>
    </xf>
    <xf numFmtId="165" fontId="5" fillId="0" borderId="0" xfId="0" applyNumberFormat="1" applyFont="1" applyAlignment="1">
      <alignment horizontal="center"/>
    </xf>
    <xf numFmtId="0" fontId="10" fillId="0" borderId="0" xfId="0" applyFont="1" applyFill="1" applyBorder="1" applyAlignment="1">
      <alignment horizontal="center" vertical="center" wrapText="1" readingOrder="1"/>
    </xf>
    <xf numFmtId="0" fontId="11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 applyAlignment="1"/>
    <xf numFmtId="0" fontId="13" fillId="0" borderId="0" xfId="0" applyFont="1" applyAlignment="1"/>
    <xf numFmtId="0" fontId="5" fillId="0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center" vertical="center" wrapText="1"/>
    </xf>
    <xf numFmtId="0" fontId="16" fillId="0" borderId="0" xfId="0" applyFont="1"/>
    <xf numFmtId="0" fontId="0" fillId="0" borderId="0" xfId="0" applyAlignment="1">
      <alignment horizontal="center"/>
    </xf>
    <xf numFmtId="0" fontId="15" fillId="0" borderId="3" xfId="0" applyFont="1" applyBorder="1"/>
    <xf numFmtId="0" fontId="7" fillId="0" borderId="4" xfId="0" applyFont="1" applyBorder="1" applyAlignment="1">
      <alignment horizontal="justify" vertical="center" wrapText="1" readingOrder="1"/>
    </xf>
    <xf numFmtId="0" fontId="15" fillId="0" borderId="5" xfId="0" applyFont="1" applyBorder="1"/>
    <xf numFmtId="0" fontId="7" fillId="0" borderId="6" xfId="0" applyFont="1" applyBorder="1" applyAlignment="1">
      <alignment horizontal="justify" vertical="center" wrapText="1" readingOrder="1"/>
    </xf>
    <xf numFmtId="0" fontId="7" fillId="0" borderId="6" xfId="0" applyFont="1" applyBorder="1" applyAlignment="1">
      <alignment horizontal="center" vertical="center" wrapText="1" readingOrder="1"/>
    </xf>
    <xf numFmtId="0" fontId="7" fillId="2" borderId="5" xfId="0" applyFont="1" applyFill="1" applyBorder="1" applyAlignment="1">
      <alignment horizontal="center" vertical="center" readingOrder="1"/>
    </xf>
    <xf numFmtId="0" fontId="15" fillId="0" borderId="6" xfId="0" applyFont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 readingOrder="1"/>
    </xf>
    <xf numFmtId="0" fontId="7" fillId="0" borderId="7" xfId="0" applyFont="1" applyFill="1" applyBorder="1" applyAlignment="1">
      <alignment horizontal="center" vertical="center" wrapText="1" readingOrder="1"/>
    </xf>
    <xf numFmtId="0" fontId="0" fillId="0" borderId="0" xfId="0" applyFill="1"/>
    <xf numFmtId="0" fontId="7" fillId="5" borderId="8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7" fillId="5" borderId="7" xfId="0" applyFont="1" applyFill="1" applyBorder="1" applyAlignment="1">
      <alignment horizontal="center" vertical="center" readingOrder="1"/>
    </xf>
    <xf numFmtId="0" fontId="7" fillId="5" borderId="2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/>
    </xf>
    <xf numFmtId="0" fontId="15" fillId="0" borderId="3" xfId="0" applyFont="1" applyFill="1" applyBorder="1"/>
    <xf numFmtId="0" fontId="7" fillId="0" borderId="4" xfId="0" applyFont="1" applyFill="1" applyBorder="1" applyAlignment="1">
      <alignment horizontal="justify" vertical="center" wrapText="1" readingOrder="1"/>
    </xf>
    <xf numFmtId="0" fontId="7" fillId="0" borderId="4" xfId="0" applyFont="1" applyFill="1" applyBorder="1" applyAlignment="1">
      <alignment horizontal="center" vertical="center" wrapText="1" readingOrder="1"/>
    </xf>
    <xf numFmtId="0" fontId="15" fillId="0" borderId="5" xfId="0" applyFont="1" applyFill="1" applyBorder="1"/>
    <xf numFmtId="0" fontId="7" fillId="0" borderId="6" xfId="0" applyFont="1" applyFill="1" applyBorder="1" applyAlignment="1">
      <alignment horizontal="justify" vertical="center" wrapText="1" readingOrder="1"/>
    </xf>
    <xf numFmtId="0" fontId="7" fillId="0" borderId="6" xfId="0" applyFont="1" applyFill="1" applyBorder="1" applyAlignment="1">
      <alignment horizontal="center" vertical="center" wrapText="1" readingOrder="1"/>
    </xf>
    <xf numFmtId="0" fontId="7" fillId="0" borderId="5" xfId="0" applyFont="1" applyFill="1" applyBorder="1" applyAlignment="1">
      <alignment horizontal="center" vertical="center" readingOrder="1"/>
    </xf>
    <xf numFmtId="0" fontId="15" fillId="0" borderId="6" xfId="0" applyFont="1" applyFill="1" applyBorder="1" applyAlignment="1">
      <alignment vertical="center" wrapText="1"/>
    </xf>
    <xf numFmtId="165" fontId="5" fillId="0" borderId="0" xfId="0" applyNumberFormat="1" applyFont="1" applyFill="1"/>
    <xf numFmtId="0" fontId="10" fillId="0" borderId="7" xfId="0" applyFont="1" applyFill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3:CP194"/>
  <sheetViews>
    <sheetView tabSelected="1" topLeftCell="BZ169" workbookViewId="0">
      <selection activeCell="CN171" sqref="CN171:CN178"/>
    </sheetView>
  </sheetViews>
  <sheetFormatPr defaultRowHeight="14.25" x14ac:dyDescent="0.2"/>
  <cols>
    <col min="1" max="2" width="6.625" bestFit="1" customWidth="1"/>
    <col min="3" max="3" width="3.875" bestFit="1" customWidth="1"/>
    <col min="4" max="4" width="12.25" bestFit="1" customWidth="1"/>
    <col min="5" max="5" width="7" bestFit="1" customWidth="1"/>
    <col min="6" max="6" width="8" customWidth="1"/>
    <col min="7" max="7" width="8.375" bestFit="1" customWidth="1"/>
    <col min="8" max="8" width="6.625" bestFit="1" customWidth="1"/>
    <col min="9" max="9" width="6.875" bestFit="1" customWidth="1"/>
    <col min="10" max="10" width="6.625" customWidth="1"/>
    <col min="13" max="13" width="7.25" customWidth="1"/>
    <col min="14" max="14" width="5" customWidth="1"/>
    <col min="15" max="15" width="7.5" bestFit="1" customWidth="1"/>
    <col min="16" max="28" width="5.75" customWidth="1"/>
    <col min="29" max="29" width="5.125" customWidth="1"/>
  </cols>
  <sheetData>
    <row r="3" spans="1:30" x14ac:dyDescent="0.2">
      <c r="A3" s="38" t="s">
        <v>28</v>
      </c>
    </row>
    <row r="4" spans="1:30" ht="15.75" x14ac:dyDescent="0.25">
      <c r="V4" s="19" t="s">
        <v>23</v>
      </c>
    </row>
    <row r="5" spans="1:30" ht="15" thickBot="1" x14ac:dyDescent="0.25"/>
    <row r="6" spans="1:30" ht="51.75" thickBot="1" x14ac:dyDescent="0.25">
      <c r="A6" s="8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11" t="s">
        <v>9</v>
      </c>
      <c r="K6" s="11" t="s">
        <v>10</v>
      </c>
      <c r="L6" s="11" t="s">
        <v>11</v>
      </c>
      <c r="M6" s="11" t="s">
        <v>22</v>
      </c>
      <c r="N6" s="11" t="s">
        <v>12</v>
      </c>
      <c r="O6" s="11" t="s">
        <v>13</v>
      </c>
      <c r="Q6" s="11" t="s">
        <v>1</v>
      </c>
      <c r="R6" s="11" t="s">
        <v>2</v>
      </c>
      <c r="S6" s="11" t="s">
        <v>3</v>
      </c>
      <c r="T6" s="11" t="s">
        <v>4</v>
      </c>
      <c r="U6" s="11" t="s">
        <v>5</v>
      </c>
      <c r="V6" s="11" t="s">
        <v>6</v>
      </c>
      <c r="W6" s="11" t="s">
        <v>7</v>
      </c>
      <c r="X6" s="11" t="s">
        <v>8</v>
      </c>
      <c r="Y6" s="11" t="s">
        <v>9</v>
      </c>
      <c r="Z6" s="11" t="s">
        <v>10</v>
      </c>
      <c r="AA6" s="11" t="s">
        <v>11</v>
      </c>
      <c r="AB6" s="11" t="s">
        <v>22</v>
      </c>
      <c r="AC6" s="11" t="s">
        <v>12</v>
      </c>
      <c r="AD6" s="11" t="s">
        <v>13</v>
      </c>
    </row>
    <row r="7" spans="1:30" x14ac:dyDescent="0.2">
      <c r="A7" s="9" t="s">
        <v>14</v>
      </c>
      <c r="B7" s="12">
        <v>7</v>
      </c>
      <c r="C7" s="12">
        <v>7</v>
      </c>
      <c r="D7" s="12">
        <v>7</v>
      </c>
      <c r="E7" s="12">
        <v>7</v>
      </c>
      <c r="F7" s="12">
        <v>7</v>
      </c>
      <c r="G7" s="12">
        <v>1</v>
      </c>
      <c r="H7" s="12">
        <v>2</v>
      </c>
      <c r="I7" s="12">
        <v>6</v>
      </c>
      <c r="J7" s="12">
        <v>7</v>
      </c>
      <c r="K7" s="12">
        <v>7</v>
      </c>
      <c r="L7" s="12">
        <v>1</v>
      </c>
      <c r="M7" s="12">
        <v>6</v>
      </c>
      <c r="N7" s="12">
        <v>6</v>
      </c>
      <c r="O7" s="12">
        <v>7</v>
      </c>
      <c r="Q7" s="16">
        <f t="shared" ref="Q7:AD7" si="0">(B7/B$16)</f>
        <v>0.42759305524706825</v>
      </c>
      <c r="R7" s="16">
        <f t="shared" si="0"/>
        <v>0.37851664930511258</v>
      </c>
      <c r="S7" s="16">
        <f t="shared" si="0"/>
        <v>0.37851664930511258</v>
      </c>
      <c r="T7" s="16">
        <f t="shared" si="0"/>
        <v>0.3988620176087328</v>
      </c>
      <c r="U7" s="16">
        <f t="shared" si="0"/>
        <v>0.35355339059327379</v>
      </c>
      <c r="V7" s="16">
        <f t="shared" si="0"/>
        <v>0.35355339059327373</v>
      </c>
      <c r="W7" s="16">
        <f t="shared" si="0"/>
        <v>0.31234752377721214</v>
      </c>
      <c r="X7" s="16">
        <f t="shared" si="0"/>
        <v>0.37282185960072001</v>
      </c>
      <c r="Y7" s="16">
        <f t="shared" si="0"/>
        <v>0.37741470621203443</v>
      </c>
      <c r="Z7" s="16">
        <f t="shared" si="0"/>
        <v>0.35355339059327379</v>
      </c>
      <c r="AA7" s="16">
        <f t="shared" si="0"/>
        <v>0.10369516947304253</v>
      </c>
      <c r="AB7" s="16">
        <f t="shared" si="0"/>
        <v>0.41602514716892186</v>
      </c>
      <c r="AC7" s="16">
        <f t="shared" si="0"/>
        <v>0.35355339059327379</v>
      </c>
      <c r="AD7" s="16">
        <f t="shared" si="0"/>
        <v>0.36944586977848171</v>
      </c>
    </row>
    <row r="8" spans="1:30" x14ac:dyDescent="0.2">
      <c r="A8" s="9" t="s">
        <v>15</v>
      </c>
      <c r="B8" s="12">
        <v>2</v>
      </c>
      <c r="C8" s="12">
        <v>6</v>
      </c>
      <c r="D8" s="12">
        <v>6</v>
      </c>
      <c r="E8" s="12">
        <v>2</v>
      </c>
      <c r="F8" s="12">
        <v>7</v>
      </c>
      <c r="G8" s="12">
        <v>1</v>
      </c>
      <c r="H8" s="12">
        <v>3</v>
      </c>
      <c r="I8" s="12">
        <v>5</v>
      </c>
      <c r="J8" s="12">
        <v>7</v>
      </c>
      <c r="K8" s="12">
        <v>7</v>
      </c>
      <c r="L8" s="12">
        <v>6</v>
      </c>
      <c r="M8" s="12">
        <v>4</v>
      </c>
      <c r="N8" s="12">
        <v>6</v>
      </c>
      <c r="O8" s="12">
        <v>7</v>
      </c>
      <c r="Q8" s="16">
        <f t="shared" ref="Q8:Q14" si="1">(B8/B$16)</f>
        <v>0.12216944435630522</v>
      </c>
      <c r="R8" s="16">
        <f t="shared" ref="R8:R14" si="2">(C8/C$16)</f>
        <v>0.32444284226152509</v>
      </c>
      <c r="S8" s="16">
        <f t="shared" ref="S8:S14" si="3">(D8/D$16)</f>
        <v>0.32444284226152509</v>
      </c>
      <c r="T8" s="16">
        <f t="shared" ref="T8:T14" si="4">(E8/E$16)</f>
        <v>0.11396057645963795</v>
      </c>
      <c r="U8" s="16">
        <f t="shared" ref="U8:U14" si="5">(F8/F$16)</f>
        <v>0.35355339059327379</v>
      </c>
      <c r="V8" s="16">
        <f t="shared" ref="V8:V14" si="6">(G8/G$16)</f>
        <v>0.35355339059327373</v>
      </c>
      <c r="W8" s="16">
        <f t="shared" ref="W8:W14" si="7">(H8/H$16)</f>
        <v>0.46852128566581819</v>
      </c>
      <c r="X8" s="16">
        <f t="shared" ref="X8:X14" si="8">(I8/I$16)</f>
        <v>0.31068488300060004</v>
      </c>
      <c r="Y8" s="16">
        <f t="shared" ref="Y8:Y14" si="9">(J8/J$16)</f>
        <v>0.37741470621203443</v>
      </c>
      <c r="Z8" s="16">
        <f t="shared" ref="Z8:Z14" si="10">(K8/K$16)</f>
        <v>0.35355339059327379</v>
      </c>
      <c r="AA8" s="16">
        <f t="shared" ref="AA8:AA14" si="11">(L8/L$16)</f>
        <v>0.62217101683825515</v>
      </c>
      <c r="AB8" s="16">
        <f t="shared" ref="AB8:AB14" si="12">(M8/M$16)</f>
        <v>0.27735009811261457</v>
      </c>
      <c r="AC8" s="16">
        <f t="shared" ref="AC8:AC14" si="13">(N8/N$16)</f>
        <v>0.35355339059327379</v>
      </c>
      <c r="AD8" s="16">
        <f t="shared" ref="AD8:AD14" si="14">(O8/O$16)</f>
        <v>0.36944586977848171</v>
      </c>
    </row>
    <row r="9" spans="1:30" x14ac:dyDescent="0.2">
      <c r="A9" s="9" t="s">
        <v>16</v>
      </c>
      <c r="B9" s="12">
        <v>6</v>
      </c>
      <c r="C9" s="12">
        <v>6</v>
      </c>
      <c r="D9" s="12">
        <v>6</v>
      </c>
      <c r="E9" s="12">
        <v>6</v>
      </c>
      <c r="F9" s="12">
        <v>7</v>
      </c>
      <c r="G9" s="12">
        <v>1</v>
      </c>
      <c r="H9" s="12">
        <v>3</v>
      </c>
      <c r="I9" s="12">
        <v>5</v>
      </c>
      <c r="J9" s="12">
        <v>7</v>
      </c>
      <c r="K9" s="12">
        <v>7</v>
      </c>
      <c r="L9" s="12">
        <v>6</v>
      </c>
      <c r="M9" s="12">
        <v>4</v>
      </c>
      <c r="N9" s="12">
        <v>6</v>
      </c>
      <c r="O9" s="12">
        <v>7</v>
      </c>
      <c r="Q9" s="16">
        <f t="shared" si="1"/>
        <v>0.36650833306891567</v>
      </c>
      <c r="R9" s="16">
        <f t="shared" si="2"/>
        <v>0.32444284226152509</v>
      </c>
      <c r="S9" s="16">
        <f t="shared" si="3"/>
        <v>0.32444284226152509</v>
      </c>
      <c r="T9" s="16">
        <f t="shared" si="4"/>
        <v>0.34188172937891381</v>
      </c>
      <c r="U9" s="16">
        <f t="shared" si="5"/>
        <v>0.35355339059327379</v>
      </c>
      <c r="V9" s="16">
        <f t="shared" si="6"/>
        <v>0.35355339059327373</v>
      </c>
      <c r="W9" s="16">
        <f t="shared" si="7"/>
        <v>0.46852128566581819</v>
      </c>
      <c r="X9" s="16">
        <f t="shared" si="8"/>
        <v>0.31068488300060004</v>
      </c>
      <c r="Y9" s="16">
        <f t="shared" si="9"/>
        <v>0.37741470621203443</v>
      </c>
      <c r="Z9" s="16">
        <f t="shared" si="10"/>
        <v>0.35355339059327379</v>
      </c>
      <c r="AA9" s="16">
        <f t="shared" si="11"/>
        <v>0.62217101683825515</v>
      </c>
      <c r="AB9" s="16">
        <f t="shared" si="12"/>
        <v>0.27735009811261457</v>
      </c>
      <c r="AC9" s="16">
        <f t="shared" si="13"/>
        <v>0.35355339059327379</v>
      </c>
      <c r="AD9" s="16">
        <f t="shared" si="14"/>
        <v>0.36944586977848171</v>
      </c>
    </row>
    <row r="10" spans="1:30" x14ac:dyDescent="0.2">
      <c r="A10" s="9" t="s">
        <v>17</v>
      </c>
      <c r="B10" s="12">
        <v>7</v>
      </c>
      <c r="C10" s="12">
        <v>7</v>
      </c>
      <c r="D10" s="12">
        <v>7</v>
      </c>
      <c r="E10" s="12">
        <v>7</v>
      </c>
      <c r="F10" s="12">
        <v>7</v>
      </c>
      <c r="G10" s="12">
        <v>1</v>
      </c>
      <c r="H10" s="12">
        <v>2</v>
      </c>
      <c r="I10" s="12">
        <v>6</v>
      </c>
      <c r="J10" s="12">
        <v>7</v>
      </c>
      <c r="K10" s="12">
        <v>7</v>
      </c>
      <c r="L10" s="12">
        <v>1</v>
      </c>
      <c r="M10" s="12">
        <v>6</v>
      </c>
      <c r="N10" s="12">
        <v>6</v>
      </c>
      <c r="O10" s="12">
        <v>7</v>
      </c>
      <c r="Q10" s="16">
        <f t="shared" si="1"/>
        <v>0.42759305524706825</v>
      </c>
      <c r="R10" s="16">
        <f t="shared" si="2"/>
        <v>0.37851664930511258</v>
      </c>
      <c r="S10" s="16">
        <f t="shared" si="3"/>
        <v>0.37851664930511258</v>
      </c>
      <c r="T10" s="16">
        <f t="shared" si="4"/>
        <v>0.3988620176087328</v>
      </c>
      <c r="U10" s="16">
        <f t="shared" si="5"/>
        <v>0.35355339059327379</v>
      </c>
      <c r="V10" s="16">
        <f t="shared" si="6"/>
        <v>0.35355339059327373</v>
      </c>
      <c r="W10" s="16">
        <f t="shared" si="7"/>
        <v>0.31234752377721214</v>
      </c>
      <c r="X10" s="16">
        <f t="shared" si="8"/>
        <v>0.37282185960072001</v>
      </c>
      <c r="Y10" s="16">
        <f t="shared" si="9"/>
        <v>0.37741470621203443</v>
      </c>
      <c r="Z10" s="16">
        <f t="shared" si="10"/>
        <v>0.35355339059327379</v>
      </c>
      <c r="AA10" s="16">
        <f t="shared" si="11"/>
        <v>0.10369516947304253</v>
      </c>
      <c r="AB10" s="16">
        <f t="shared" si="12"/>
        <v>0.41602514716892186</v>
      </c>
      <c r="AC10" s="16">
        <f t="shared" si="13"/>
        <v>0.35355339059327379</v>
      </c>
      <c r="AD10" s="16">
        <f t="shared" si="14"/>
        <v>0.36944586977848171</v>
      </c>
    </row>
    <row r="11" spans="1:30" x14ac:dyDescent="0.2">
      <c r="A11" s="9" t="s">
        <v>18</v>
      </c>
      <c r="B11" s="12">
        <v>3</v>
      </c>
      <c r="C11" s="12">
        <v>5</v>
      </c>
      <c r="D11" s="12">
        <v>5</v>
      </c>
      <c r="E11" s="12">
        <v>7</v>
      </c>
      <c r="F11" s="12">
        <v>7</v>
      </c>
      <c r="G11" s="12">
        <v>1</v>
      </c>
      <c r="H11" s="12">
        <v>1</v>
      </c>
      <c r="I11" s="12">
        <v>4</v>
      </c>
      <c r="J11" s="12">
        <v>7</v>
      </c>
      <c r="K11" s="12">
        <v>7</v>
      </c>
      <c r="L11" s="12">
        <v>1</v>
      </c>
      <c r="M11" s="12">
        <v>4</v>
      </c>
      <c r="N11" s="12">
        <v>6</v>
      </c>
      <c r="O11" s="12">
        <v>4</v>
      </c>
      <c r="Q11" s="16">
        <f t="shared" si="1"/>
        <v>0.18325416653445784</v>
      </c>
      <c r="R11" s="16">
        <f t="shared" si="2"/>
        <v>0.27036903521793759</v>
      </c>
      <c r="S11" s="16">
        <f t="shared" si="3"/>
        <v>0.27036903521793759</v>
      </c>
      <c r="T11" s="16">
        <f t="shared" si="4"/>
        <v>0.3988620176087328</v>
      </c>
      <c r="U11" s="16">
        <f t="shared" si="5"/>
        <v>0.35355339059327379</v>
      </c>
      <c r="V11" s="16">
        <f t="shared" si="6"/>
        <v>0.35355339059327373</v>
      </c>
      <c r="W11" s="16">
        <f t="shared" si="7"/>
        <v>0.15617376188860607</v>
      </c>
      <c r="X11" s="16">
        <f t="shared" si="8"/>
        <v>0.24854790640048002</v>
      </c>
      <c r="Y11" s="16">
        <f t="shared" si="9"/>
        <v>0.37741470621203443</v>
      </c>
      <c r="Z11" s="16">
        <f t="shared" si="10"/>
        <v>0.35355339059327379</v>
      </c>
      <c r="AA11" s="16">
        <f t="shared" si="11"/>
        <v>0.10369516947304253</v>
      </c>
      <c r="AB11" s="16">
        <f t="shared" si="12"/>
        <v>0.27735009811261457</v>
      </c>
      <c r="AC11" s="16">
        <f t="shared" si="13"/>
        <v>0.35355339059327379</v>
      </c>
      <c r="AD11" s="16">
        <f t="shared" si="14"/>
        <v>0.21111192558770381</v>
      </c>
    </row>
    <row r="12" spans="1:30" x14ac:dyDescent="0.2">
      <c r="A12" s="9" t="s">
        <v>19</v>
      </c>
      <c r="B12" s="12">
        <v>7</v>
      </c>
      <c r="C12" s="12">
        <v>7</v>
      </c>
      <c r="D12" s="12">
        <v>7</v>
      </c>
      <c r="E12" s="12">
        <v>7</v>
      </c>
      <c r="F12" s="12">
        <v>7</v>
      </c>
      <c r="G12" s="12">
        <v>1</v>
      </c>
      <c r="H12" s="12">
        <v>1</v>
      </c>
      <c r="I12" s="12">
        <v>6</v>
      </c>
      <c r="J12" s="12">
        <v>7</v>
      </c>
      <c r="K12" s="12">
        <v>7</v>
      </c>
      <c r="L12" s="12">
        <v>1</v>
      </c>
      <c r="M12" s="12">
        <v>6</v>
      </c>
      <c r="N12" s="12">
        <v>6</v>
      </c>
      <c r="O12" s="12">
        <v>7</v>
      </c>
      <c r="Q12" s="16">
        <f t="shared" si="1"/>
        <v>0.42759305524706825</v>
      </c>
      <c r="R12" s="16">
        <f t="shared" si="2"/>
        <v>0.37851664930511258</v>
      </c>
      <c r="S12" s="16">
        <f t="shared" si="3"/>
        <v>0.37851664930511258</v>
      </c>
      <c r="T12" s="16">
        <f t="shared" si="4"/>
        <v>0.3988620176087328</v>
      </c>
      <c r="U12" s="16">
        <f t="shared" si="5"/>
        <v>0.35355339059327379</v>
      </c>
      <c r="V12" s="16">
        <f t="shared" si="6"/>
        <v>0.35355339059327373</v>
      </c>
      <c r="W12" s="16">
        <f t="shared" si="7"/>
        <v>0.15617376188860607</v>
      </c>
      <c r="X12" s="16">
        <f t="shared" si="8"/>
        <v>0.37282185960072001</v>
      </c>
      <c r="Y12" s="16">
        <f t="shared" si="9"/>
        <v>0.37741470621203443</v>
      </c>
      <c r="Z12" s="16">
        <f t="shared" si="10"/>
        <v>0.35355339059327379</v>
      </c>
      <c r="AA12" s="16">
        <f t="shared" si="11"/>
        <v>0.10369516947304253</v>
      </c>
      <c r="AB12" s="16">
        <f t="shared" si="12"/>
        <v>0.41602514716892186</v>
      </c>
      <c r="AC12" s="16">
        <f t="shared" si="13"/>
        <v>0.35355339059327379</v>
      </c>
      <c r="AD12" s="16">
        <f t="shared" si="14"/>
        <v>0.36944586977848171</v>
      </c>
    </row>
    <row r="13" spans="1:30" x14ac:dyDescent="0.2">
      <c r="A13" s="9" t="s">
        <v>20</v>
      </c>
      <c r="B13" s="12">
        <v>6</v>
      </c>
      <c r="C13" s="12">
        <v>7</v>
      </c>
      <c r="D13" s="12">
        <v>7</v>
      </c>
      <c r="E13" s="12">
        <v>6</v>
      </c>
      <c r="F13" s="12">
        <v>7</v>
      </c>
      <c r="G13" s="12">
        <v>1</v>
      </c>
      <c r="H13" s="12">
        <v>3</v>
      </c>
      <c r="I13" s="12">
        <v>6</v>
      </c>
      <c r="J13" s="12">
        <v>7</v>
      </c>
      <c r="K13" s="12">
        <v>7</v>
      </c>
      <c r="L13" s="12">
        <v>4</v>
      </c>
      <c r="M13" s="12">
        <v>4</v>
      </c>
      <c r="N13" s="12">
        <v>6</v>
      </c>
      <c r="O13" s="12">
        <v>7</v>
      </c>
      <c r="Q13" s="16">
        <f t="shared" si="1"/>
        <v>0.36650833306891567</v>
      </c>
      <c r="R13" s="16">
        <f t="shared" si="2"/>
        <v>0.37851664930511258</v>
      </c>
      <c r="S13" s="16">
        <f t="shared" si="3"/>
        <v>0.37851664930511258</v>
      </c>
      <c r="T13" s="16">
        <f t="shared" si="4"/>
        <v>0.34188172937891381</v>
      </c>
      <c r="U13" s="16">
        <f t="shared" si="5"/>
        <v>0.35355339059327379</v>
      </c>
      <c r="V13" s="16">
        <f t="shared" si="6"/>
        <v>0.35355339059327373</v>
      </c>
      <c r="W13" s="16">
        <f t="shared" si="7"/>
        <v>0.46852128566581819</v>
      </c>
      <c r="X13" s="16">
        <f t="shared" si="8"/>
        <v>0.37282185960072001</v>
      </c>
      <c r="Y13" s="16">
        <f t="shared" si="9"/>
        <v>0.37741470621203443</v>
      </c>
      <c r="Z13" s="16">
        <f t="shared" si="10"/>
        <v>0.35355339059327379</v>
      </c>
      <c r="AA13" s="16">
        <f t="shared" si="11"/>
        <v>0.4147806778921701</v>
      </c>
      <c r="AB13" s="16">
        <f t="shared" si="12"/>
        <v>0.27735009811261457</v>
      </c>
      <c r="AC13" s="16">
        <f t="shared" si="13"/>
        <v>0.35355339059327379</v>
      </c>
      <c r="AD13" s="16">
        <f t="shared" si="14"/>
        <v>0.36944586977848171</v>
      </c>
    </row>
    <row r="14" spans="1:30" ht="26.25" thickBot="1" x14ac:dyDescent="0.25">
      <c r="A14" s="10" t="s">
        <v>21</v>
      </c>
      <c r="B14" s="13">
        <v>6</v>
      </c>
      <c r="C14" s="13">
        <v>7</v>
      </c>
      <c r="D14" s="13">
        <v>7</v>
      </c>
      <c r="E14" s="13">
        <v>6</v>
      </c>
      <c r="F14" s="13">
        <v>7</v>
      </c>
      <c r="G14" s="13">
        <v>1</v>
      </c>
      <c r="H14" s="13">
        <v>2</v>
      </c>
      <c r="I14" s="13">
        <v>7</v>
      </c>
      <c r="J14" s="13">
        <v>1</v>
      </c>
      <c r="K14" s="13">
        <v>7</v>
      </c>
      <c r="L14" s="13">
        <v>1</v>
      </c>
      <c r="M14" s="13">
        <v>6</v>
      </c>
      <c r="N14" s="13">
        <v>6</v>
      </c>
      <c r="O14" s="13">
        <v>7</v>
      </c>
      <c r="Q14" s="16">
        <f t="shared" si="1"/>
        <v>0.36650833306891567</v>
      </c>
      <c r="R14" s="16">
        <f t="shared" si="2"/>
        <v>0.37851664930511258</v>
      </c>
      <c r="S14" s="16">
        <f t="shared" si="3"/>
        <v>0.37851664930511258</v>
      </c>
      <c r="T14" s="16">
        <f t="shared" si="4"/>
        <v>0.34188172937891381</v>
      </c>
      <c r="U14" s="16">
        <f t="shared" si="5"/>
        <v>0.35355339059327379</v>
      </c>
      <c r="V14" s="16">
        <f t="shared" si="6"/>
        <v>0.35355339059327373</v>
      </c>
      <c r="W14" s="16">
        <f t="shared" si="7"/>
        <v>0.31234752377721214</v>
      </c>
      <c r="X14" s="16">
        <f t="shared" si="8"/>
        <v>0.43495883620084003</v>
      </c>
      <c r="Y14" s="16">
        <f t="shared" si="9"/>
        <v>5.3916386601719206E-2</v>
      </c>
      <c r="Z14" s="16">
        <f t="shared" si="10"/>
        <v>0.35355339059327379</v>
      </c>
      <c r="AA14" s="16">
        <f t="shared" si="11"/>
        <v>0.10369516947304253</v>
      </c>
      <c r="AB14" s="16">
        <f t="shared" si="12"/>
        <v>0.41602514716892186</v>
      </c>
      <c r="AC14" s="16">
        <f t="shared" si="13"/>
        <v>0.35355339059327379</v>
      </c>
      <c r="AD14" s="16">
        <f t="shared" si="14"/>
        <v>0.36944586977848171</v>
      </c>
    </row>
    <row r="15" spans="1:30" x14ac:dyDescent="0.2">
      <c r="A15" s="3"/>
      <c r="B15" s="14">
        <f t="shared" ref="B15:O15" si="15">(B7^2+B8^2+B9^2+B10^2+B11^2+B12^2+B13^2+B14^2)</f>
        <v>268</v>
      </c>
      <c r="C15" s="14">
        <f t="shared" si="15"/>
        <v>342</v>
      </c>
      <c r="D15" s="14">
        <f t="shared" si="15"/>
        <v>342</v>
      </c>
      <c r="E15" s="14">
        <f t="shared" si="15"/>
        <v>308</v>
      </c>
      <c r="F15" s="14">
        <f t="shared" si="15"/>
        <v>392</v>
      </c>
      <c r="G15" s="14">
        <f t="shared" si="15"/>
        <v>8</v>
      </c>
      <c r="H15" s="14">
        <f t="shared" si="15"/>
        <v>41</v>
      </c>
      <c r="I15" s="14">
        <f t="shared" si="15"/>
        <v>259</v>
      </c>
      <c r="J15" s="14">
        <f t="shared" si="15"/>
        <v>344</v>
      </c>
      <c r="K15" s="14">
        <f t="shared" si="15"/>
        <v>392</v>
      </c>
      <c r="L15" s="16">
        <f t="shared" si="15"/>
        <v>93</v>
      </c>
      <c r="M15" s="16">
        <f t="shared" si="15"/>
        <v>208</v>
      </c>
      <c r="N15" s="16">
        <f t="shared" si="15"/>
        <v>288</v>
      </c>
      <c r="O15" s="16">
        <f t="shared" si="15"/>
        <v>359</v>
      </c>
    </row>
    <row r="16" spans="1:30" x14ac:dyDescent="0.2">
      <c r="A16" s="3"/>
      <c r="B16" s="15">
        <f t="shared" ref="B16:O16" si="16">(B15^0.5)</f>
        <v>16.370705543744901</v>
      </c>
      <c r="C16" s="15">
        <f t="shared" si="16"/>
        <v>18.493242008906929</v>
      </c>
      <c r="D16" s="15">
        <f t="shared" si="16"/>
        <v>18.493242008906929</v>
      </c>
      <c r="E16" s="15">
        <f t="shared" si="16"/>
        <v>17.549928774784245</v>
      </c>
      <c r="F16" s="15">
        <f t="shared" si="16"/>
        <v>19.798989873223331</v>
      </c>
      <c r="G16" s="15">
        <f t="shared" si="16"/>
        <v>2.8284271247461903</v>
      </c>
      <c r="H16" s="15">
        <f t="shared" si="16"/>
        <v>6.4031242374328485</v>
      </c>
      <c r="I16" s="15">
        <f t="shared" si="16"/>
        <v>16.093476939431081</v>
      </c>
      <c r="J16" s="15">
        <f t="shared" si="16"/>
        <v>18.547236990991408</v>
      </c>
      <c r="K16" s="15">
        <f t="shared" si="16"/>
        <v>19.798989873223331</v>
      </c>
      <c r="L16" s="17">
        <f t="shared" si="16"/>
        <v>9.6436507609929549</v>
      </c>
      <c r="M16" s="17">
        <f t="shared" si="16"/>
        <v>14.422205101855956</v>
      </c>
      <c r="N16" s="18">
        <f t="shared" si="16"/>
        <v>16.970562748477139</v>
      </c>
      <c r="O16" s="17">
        <f t="shared" si="16"/>
        <v>18.947295321496416</v>
      </c>
    </row>
    <row r="17" spans="1:30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30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30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30" ht="15" thickBo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30" ht="15" thickBot="1" x14ac:dyDescent="0.25">
      <c r="A21" s="1"/>
      <c r="B21" s="20" t="s">
        <v>1</v>
      </c>
      <c r="C21" s="21" t="s">
        <v>2</v>
      </c>
      <c r="D21" s="21" t="s">
        <v>3</v>
      </c>
      <c r="E21" s="21" t="s">
        <v>4</v>
      </c>
      <c r="F21" s="21" t="s">
        <v>5</v>
      </c>
      <c r="G21" s="21" t="s">
        <v>6</v>
      </c>
      <c r="H21" s="21" t="s">
        <v>7</v>
      </c>
      <c r="I21" s="21" t="s">
        <v>8</v>
      </c>
      <c r="J21" s="21" t="s">
        <v>9</v>
      </c>
      <c r="K21" s="21" t="s">
        <v>10</v>
      </c>
      <c r="L21" s="21" t="s">
        <v>11</v>
      </c>
      <c r="M21" s="21" t="s">
        <v>22</v>
      </c>
      <c r="N21" s="21" t="s">
        <v>12</v>
      </c>
      <c r="O21" s="21" t="s">
        <v>13</v>
      </c>
      <c r="Q21" s="20" t="s">
        <v>1</v>
      </c>
      <c r="R21" s="21" t="s">
        <v>2</v>
      </c>
      <c r="S21" s="21" t="s">
        <v>3</v>
      </c>
      <c r="T21" s="21" t="s">
        <v>4</v>
      </c>
      <c r="U21" s="21" t="s">
        <v>5</v>
      </c>
      <c r="V21" s="21" t="s">
        <v>6</v>
      </c>
      <c r="W21" s="21" t="s">
        <v>7</v>
      </c>
      <c r="X21" s="21" t="s">
        <v>8</v>
      </c>
      <c r="Y21" s="21" t="s">
        <v>9</v>
      </c>
      <c r="Z21" s="21" t="s">
        <v>10</v>
      </c>
      <c r="AA21" s="21" t="s">
        <v>11</v>
      </c>
      <c r="AB21" s="21" t="s">
        <v>22</v>
      </c>
      <c r="AC21" s="21" t="s">
        <v>12</v>
      </c>
      <c r="AD21" s="21" t="s">
        <v>13</v>
      </c>
    </row>
    <row r="22" spans="1:30" ht="15" thickBot="1" x14ac:dyDescent="0.25">
      <c r="A22" s="1"/>
      <c r="B22" s="22">
        <v>0.42759999999999998</v>
      </c>
      <c r="C22" s="23">
        <v>0.3785</v>
      </c>
      <c r="D22" s="23">
        <v>0.3785</v>
      </c>
      <c r="E22" s="23">
        <v>0.39889999999999998</v>
      </c>
      <c r="F22" s="23">
        <v>0.35360000000000003</v>
      </c>
      <c r="G22" s="23">
        <v>0.35360000000000003</v>
      </c>
      <c r="H22" s="23">
        <v>0.31230000000000002</v>
      </c>
      <c r="I22" s="23">
        <v>0.37280000000000002</v>
      </c>
      <c r="J22" s="23">
        <v>0.37740000000000001</v>
      </c>
      <c r="K22" s="23">
        <v>0.35360000000000003</v>
      </c>
      <c r="L22" s="23">
        <v>0.1037</v>
      </c>
      <c r="M22" s="23">
        <v>0.41599999999999998</v>
      </c>
      <c r="N22" s="23">
        <v>0.35360000000000003</v>
      </c>
      <c r="O22" s="23">
        <v>0.36944587000000001</v>
      </c>
      <c r="Q22" s="16">
        <f t="shared" ref="Q22:AD22" si="17">(B22*B$30)</f>
        <v>3.0573399999999997E-2</v>
      </c>
      <c r="R22" s="16">
        <f t="shared" si="17"/>
        <v>2.7062749999999997E-2</v>
      </c>
      <c r="S22" s="16">
        <f t="shared" si="17"/>
        <v>2.7062749999999997E-2</v>
      </c>
      <c r="T22" s="16">
        <f t="shared" si="17"/>
        <v>2.8521349999999997E-2</v>
      </c>
      <c r="U22" s="16">
        <f t="shared" si="17"/>
        <v>2.52824E-2</v>
      </c>
      <c r="V22" s="16">
        <f t="shared" si="17"/>
        <v>2.52824E-2</v>
      </c>
      <c r="W22" s="16">
        <f t="shared" si="17"/>
        <v>2.2329450000000001E-2</v>
      </c>
      <c r="X22" s="16">
        <f t="shared" si="17"/>
        <v>2.66552E-2</v>
      </c>
      <c r="Y22" s="16">
        <f t="shared" si="17"/>
        <v>2.69841E-2</v>
      </c>
      <c r="Z22" s="16">
        <f t="shared" si="17"/>
        <v>2.52824E-2</v>
      </c>
      <c r="AA22" s="16">
        <f t="shared" si="17"/>
        <v>7.4145499999999998E-3</v>
      </c>
      <c r="AB22" s="16">
        <f t="shared" si="17"/>
        <v>2.9743999999999996E-2</v>
      </c>
      <c r="AC22" s="16">
        <f t="shared" si="17"/>
        <v>2.52824E-2</v>
      </c>
      <c r="AD22" s="16">
        <f t="shared" si="17"/>
        <v>2.6415379704999999E-2</v>
      </c>
    </row>
    <row r="23" spans="1:30" ht="15" thickBot="1" x14ac:dyDescent="0.25">
      <c r="A23" s="1"/>
      <c r="B23" s="22">
        <v>0.1222</v>
      </c>
      <c r="C23" s="23">
        <v>0.32440000000000002</v>
      </c>
      <c r="D23" s="23">
        <v>0.32440000000000002</v>
      </c>
      <c r="E23" s="23">
        <v>0.114</v>
      </c>
      <c r="F23" s="23">
        <v>0.35360000000000003</v>
      </c>
      <c r="G23" s="23">
        <v>0.35360000000000003</v>
      </c>
      <c r="H23" s="23">
        <v>0.46850000000000003</v>
      </c>
      <c r="I23" s="23">
        <v>0.31069999999999998</v>
      </c>
      <c r="J23" s="23">
        <v>0.37740000000000001</v>
      </c>
      <c r="K23" s="23">
        <v>0.35360000000000003</v>
      </c>
      <c r="L23" s="23">
        <v>0.62219999999999998</v>
      </c>
      <c r="M23" s="23">
        <v>0.27739999999999998</v>
      </c>
      <c r="N23" s="23">
        <v>0.35360000000000003</v>
      </c>
      <c r="O23" s="23">
        <v>0.36944587000000001</v>
      </c>
      <c r="Q23" s="16">
        <f t="shared" ref="Q23:Q29" si="18">(B23*B$30)</f>
        <v>8.7372999999999999E-3</v>
      </c>
      <c r="R23" s="16">
        <f t="shared" ref="R23:R29" si="19">(C23*C$30)</f>
        <v>2.3194599999999999E-2</v>
      </c>
      <c r="S23" s="16">
        <f t="shared" ref="S23:S29" si="20">(D23*D$30)</f>
        <v>2.3194599999999999E-2</v>
      </c>
      <c r="T23" s="16">
        <f t="shared" ref="T23:T29" si="21">(E23*E$30)</f>
        <v>8.1510000000000003E-3</v>
      </c>
      <c r="U23" s="16">
        <f t="shared" ref="U23:U29" si="22">(F23*F$30)</f>
        <v>2.52824E-2</v>
      </c>
      <c r="V23" s="16">
        <f t="shared" ref="V23:V29" si="23">(G23*G$30)</f>
        <v>2.52824E-2</v>
      </c>
      <c r="W23" s="16">
        <f t="shared" ref="W23:W29" si="24">(H23*H$30)</f>
        <v>3.349775E-2</v>
      </c>
      <c r="X23" s="16">
        <f t="shared" ref="X23:X29" si="25">(I23*I$30)</f>
        <v>2.2215049999999997E-2</v>
      </c>
      <c r="Y23" s="16">
        <f t="shared" ref="Y23:Y29" si="26">(J23*J$30)</f>
        <v>2.69841E-2</v>
      </c>
      <c r="Z23" s="16">
        <f t="shared" ref="Z23:Z29" si="27">(K23*K$30)</f>
        <v>2.52824E-2</v>
      </c>
      <c r="AA23" s="16">
        <f t="shared" ref="AA23:AA29" si="28">(L23*L$30)</f>
        <v>4.4487299999999994E-2</v>
      </c>
      <c r="AB23" s="16">
        <f t="shared" ref="AB23:AB29" si="29">(M23*M$30)</f>
        <v>1.9834099999999997E-2</v>
      </c>
      <c r="AC23" s="16">
        <f t="shared" ref="AC23:AC29" si="30">(N23*N$30)</f>
        <v>2.52824E-2</v>
      </c>
      <c r="AD23" s="16">
        <f t="shared" ref="AD23:AD29" si="31">(O23*O$30)</f>
        <v>2.6415379704999999E-2</v>
      </c>
    </row>
    <row r="24" spans="1:30" ht="15" thickBot="1" x14ac:dyDescent="0.25">
      <c r="A24" s="1"/>
      <c r="B24" s="22">
        <v>0.36649999999999999</v>
      </c>
      <c r="C24" s="23">
        <v>0.32440000000000002</v>
      </c>
      <c r="D24" s="23">
        <v>0.32440000000000002</v>
      </c>
      <c r="E24" s="23">
        <v>0.34189999999999998</v>
      </c>
      <c r="F24" s="23">
        <v>0.35360000000000003</v>
      </c>
      <c r="G24" s="23">
        <v>0.35360000000000003</v>
      </c>
      <c r="H24" s="23">
        <v>0.46850000000000003</v>
      </c>
      <c r="I24" s="23">
        <v>0.31069999999999998</v>
      </c>
      <c r="J24" s="23">
        <v>0.37740000000000001</v>
      </c>
      <c r="K24" s="23">
        <v>0.35360000000000003</v>
      </c>
      <c r="L24" s="23">
        <v>0.62219999999999998</v>
      </c>
      <c r="M24" s="23">
        <v>0.27739999999999998</v>
      </c>
      <c r="N24" s="23">
        <v>0.35360000000000003</v>
      </c>
      <c r="O24" s="23">
        <v>0.36944587000000001</v>
      </c>
      <c r="Q24" s="16">
        <f t="shared" si="18"/>
        <v>2.6204749999999999E-2</v>
      </c>
      <c r="R24" s="16">
        <f t="shared" si="19"/>
        <v>2.3194599999999999E-2</v>
      </c>
      <c r="S24" s="16">
        <f t="shared" si="20"/>
        <v>2.3194599999999999E-2</v>
      </c>
      <c r="T24" s="16">
        <f t="shared" si="21"/>
        <v>2.4445849999999998E-2</v>
      </c>
      <c r="U24" s="16">
        <f t="shared" si="22"/>
        <v>2.52824E-2</v>
      </c>
      <c r="V24" s="16">
        <f t="shared" si="23"/>
        <v>2.52824E-2</v>
      </c>
      <c r="W24" s="16">
        <f t="shared" si="24"/>
        <v>3.349775E-2</v>
      </c>
      <c r="X24" s="16">
        <f t="shared" si="25"/>
        <v>2.2215049999999997E-2</v>
      </c>
      <c r="Y24" s="16">
        <f t="shared" si="26"/>
        <v>2.69841E-2</v>
      </c>
      <c r="Z24" s="16">
        <f t="shared" si="27"/>
        <v>2.52824E-2</v>
      </c>
      <c r="AA24" s="16">
        <f t="shared" si="28"/>
        <v>4.4487299999999994E-2</v>
      </c>
      <c r="AB24" s="16">
        <f t="shared" si="29"/>
        <v>1.9834099999999997E-2</v>
      </c>
      <c r="AC24" s="16">
        <f t="shared" si="30"/>
        <v>2.52824E-2</v>
      </c>
      <c r="AD24" s="16">
        <f t="shared" si="31"/>
        <v>2.6415379704999999E-2</v>
      </c>
    </row>
    <row r="25" spans="1:30" ht="15" thickBot="1" x14ac:dyDescent="0.25">
      <c r="A25" s="1"/>
      <c r="B25" s="22">
        <v>0.42759999999999998</v>
      </c>
      <c r="C25" s="23">
        <v>0.3785</v>
      </c>
      <c r="D25" s="23">
        <v>0.3785</v>
      </c>
      <c r="E25" s="23">
        <v>0.39889999999999998</v>
      </c>
      <c r="F25" s="23">
        <v>0.35360000000000003</v>
      </c>
      <c r="G25" s="23">
        <v>0.35360000000000003</v>
      </c>
      <c r="H25" s="23">
        <v>0.31230000000000002</v>
      </c>
      <c r="I25" s="23">
        <v>0.37280000000000002</v>
      </c>
      <c r="J25" s="23">
        <v>0.37740000000000001</v>
      </c>
      <c r="K25" s="23">
        <v>0.35360000000000003</v>
      </c>
      <c r="L25" s="23">
        <v>0.1037</v>
      </c>
      <c r="M25" s="23">
        <v>0.41599999999999998</v>
      </c>
      <c r="N25" s="23">
        <v>0.35360000000000003</v>
      </c>
      <c r="O25" s="23">
        <v>0.36944587000000001</v>
      </c>
      <c r="Q25" s="16">
        <f t="shared" si="18"/>
        <v>3.0573399999999997E-2</v>
      </c>
      <c r="R25" s="16">
        <f t="shared" si="19"/>
        <v>2.7062749999999997E-2</v>
      </c>
      <c r="S25" s="16">
        <f t="shared" si="20"/>
        <v>2.7062749999999997E-2</v>
      </c>
      <c r="T25" s="16">
        <f t="shared" si="21"/>
        <v>2.8521349999999997E-2</v>
      </c>
      <c r="U25" s="16">
        <f t="shared" si="22"/>
        <v>2.52824E-2</v>
      </c>
      <c r="V25" s="16">
        <f t="shared" si="23"/>
        <v>2.52824E-2</v>
      </c>
      <c r="W25" s="16">
        <f t="shared" si="24"/>
        <v>2.2329450000000001E-2</v>
      </c>
      <c r="X25" s="16">
        <f t="shared" si="25"/>
        <v>2.66552E-2</v>
      </c>
      <c r="Y25" s="16">
        <f t="shared" si="26"/>
        <v>2.69841E-2</v>
      </c>
      <c r="Z25" s="16">
        <f t="shared" si="27"/>
        <v>2.52824E-2</v>
      </c>
      <c r="AA25" s="16">
        <f t="shared" si="28"/>
        <v>7.4145499999999998E-3</v>
      </c>
      <c r="AB25" s="16">
        <f t="shared" si="29"/>
        <v>2.9743999999999996E-2</v>
      </c>
      <c r="AC25" s="16">
        <f t="shared" si="30"/>
        <v>2.52824E-2</v>
      </c>
      <c r="AD25" s="16">
        <f t="shared" si="31"/>
        <v>2.6415379704999999E-2</v>
      </c>
    </row>
    <row r="26" spans="1:30" ht="15" thickBot="1" x14ac:dyDescent="0.25">
      <c r="A26" s="1"/>
      <c r="B26" s="22">
        <v>0.18329999999999999</v>
      </c>
      <c r="C26" s="23">
        <v>0.27039999999999997</v>
      </c>
      <c r="D26" s="23">
        <v>0.27039999999999997</v>
      </c>
      <c r="E26" s="23">
        <v>0.39889999999999998</v>
      </c>
      <c r="F26" s="23">
        <v>0.35360000000000003</v>
      </c>
      <c r="G26" s="23">
        <v>0.35360000000000003</v>
      </c>
      <c r="H26" s="23">
        <v>0.15620000000000001</v>
      </c>
      <c r="I26" s="23">
        <v>0.2485</v>
      </c>
      <c r="J26" s="23">
        <v>0.37740000000000001</v>
      </c>
      <c r="K26" s="23">
        <v>0.35360000000000003</v>
      </c>
      <c r="L26" s="23">
        <v>0.1037</v>
      </c>
      <c r="M26" s="23">
        <v>0.27739999999999998</v>
      </c>
      <c r="N26" s="23">
        <v>0.35360000000000003</v>
      </c>
      <c r="O26" s="23">
        <v>0.21111192600000001</v>
      </c>
      <c r="Q26" s="16">
        <f t="shared" si="18"/>
        <v>1.3105949999999998E-2</v>
      </c>
      <c r="R26" s="16">
        <f t="shared" si="19"/>
        <v>1.9333599999999996E-2</v>
      </c>
      <c r="S26" s="16">
        <f t="shared" si="20"/>
        <v>1.9333599999999996E-2</v>
      </c>
      <c r="T26" s="16">
        <f t="shared" si="21"/>
        <v>2.8521349999999997E-2</v>
      </c>
      <c r="U26" s="16">
        <f t="shared" si="22"/>
        <v>2.52824E-2</v>
      </c>
      <c r="V26" s="16">
        <f t="shared" si="23"/>
        <v>2.52824E-2</v>
      </c>
      <c r="W26" s="16">
        <f t="shared" si="24"/>
        <v>1.1168299999999999E-2</v>
      </c>
      <c r="X26" s="16">
        <f t="shared" si="25"/>
        <v>1.7767749999999999E-2</v>
      </c>
      <c r="Y26" s="16">
        <f t="shared" si="26"/>
        <v>2.69841E-2</v>
      </c>
      <c r="Z26" s="16">
        <f t="shared" si="27"/>
        <v>2.52824E-2</v>
      </c>
      <c r="AA26" s="16">
        <f t="shared" si="28"/>
        <v>7.4145499999999998E-3</v>
      </c>
      <c r="AB26" s="16">
        <f t="shared" si="29"/>
        <v>1.9834099999999997E-2</v>
      </c>
      <c r="AC26" s="16">
        <f t="shared" si="30"/>
        <v>2.52824E-2</v>
      </c>
      <c r="AD26" s="16">
        <f t="shared" si="31"/>
        <v>1.5094502708999999E-2</v>
      </c>
    </row>
    <row r="27" spans="1:30" ht="15" thickBot="1" x14ac:dyDescent="0.25">
      <c r="A27" s="1"/>
      <c r="B27" s="22">
        <v>0.42759999999999998</v>
      </c>
      <c r="C27" s="23">
        <v>0.3785</v>
      </c>
      <c r="D27" s="23">
        <v>0.3785</v>
      </c>
      <c r="E27" s="23">
        <v>0.39889999999999998</v>
      </c>
      <c r="F27" s="23">
        <v>0.35360000000000003</v>
      </c>
      <c r="G27" s="23">
        <v>0.35360000000000003</v>
      </c>
      <c r="H27" s="23">
        <v>0.15620000000000001</v>
      </c>
      <c r="I27" s="23">
        <v>0.37280000000000002</v>
      </c>
      <c r="J27" s="23">
        <v>0.37740000000000001</v>
      </c>
      <c r="K27" s="23">
        <v>0.35360000000000003</v>
      </c>
      <c r="L27" s="23">
        <v>0.1037</v>
      </c>
      <c r="M27" s="23">
        <v>0.41599999999999998</v>
      </c>
      <c r="N27" s="23">
        <v>0.35360000000000003</v>
      </c>
      <c r="O27" s="23">
        <v>0.36944587000000001</v>
      </c>
      <c r="Q27" s="16">
        <f t="shared" si="18"/>
        <v>3.0573399999999997E-2</v>
      </c>
      <c r="R27" s="16">
        <f t="shared" si="19"/>
        <v>2.7062749999999997E-2</v>
      </c>
      <c r="S27" s="16">
        <f t="shared" si="20"/>
        <v>2.7062749999999997E-2</v>
      </c>
      <c r="T27" s="16">
        <f t="shared" si="21"/>
        <v>2.8521349999999997E-2</v>
      </c>
      <c r="U27" s="16">
        <f t="shared" si="22"/>
        <v>2.52824E-2</v>
      </c>
      <c r="V27" s="16">
        <f t="shared" si="23"/>
        <v>2.52824E-2</v>
      </c>
      <c r="W27" s="16">
        <f t="shared" si="24"/>
        <v>1.1168299999999999E-2</v>
      </c>
      <c r="X27" s="16">
        <f t="shared" si="25"/>
        <v>2.66552E-2</v>
      </c>
      <c r="Y27" s="16">
        <f t="shared" si="26"/>
        <v>2.69841E-2</v>
      </c>
      <c r="Z27" s="16">
        <f t="shared" si="27"/>
        <v>2.52824E-2</v>
      </c>
      <c r="AA27" s="16">
        <f t="shared" si="28"/>
        <v>7.4145499999999998E-3</v>
      </c>
      <c r="AB27" s="16">
        <f t="shared" si="29"/>
        <v>2.9743999999999996E-2</v>
      </c>
      <c r="AC27" s="16">
        <f t="shared" si="30"/>
        <v>2.52824E-2</v>
      </c>
      <c r="AD27" s="16">
        <f t="shared" si="31"/>
        <v>2.6415379704999999E-2</v>
      </c>
    </row>
    <row r="28" spans="1:30" ht="15" thickBot="1" x14ac:dyDescent="0.25">
      <c r="B28" s="22">
        <v>0.36649999999999999</v>
      </c>
      <c r="C28" s="23">
        <v>0.3785</v>
      </c>
      <c r="D28" s="23">
        <v>0.3785</v>
      </c>
      <c r="E28" s="23">
        <v>0.34189999999999998</v>
      </c>
      <c r="F28" s="23">
        <v>0.35360000000000003</v>
      </c>
      <c r="G28" s="23">
        <v>0.35360000000000003</v>
      </c>
      <c r="H28" s="23">
        <v>0.46850000000000003</v>
      </c>
      <c r="I28" s="23">
        <v>0.37280000000000002</v>
      </c>
      <c r="J28" s="23">
        <v>0.37740000000000001</v>
      </c>
      <c r="K28" s="23">
        <v>0.35360000000000003</v>
      </c>
      <c r="L28" s="23">
        <v>0.4148</v>
      </c>
      <c r="M28" s="23">
        <v>0.27739999999999998</v>
      </c>
      <c r="N28" s="23">
        <v>0.35360000000000003</v>
      </c>
      <c r="O28" s="23">
        <v>0.36944587000000001</v>
      </c>
      <c r="Q28" s="16">
        <f t="shared" si="18"/>
        <v>2.6204749999999999E-2</v>
      </c>
      <c r="R28" s="16">
        <f t="shared" si="19"/>
        <v>2.7062749999999997E-2</v>
      </c>
      <c r="S28" s="16">
        <f t="shared" si="20"/>
        <v>2.7062749999999997E-2</v>
      </c>
      <c r="T28" s="16">
        <f t="shared" si="21"/>
        <v>2.4445849999999998E-2</v>
      </c>
      <c r="U28" s="16">
        <f t="shared" si="22"/>
        <v>2.52824E-2</v>
      </c>
      <c r="V28" s="16">
        <f t="shared" si="23"/>
        <v>2.52824E-2</v>
      </c>
      <c r="W28" s="16">
        <f t="shared" si="24"/>
        <v>3.349775E-2</v>
      </c>
      <c r="X28" s="16">
        <f t="shared" si="25"/>
        <v>2.66552E-2</v>
      </c>
      <c r="Y28" s="16">
        <f t="shared" si="26"/>
        <v>2.69841E-2</v>
      </c>
      <c r="Z28" s="16">
        <f t="shared" si="27"/>
        <v>2.52824E-2</v>
      </c>
      <c r="AA28" s="16">
        <f t="shared" si="28"/>
        <v>2.9658199999999999E-2</v>
      </c>
      <c r="AB28" s="16">
        <f t="shared" si="29"/>
        <v>1.9834099999999997E-2</v>
      </c>
      <c r="AC28" s="16">
        <f t="shared" si="30"/>
        <v>2.52824E-2</v>
      </c>
      <c r="AD28" s="16">
        <f t="shared" si="31"/>
        <v>2.6415379704999999E-2</v>
      </c>
    </row>
    <row r="29" spans="1:30" ht="15" thickBot="1" x14ac:dyDescent="0.25">
      <c r="B29" s="22">
        <v>0.36649999999999999</v>
      </c>
      <c r="C29" s="23">
        <v>0.3785</v>
      </c>
      <c r="D29" s="23">
        <v>0.3785</v>
      </c>
      <c r="E29" s="23">
        <v>0.34189999999999998</v>
      </c>
      <c r="F29" s="23">
        <v>0.35360000000000003</v>
      </c>
      <c r="G29" s="23">
        <v>0.35360000000000003</v>
      </c>
      <c r="H29" s="23">
        <v>0.31230000000000002</v>
      </c>
      <c r="I29" s="23">
        <v>0.435</v>
      </c>
      <c r="J29" s="23">
        <v>5.3900000000000003E-2</v>
      </c>
      <c r="K29" s="23">
        <v>0.35360000000000003</v>
      </c>
      <c r="L29" s="23">
        <v>0.1037</v>
      </c>
      <c r="M29" s="23">
        <v>0.41599999999999998</v>
      </c>
      <c r="N29" s="23">
        <v>0.35360000000000003</v>
      </c>
      <c r="O29" s="23">
        <v>0.36944587000000001</v>
      </c>
      <c r="Q29" s="16">
        <f t="shared" si="18"/>
        <v>2.6204749999999999E-2</v>
      </c>
      <c r="R29" s="16">
        <f t="shared" si="19"/>
        <v>2.7062749999999997E-2</v>
      </c>
      <c r="S29" s="16">
        <f t="shared" si="20"/>
        <v>2.7062749999999997E-2</v>
      </c>
      <c r="T29" s="16">
        <f t="shared" si="21"/>
        <v>2.4445849999999998E-2</v>
      </c>
      <c r="U29" s="16">
        <f t="shared" si="22"/>
        <v>2.52824E-2</v>
      </c>
      <c r="V29" s="16">
        <f t="shared" si="23"/>
        <v>2.52824E-2</v>
      </c>
      <c r="W29" s="16">
        <f t="shared" si="24"/>
        <v>2.2329450000000001E-2</v>
      </c>
      <c r="X29" s="16">
        <f t="shared" si="25"/>
        <v>3.1102499999999998E-2</v>
      </c>
      <c r="Y29" s="16">
        <f t="shared" si="26"/>
        <v>3.8538499999999998E-3</v>
      </c>
      <c r="Z29" s="16">
        <f t="shared" si="27"/>
        <v>2.52824E-2</v>
      </c>
      <c r="AA29" s="16">
        <f t="shared" si="28"/>
        <v>7.4145499999999998E-3</v>
      </c>
      <c r="AB29" s="16">
        <f t="shared" si="29"/>
        <v>2.9743999999999996E-2</v>
      </c>
      <c r="AC29" s="16">
        <f t="shared" si="30"/>
        <v>2.52824E-2</v>
      </c>
      <c r="AD29" s="16">
        <f t="shared" si="31"/>
        <v>2.6415379704999999E-2</v>
      </c>
    </row>
    <row r="30" spans="1:30" ht="15" thickBot="1" x14ac:dyDescent="0.25">
      <c r="A30" s="24" t="s">
        <v>24</v>
      </c>
      <c r="B30" s="63">
        <v>7.1499999999999994E-2</v>
      </c>
      <c r="C30" s="64">
        <v>7.1499999999999994E-2</v>
      </c>
      <c r="D30" s="64">
        <v>7.1499999999999994E-2</v>
      </c>
      <c r="E30" s="64">
        <v>7.1499999999999994E-2</v>
      </c>
      <c r="F30" s="65">
        <v>7.1499999999999994E-2</v>
      </c>
      <c r="G30" s="66">
        <v>7.1499999999999994E-2</v>
      </c>
      <c r="H30" s="64">
        <v>7.1499999999999994E-2</v>
      </c>
      <c r="I30" s="64">
        <v>7.1499999999999994E-2</v>
      </c>
      <c r="J30" s="64">
        <v>7.1499999999999994E-2</v>
      </c>
      <c r="K30" s="65">
        <v>7.1499999999999994E-2</v>
      </c>
      <c r="L30" s="64">
        <v>7.1499999999999994E-2</v>
      </c>
      <c r="M30" s="64">
        <v>7.1499999999999994E-2</v>
      </c>
      <c r="N30" s="65">
        <v>7.1499999999999994E-2</v>
      </c>
      <c r="O30" s="67">
        <v>7.1499999999999994E-2</v>
      </c>
      <c r="Q30" s="18">
        <f t="shared" ref="Q30:AD30" si="32">MAX(Q22:Q29)</f>
        <v>3.0573399999999997E-2</v>
      </c>
      <c r="R30" s="18">
        <f t="shared" si="32"/>
        <v>2.7062749999999997E-2</v>
      </c>
      <c r="S30" s="18">
        <f t="shared" si="32"/>
        <v>2.7062749999999997E-2</v>
      </c>
      <c r="T30" s="17">
        <f t="shared" si="32"/>
        <v>2.8521349999999997E-2</v>
      </c>
      <c r="U30" s="18">
        <f t="shared" si="32"/>
        <v>2.52824E-2</v>
      </c>
      <c r="V30" s="18">
        <f t="shared" si="32"/>
        <v>2.52824E-2</v>
      </c>
      <c r="W30" s="18">
        <f t="shared" si="32"/>
        <v>3.349775E-2</v>
      </c>
      <c r="X30" s="18">
        <f t="shared" si="32"/>
        <v>3.1102499999999998E-2</v>
      </c>
      <c r="Y30" s="18">
        <f t="shared" si="32"/>
        <v>2.69841E-2</v>
      </c>
      <c r="Z30" s="18">
        <f t="shared" si="32"/>
        <v>2.52824E-2</v>
      </c>
      <c r="AA30" s="18">
        <f t="shared" si="32"/>
        <v>4.4487299999999994E-2</v>
      </c>
      <c r="AB30" s="18">
        <f t="shared" si="32"/>
        <v>2.9743999999999996E-2</v>
      </c>
      <c r="AC30" s="18">
        <f t="shared" si="32"/>
        <v>2.52824E-2</v>
      </c>
      <c r="AD30" s="18">
        <f t="shared" si="32"/>
        <v>2.6415379704999999E-2</v>
      </c>
    </row>
    <row r="31" spans="1:30" x14ac:dyDescent="0.2">
      <c r="A31" s="2"/>
      <c r="B31" s="2"/>
      <c r="C31" s="2"/>
      <c r="D31" s="2"/>
      <c r="E31" s="2"/>
      <c r="Q31" s="25">
        <f t="shared" ref="Q31:AD31" si="33">MIN(Q22:Q29)</f>
        <v>8.7372999999999999E-3</v>
      </c>
      <c r="R31" s="25">
        <f t="shared" si="33"/>
        <v>1.9333599999999996E-2</v>
      </c>
      <c r="S31" s="25">
        <f t="shared" si="33"/>
        <v>1.9333599999999996E-2</v>
      </c>
      <c r="T31" s="26">
        <f t="shared" si="33"/>
        <v>8.1510000000000003E-3</v>
      </c>
      <c r="U31" s="25">
        <f t="shared" si="33"/>
        <v>2.52824E-2</v>
      </c>
      <c r="V31" s="25">
        <f t="shared" si="33"/>
        <v>2.52824E-2</v>
      </c>
      <c r="W31" s="25">
        <f t="shared" si="33"/>
        <v>1.1168299999999999E-2</v>
      </c>
      <c r="X31" s="25">
        <f t="shared" si="33"/>
        <v>1.7767749999999999E-2</v>
      </c>
      <c r="Y31" s="25">
        <f t="shared" si="33"/>
        <v>3.8538499999999998E-3</v>
      </c>
      <c r="Z31" s="25">
        <f t="shared" si="33"/>
        <v>2.52824E-2</v>
      </c>
      <c r="AA31" s="25">
        <f t="shared" si="33"/>
        <v>7.4145499999999998E-3</v>
      </c>
      <c r="AB31" s="25">
        <f t="shared" si="33"/>
        <v>1.9834099999999997E-2</v>
      </c>
      <c r="AC31" s="25">
        <f t="shared" si="33"/>
        <v>2.52824E-2</v>
      </c>
      <c r="AD31" s="25">
        <f t="shared" si="33"/>
        <v>1.5094502708999999E-2</v>
      </c>
    </row>
    <row r="32" spans="1:30" ht="15" x14ac:dyDescent="0.25">
      <c r="A32" s="2"/>
      <c r="B32" s="5"/>
      <c r="C32" s="6"/>
      <c r="D32" s="7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21" ht="15" thickBot="1" x14ac:dyDescent="0.25">
      <c r="A33" s="2"/>
      <c r="B33" s="27"/>
      <c r="C33" s="28"/>
      <c r="D33" s="29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16"/>
    </row>
    <row r="34" spans="1:21" ht="15" thickBot="1" x14ac:dyDescent="0.25">
      <c r="A34" s="2"/>
      <c r="B34" s="31" t="s">
        <v>1</v>
      </c>
      <c r="C34" s="32" t="s">
        <v>2</v>
      </c>
      <c r="D34" s="32" t="s">
        <v>3</v>
      </c>
      <c r="E34" s="32" t="s">
        <v>4</v>
      </c>
      <c r="F34" s="32" t="s">
        <v>5</v>
      </c>
      <c r="G34" s="32" t="s">
        <v>6</v>
      </c>
      <c r="H34" s="32" t="s">
        <v>7</v>
      </c>
      <c r="I34" s="32" t="s">
        <v>8</v>
      </c>
      <c r="J34" s="32" t="s">
        <v>9</v>
      </c>
      <c r="K34" s="32" t="s">
        <v>10</v>
      </c>
      <c r="L34" s="32" t="s">
        <v>11</v>
      </c>
      <c r="M34" s="32" t="s">
        <v>22</v>
      </c>
      <c r="N34" s="32" t="s">
        <v>12</v>
      </c>
      <c r="O34" s="32" t="s">
        <v>13</v>
      </c>
      <c r="R34" s="37" t="s">
        <v>25</v>
      </c>
      <c r="U34" s="16" t="s">
        <v>26</v>
      </c>
    </row>
    <row r="35" spans="1:21" x14ac:dyDescent="0.2">
      <c r="A35" s="2"/>
      <c r="B35" s="33">
        <v>3.0573399999999997E-2</v>
      </c>
      <c r="C35" s="33">
        <v>2.7062749999999997E-2</v>
      </c>
      <c r="D35" s="33">
        <v>2.7062749999999997E-2</v>
      </c>
      <c r="E35" s="33">
        <v>2.8521349999999997E-2</v>
      </c>
      <c r="F35" s="33">
        <v>2.52824E-2</v>
      </c>
      <c r="G35" s="33">
        <v>2.52824E-2</v>
      </c>
      <c r="H35" s="33">
        <v>2.2329450000000001E-2</v>
      </c>
      <c r="I35" s="33">
        <v>2.66552E-2</v>
      </c>
      <c r="J35" s="33">
        <v>2.69841E-2</v>
      </c>
      <c r="K35" s="33">
        <v>2.52824E-2</v>
      </c>
      <c r="L35" s="33">
        <v>7.4145499999999998E-3</v>
      </c>
      <c r="M35" s="33">
        <v>2.9743999999999996E-2</v>
      </c>
      <c r="N35" s="33">
        <v>2.52824E-2</v>
      </c>
      <c r="O35" s="33">
        <v>2.6415379704999999E-2</v>
      </c>
      <c r="Q35" s="16">
        <f>(O35-O43)^2+(N35-N43)^2+(M35-M43)^2+(L35-L43)^2+(K35-K43)^2+(J35-J43)^2+(I35-I43)^2+(H35-H43)^2+(G35-G43)^2+(F35-F43)^2+(E35-E43)^2+(D35-D43)^2+(C35-C43)^2+(B35-B43)^2</f>
        <v>1.5188981947424998E-3</v>
      </c>
      <c r="R35" s="16">
        <f>(Q35^0.5)</f>
        <v>3.8973044463353125E-2</v>
      </c>
      <c r="T35" s="16">
        <f>(O35-O44)^2+(N35-N44)^2+(M35-M44)^2+(L35-L44)^2+(K35-K44)^2+(J35-J44)^2+(I35-I44)^2+(H35-H44)^2+(G35-G44)^2+(F35-F44)^2+(E35-E44)^2+(D35-D44)^2+(C35-C44)^2+(B35-B44)^2</f>
        <v>1.9761808176335617E-3</v>
      </c>
      <c r="U35" s="16">
        <f>(T35^0.5)</f>
        <v>4.4454255337746482E-2</v>
      </c>
    </row>
    <row r="36" spans="1:21" x14ac:dyDescent="0.2">
      <c r="A36" s="2"/>
      <c r="B36" s="33">
        <v>8.7372999999999999E-3</v>
      </c>
      <c r="C36" s="33">
        <v>2.3194599999999999E-2</v>
      </c>
      <c r="D36" s="33">
        <v>2.3194599999999999E-2</v>
      </c>
      <c r="E36" s="33">
        <v>8.1510000000000003E-3</v>
      </c>
      <c r="F36" s="33">
        <v>2.52824E-2</v>
      </c>
      <c r="G36" s="33">
        <v>2.52824E-2</v>
      </c>
      <c r="H36" s="33">
        <v>3.349775E-2</v>
      </c>
      <c r="I36" s="33">
        <v>2.2215049999999997E-2</v>
      </c>
      <c r="J36" s="33">
        <v>2.69841E-2</v>
      </c>
      <c r="K36" s="33">
        <v>2.52824E-2</v>
      </c>
      <c r="L36" s="33">
        <v>4.4487299999999994E-2</v>
      </c>
      <c r="M36" s="33">
        <v>1.9834099999999997E-2</v>
      </c>
      <c r="N36" s="33">
        <v>2.52824E-2</v>
      </c>
      <c r="O36" s="33">
        <v>2.6415379704999999E-2</v>
      </c>
      <c r="Q36" s="16">
        <f>(O36-O43)^2+(N36-N43)^2+(M36-M43)^2+(L36-L43)^2+(K36-K43)^2+(J36-J43)^2+(I36-I43)^2+(H36-H43)^2+(G36-G43)^2+(F36-F43)^2+(E36-E43)^2+(D36-D43)^2+(C36-C43)^2+(B36-B43)^2</f>
        <v>1.0988844766899996E-3</v>
      </c>
      <c r="R36" s="16">
        <f t="shared" ref="R36:R42" si="34">(Q36^0.5)</f>
        <v>3.3149426491117455E-2</v>
      </c>
      <c r="T36" s="16">
        <f>(O36-O44)^2+(N36-N44)^2+(M36-M44)^2+(L36-L44)^2+(K36-K44)^2+(J36-J44)^2+(I36-I44)^2+(H36-H44)^2+(G36-G44)^2+(F36-F44)^2+(E36-E44)^2+(D36-D44)^2+(C36-C44)^2+(B36-B44)^2</f>
        <v>2.5857569701760617E-3</v>
      </c>
      <c r="U36" s="16">
        <f t="shared" ref="U36:U42" si="35">(T36^0.5)</f>
        <v>5.0850338938654691E-2</v>
      </c>
    </row>
    <row r="37" spans="1:21" x14ac:dyDescent="0.2">
      <c r="A37" s="2"/>
      <c r="B37" s="33">
        <v>2.6204749999999999E-2</v>
      </c>
      <c r="C37" s="33">
        <v>2.3194599999999999E-2</v>
      </c>
      <c r="D37" s="33">
        <v>2.3194599999999999E-2</v>
      </c>
      <c r="E37" s="33">
        <v>2.4445849999999998E-2</v>
      </c>
      <c r="F37" s="33">
        <v>2.52824E-2</v>
      </c>
      <c r="G37" s="33">
        <v>2.52824E-2</v>
      </c>
      <c r="H37" s="33">
        <v>3.349775E-2</v>
      </c>
      <c r="I37" s="33">
        <v>2.2215049999999997E-2</v>
      </c>
      <c r="J37" s="33">
        <v>2.69841E-2</v>
      </c>
      <c r="K37" s="33">
        <v>2.52824E-2</v>
      </c>
      <c r="L37" s="33">
        <v>4.4487299999999994E-2</v>
      </c>
      <c r="M37" s="33">
        <v>1.9834099999999997E-2</v>
      </c>
      <c r="N37" s="33">
        <v>2.52824E-2</v>
      </c>
      <c r="O37" s="33">
        <v>2.6415379704999999E-2</v>
      </c>
      <c r="Q37" s="16">
        <f>(O37-O43)^2+(N37-N43)^2+(M37-M43)^2+(L37-L43)^2+(K37-K43)^2+(J37-J43)^2+(I37-I43)^2+(H37-H43)^2+(G37-G43)^2+(F37-F43)^2+(E37-E43)^2+(D37-D43)^2+(C37-C43)^2+(B37-B43)^2</f>
        <v>2.4281285742999996E-4</v>
      </c>
      <c r="R37" s="16">
        <f t="shared" si="34"/>
        <v>1.5582453511241417E-2</v>
      </c>
      <c r="T37" s="16">
        <f>(O37-O44)^2+(N37-N44)^2+(M37-M44)^2+(L37-L44)^2+(K37-K44)^2+(J37-J44)^2+(I37-I44)^2+(H37-H44)^2+(G37-G44)^2+(F37-F44)^2+(E37-E44)^2+(D37-D44)^2+(C37-C44)^2+(B37-B44)^2</f>
        <v>3.1563909162010619E-3</v>
      </c>
      <c r="U37" s="16">
        <f t="shared" si="35"/>
        <v>5.6181766759341611E-2</v>
      </c>
    </row>
    <row r="38" spans="1:21" x14ac:dyDescent="0.2">
      <c r="A38" s="2"/>
      <c r="B38" s="33">
        <v>3.0573399999999997E-2</v>
      </c>
      <c r="C38" s="33">
        <v>2.7062749999999997E-2</v>
      </c>
      <c r="D38" s="33">
        <v>2.7062749999999997E-2</v>
      </c>
      <c r="E38" s="33">
        <v>2.8521349999999997E-2</v>
      </c>
      <c r="F38" s="33">
        <v>2.52824E-2</v>
      </c>
      <c r="G38" s="33">
        <v>2.52824E-2</v>
      </c>
      <c r="H38" s="33">
        <v>2.2329450000000001E-2</v>
      </c>
      <c r="I38" s="33">
        <v>2.66552E-2</v>
      </c>
      <c r="J38" s="33">
        <v>2.69841E-2</v>
      </c>
      <c r="K38" s="33">
        <v>2.52824E-2</v>
      </c>
      <c r="L38" s="33">
        <v>7.4145499999999998E-3</v>
      </c>
      <c r="M38" s="33">
        <v>2.9743999999999996E-2</v>
      </c>
      <c r="N38" s="33">
        <v>2.52824E-2</v>
      </c>
      <c r="O38" s="33">
        <v>2.6415379704999999E-2</v>
      </c>
      <c r="Q38" s="16">
        <f>(O38-O43)^2+(N38-N43)^2+(M38-M43)^2+(L38-L43)^2+(K38-K43)^2+(J38-J43)^2+(I38-I43)^2+(H38-H43)^2+(G38-G43)^2+(F38-F43)^2+(E38-E43)^2+(D38-D43)^2+(C38-C43)^2+(B38-B43)^2</f>
        <v>1.5188981947424998E-3</v>
      </c>
      <c r="R38" s="16">
        <f t="shared" si="34"/>
        <v>3.8973044463353125E-2</v>
      </c>
      <c r="T38" s="16">
        <f>(O38-O44)^2+(N38-N44)^2+(M38-M44)^2+(L38-L44)^2+(K38-K44)^2+(J38-J44)^2+(I38-I44)^2+(H38-H44)^2+(G38-G44)^2+(F38-F44)^2+(E38-E44)^2+(D38-D44)^2+(C38-C44)^2+(B38-B44)^2</f>
        <v>1.9761808176335617E-3</v>
      </c>
      <c r="U38" s="16">
        <f t="shared" si="35"/>
        <v>4.4454255337746482E-2</v>
      </c>
    </row>
    <row r="39" spans="1:21" x14ac:dyDescent="0.2">
      <c r="A39" s="2"/>
      <c r="B39" s="33">
        <v>1.3105949999999998E-2</v>
      </c>
      <c r="C39" s="33">
        <v>1.9333599999999996E-2</v>
      </c>
      <c r="D39" s="33">
        <v>1.9333599999999996E-2</v>
      </c>
      <c r="E39" s="33">
        <v>2.8521349999999997E-2</v>
      </c>
      <c r="F39" s="33">
        <v>2.52824E-2</v>
      </c>
      <c r="G39" s="33">
        <v>2.52824E-2</v>
      </c>
      <c r="H39" s="33">
        <v>1.1168299999999999E-2</v>
      </c>
      <c r="I39" s="33">
        <v>1.7767749999999999E-2</v>
      </c>
      <c r="J39" s="33">
        <v>2.69841E-2</v>
      </c>
      <c r="K39" s="33">
        <v>2.52824E-2</v>
      </c>
      <c r="L39" s="33">
        <v>7.4145499999999998E-3</v>
      </c>
      <c r="M39" s="33">
        <v>1.9834099999999997E-2</v>
      </c>
      <c r="N39" s="33">
        <v>2.52824E-2</v>
      </c>
      <c r="O39" s="33">
        <v>1.5094502708999999E-2</v>
      </c>
      <c r="Q39" s="16">
        <f>(O39-O43)^2+(N39-N43)^2+(M39-M43)^2+(L39-L43)^2+(K39-K43)^2+(J39-J43)^2+(I39-I43)^2+(H39-H43)^2+(G39-G43)^2+(F39-F43)^2+(E39-E43)^2+(D39-D43)^2+(C39-C43)^2+(B39-B43)^2</f>
        <v>2.7017683903435611E-3</v>
      </c>
      <c r="R39" s="16">
        <f t="shared" si="34"/>
        <v>5.1978537785739617E-2</v>
      </c>
      <c r="T39" s="16">
        <f>(O39-O44)^2+(N39-N44)^2+(M39-M44)^2+(L39-L44)^2+(K39-K44)^2+(J39-J44)^2+(I39-I44)^2+(H39-H44)^2+(G39-G44)^2+(F39-F44)^2+(E39-E44)^2+(D39-D44)^2+(C39-C44)^2+(B39-B44)^2</f>
        <v>9.6904472700749984E-4</v>
      </c>
      <c r="U39" s="16">
        <f t="shared" si="35"/>
        <v>3.112948324350245E-2</v>
      </c>
    </row>
    <row r="40" spans="1:21" x14ac:dyDescent="0.2">
      <c r="B40" s="33">
        <v>3.0573399999999997E-2</v>
      </c>
      <c r="C40" s="33">
        <v>2.7062749999999997E-2</v>
      </c>
      <c r="D40" s="33">
        <v>2.7062749999999997E-2</v>
      </c>
      <c r="E40" s="33">
        <v>2.8521349999999997E-2</v>
      </c>
      <c r="F40" s="33">
        <v>2.52824E-2</v>
      </c>
      <c r="G40" s="33">
        <v>2.52824E-2</v>
      </c>
      <c r="H40" s="33">
        <v>1.1168299999999999E-2</v>
      </c>
      <c r="I40" s="33">
        <v>2.66552E-2</v>
      </c>
      <c r="J40" s="33">
        <v>2.69841E-2</v>
      </c>
      <c r="K40" s="33">
        <v>2.52824E-2</v>
      </c>
      <c r="L40" s="33">
        <v>7.4145499999999998E-3</v>
      </c>
      <c r="M40" s="33">
        <v>2.9743999999999996E-2</v>
      </c>
      <c r="N40" s="33">
        <v>2.52824E-2</v>
      </c>
      <c r="O40" s="33">
        <v>2.6415379704999999E-2</v>
      </c>
      <c r="Q40" s="16">
        <f>(O40-O43)^2+(N40-N43)^2+(M40-M43)^2+(L40-L43)^2+(K40-K43)^2+(J40-J43)^2+(I40-I43)^2+(H40-H43)^2+(G40-G43)^2+(F40-F43)^2+(E40-E43)^2+(D40-D43)^2+(C40-C43)^2+(B40-B43)^2</f>
        <v>1.8927716071549996E-3</v>
      </c>
      <c r="R40" s="16">
        <f t="shared" si="34"/>
        <v>4.3505995071426648E-2</v>
      </c>
      <c r="T40" s="16">
        <f>(O40-O44)^2+(N40-N44)+(M40-M44)^2+(L40-L44)^2+(K40-K44)^2+(J40-J44)^2+(I40-I44)^2+(H40-H44)^2+(G40-G44)^2+(F40-F44)^2+(E40-E44)^2+(D40-D44)^2+(C40-C44)^2+(B40-B44)^2</f>
        <v>1.8516095483110616E-3</v>
      </c>
      <c r="U40" s="16">
        <f t="shared" si="35"/>
        <v>4.3030332886361239E-2</v>
      </c>
    </row>
    <row r="41" spans="1:21" x14ac:dyDescent="0.2">
      <c r="A41" s="2"/>
      <c r="B41" s="33">
        <v>2.6204749999999999E-2</v>
      </c>
      <c r="C41" s="33">
        <v>2.7062749999999997E-2</v>
      </c>
      <c r="D41" s="33">
        <v>2.7062749999999997E-2</v>
      </c>
      <c r="E41" s="33">
        <v>2.4445849999999998E-2</v>
      </c>
      <c r="F41" s="33">
        <v>2.52824E-2</v>
      </c>
      <c r="G41" s="33">
        <v>2.52824E-2</v>
      </c>
      <c r="H41" s="33">
        <v>3.349775E-2</v>
      </c>
      <c r="I41" s="33">
        <v>2.66552E-2</v>
      </c>
      <c r="J41" s="33">
        <v>2.69841E-2</v>
      </c>
      <c r="K41" s="33">
        <v>2.52824E-2</v>
      </c>
      <c r="L41" s="33">
        <v>2.9658199999999999E-2</v>
      </c>
      <c r="M41" s="33">
        <v>1.9834099999999997E-2</v>
      </c>
      <c r="N41" s="33">
        <v>2.52824E-2</v>
      </c>
      <c r="O41" s="33">
        <v>2.6415379704999999E-2</v>
      </c>
      <c r="Q41" s="16">
        <f>(O41-O43)^2+(N41-N43)^2+(M41-M43)^2+(L41-L43)^2+(K41-K43)^2+(J41-J43)^2+(I41-I43)^2+(H41-H43)^2+(G41-G43)^2+(F41-F43)^2+(E41-E43)^2+(D41-D43)^2+(C41-C43)^2+(B41-B43)^2</f>
        <v>3.7358160518249971E-4</v>
      </c>
      <c r="R41" s="16">
        <f t="shared" si="34"/>
        <v>1.9328259238288886E-2</v>
      </c>
      <c r="T41" s="16">
        <f>(O41-O44)^2+(N41-N44)^2+(M41-M44)^2+(L41-L44)^2+(K41-K44)^2+(J41-J44)+(I41-I44)^2+(H41-H44)^2+(G41-G44)^2+(F41-F44)^2+(E41-E44)^2+(D41-D44)^2+(C41-C44)^2+(B41-B44)^2</f>
        <v>2.5020896791556061E-2</v>
      </c>
      <c r="U41" s="16">
        <f t="shared" si="35"/>
        <v>0.15817995066238977</v>
      </c>
    </row>
    <row r="42" spans="1:21" x14ac:dyDescent="0.2">
      <c r="A42" s="2"/>
      <c r="B42" s="33">
        <v>2.6204749999999999E-2</v>
      </c>
      <c r="C42" s="33">
        <v>2.7062749999999997E-2</v>
      </c>
      <c r="D42" s="33">
        <v>2.7062749999999997E-2</v>
      </c>
      <c r="E42" s="33">
        <v>2.4445849999999998E-2</v>
      </c>
      <c r="F42" s="33">
        <v>2.52824E-2</v>
      </c>
      <c r="G42" s="33">
        <v>2.52824E-2</v>
      </c>
      <c r="H42" s="33">
        <v>2.2329450000000001E-2</v>
      </c>
      <c r="I42" s="33">
        <v>3.1102499999999998E-2</v>
      </c>
      <c r="J42" s="33">
        <v>3.8538499999999998E-3</v>
      </c>
      <c r="K42" s="33">
        <v>2.52824E-2</v>
      </c>
      <c r="L42" s="33">
        <v>7.4145499999999998E-3</v>
      </c>
      <c r="M42" s="33">
        <v>2.9743999999999996E-2</v>
      </c>
      <c r="N42" s="33">
        <v>2.52824E-2</v>
      </c>
      <c r="O42" s="33">
        <v>2.6415379704999999E-2</v>
      </c>
      <c r="Q42" s="16">
        <f>(O42-O43)^2+(N42-N43)^2+(M42-M43)^2+(L42-L43)^2+(K42-K43)^2+(J42-J43)^2+(I42-I43)^2+(H42-H43)^2+(G42-G43)^2+(F42-F43)^2+(E42-E43)^2+(D42-D43)^2+(C42-C43)^2+(B42-B43)^2</f>
        <v>2.0698229855874994E-3</v>
      </c>
      <c r="R42" s="16">
        <f t="shared" si="34"/>
        <v>4.5495307291933962E-2</v>
      </c>
      <c r="T42" s="16">
        <f>(O42-O44)^2+(N42-N44)^2+(M42-M44)^2+(L42-L44)^2+(K42-K44)^2+(J42-J44)^2+(I42-I44)^2+(H42-H44)^2+(G42-G44)^2+(F42-F44)^2+(E42-E44)^2+(D42-D44)^2+(C42-C44)^2+(B42-B44)^2</f>
        <v>1.218868666323562E-3</v>
      </c>
      <c r="U42" s="16">
        <f t="shared" si="35"/>
        <v>3.4912299642440657E-2</v>
      </c>
    </row>
    <row r="43" spans="1:21" x14ac:dyDescent="0.2">
      <c r="A43" s="2"/>
      <c r="B43" s="34">
        <v>3.0573399999999997E-2</v>
      </c>
      <c r="C43" s="34">
        <v>2.7062749999999997E-2</v>
      </c>
      <c r="D43" s="34">
        <v>2.7062749999999997E-2</v>
      </c>
      <c r="E43" s="34">
        <v>2.8521349999999997E-2</v>
      </c>
      <c r="F43" s="34">
        <v>2.52824E-2</v>
      </c>
      <c r="G43" s="34">
        <v>2.52824E-2</v>
      </c>
      <c r="H43" s="34">
        <v>3.349775E-2</v>
      </c>
      <c r="I43" s="34">
        <v>3.1102499999999998E-2</v>
      </c>
      <c r="J43" s="34">
        <v>2.69841E-2</v>
      </c>
      <c r="K43" s="34">
        <v>2.52824E-2</v>
      </c>
      <c r="L43" s="34">
        <v>4.4487299999999994E-2</v>
      </c>
      <c r="M43" s="34">
        <v>2.9743999999999996E-2</v>
      </c>
      <c r="N43" s="34">
        <v>2.52824E-2</v>
      </c>
      <c r="O43" s="34">
        <v>2.6415379704999999E-2</v>
      </c>
      <c r="Q43" s="16"/>
    </row>
    <row r="44" spans="1:21" x14ac:dyDescent="0.2">
      <c r="A44" s="2"/>
      <c r="B44" s="35">
        <v>8.7372999999999999E-3</v>
      </c>
      <c r="C44" s="35">
        <v>1.9333599999999996E-2</v>
      </c>
      <c r="D44" s="35">
        <v>1.9333599999999996E-2</v>
      </c>
      <c r="E44" s="35">
        <v>8.1510000000000003E-3</v>
      </c>
      <c r="F44" s="35">
        <v>2.52824E-2</v>
      </c>
      <c r="G44" s="35">
        <v>2.52824E-2</v>
      </c>
      <c r="H44" s="35">
        <v>1.1168299999999999E-2</v>
      </c>
      <c r="I44" s="35">
        <v>1.7767749999999999E-2</v>
      </c>
      <c r="J44" s="35">
        <v>3.8538499999999998E-3</v>
      </c>
      <c r="K44" s="35">
        <v>2.52824E-2</v>
      </c>
      <c r="L44" s="35">
        <v>7.4145499999999998E-3</v>
      </c>
      <c r="M44" s="35">
        <v>1.9834099999999997E-2</v>
      </c>
      <c r="N44" s="35">
        <v>2.52824E-2</v>
      </c>
      <c r="O44" s="35">
        <v>1.5094502708999999E-2</v>
      </c>
      <c r="Q44" s="16"/>
    </row>
    <row r="45" spans="1:21" x14ac:dyDescent="0.2">
      <c r="A45" s="2"/>
      <c r="B45" s="36"/>
      <c r="C45" s="36"/>
      <c r="D45" s="36"/>
      <c r="E45" s="36"/>
      <c r="F45" s="36"/>
      <c r="G45" s="36"/>
      <c r="H45" s="36"/>
      <c r="I45" s="16"/>
      <c r="J45" s="16"/>
      <c r="K45" s="16"/>
      <c r="L45" s="16"/>
      <c r="M45" s="16"/>
      <c r="N45" s="16"/>
      <c r="O45" s="16"/>
    </row>
    <row r="46" spans="1:21" x14ac:dyDescent="0.2">
      <c r="A46" s="2"/>
      <c r="B46" s="2"/>
      <c r="C46" s="2"/>
      <c r="D46" s="2"/>
      <c r="E46" s="2"/>
      <c r="F46" s="2"/>
      <c r="G46" s="2"/>
      <c r="H46" s="2"/>
    </row>
    <row r="47" spans="1:21" x14ac:dyDescent="0.2">
      <c r="A47" s="2"/>
      <c r="B47" s="2"/>
      <c r="C47" s="2"/>
      <c r="D47" s="2"/>
      <c r="E47" s="2"/>
      <c r="F47" s="2"/>
      <c r="G47" s="36"/>
      <c r="H47" s="36"/>
      <c r="I47" s="16"/>
      <c r="J47" s="16"/>
      <c r="M47" s="16" t="s">
        <v>0</v>
      </c>
      <c r="N47" s="16" t="s">
        <v>25</v>
      </c>
      <c r="O47" s="16" t="s">
        <v>26</v>
      </c>
      <c r="P47" s="16" t="s">
        <v>62</v>
      </c>
      <c r="Q47" s="16" t="s">
        <v>27</v>
      </c>
      <c r="R47" s="16" t="s">
        <v>33</v>
      </c>
    </row>
    <row r="48" spans="1:21" x14ac:dyDescent="0.2">
      <c r="G48" s="16"/>
      <c r="H48" s="16"/>
      <c r="I48" s="16"/>
      <c r="J48" s="16"/>
      <c r="L48" s="16"/>
      <c r="M48" s="16" t="s">
        <v>14</v>
      </c>
      <c r="N48" s="16">
        <v>3.8973044463353125E-2</v>
      </c>
      <c r="O48" s="16">
        <v>4.4454255337746482E-2</v>
      </c>
      <c r="P48" s="16">
        <f>(O48+N48)</f>
        <v>8.3427299801099614E-2</v>
      </c>
      <c r="Q48" s="16">
        <f>(O48/P48)</f>
        <v>0.53285022341284682</v>
      </c>
      <c r="R48" s="16">
        <v>4</v>
      </c>
      <c r="S48" s="16">
        <v>4</v>
      </c>
    </row>
    <row r="49" spans="2:38" x14ac:dyDescent="0.2">
      <c r="G49" s="16"/>
      <c r="H49" s="16"/>
      <c r="I49" s="16"/>
      <c r="J49" s="16"/>
      <c r="L49" s="16"/>
      <c r="M49" s="16" t="s">
        <v>15</v>
      </c>
      <c r="N49" s="16">
        <v>3.3149426491117455E-2</v>
      </c>
      <c r="O49" s="16">
        <v>5.0850338938654691E-2</v>
      </c>
      <c r="P49" s="16">
        <f t="shared" ref="P49:P55" si="36">(O49+N49)</f>
        <v>8.3999765429772139E-2</v>
      </c>
      <c r="Q49" s="16">
        <f t="shared" ref="Q49:Q55" si="37">(O49/P49)</f>
        <v>0.60536286831857922</v>
      </c>
      <c r="R49" s="16">
        <v>3</v>
      </c>
      <c r="S49" s="16">
        <v>2</v>
      </c>
    </row>
    <row r="50" spans="2:38" x14ac:dyDescent="0.2">
      <c r="G50" s="16"/>
      <c r="H50" s="16"/>
      <c r="I50" s="16"/>
      <c r="J50" s="16"/>
      <c r="L50" s="16"/>
      <c r="M50" s="16" t="s">
        <v>16</v>
      </c>
      <c r="N50" s="16">
        <v>1.5582453511241417E-2</v>
      </c>
      <c r="O50" s="16">
        <v>5.6181766759341611E-2</v>
      </c>
      <c r="P50" s="16">
        <f t="shared" si="36"/>
        <v>7.1764220270583032E-2</v>
      </c>
      <c r="Q50" s="16">
        <f t="shared" si="37"/>
        <v>0.78286598178746125</v>
      </c>
      <c r="R50" s="16">
        <v>2</v>
      </c>
      <c r="S50" s="16">
        <v>1</v>
      </c>
    </row>
    <row r="51" spans="2:38" x14ac:dyDescent="0.2">
      <c r="G51" s="16"/>
      <c r="H51" s="16"/>
      <c r="I51" s="16"/>
      <c r="J51" s="16"/>
      <c r="L51" s="16"/>
      <c r="M51" s="16" t="s">
        <v>17</v>
      </c>
      <c r="N51" s="16">
        <v>3.8973044463353125E-2</v>
      </c>
      <c r="O51" s="16">
        <v>4.4454255337746482E-2</v>
      </c>
      <c r="P51" s="16">
        <f t="shared" si="36"/>
        <v>8.3427299801099614E-2</v>
      </c>
      <c r="Q51" s="16">
        <f t="shared" si="37"/>
        <v>0.53285022341284682</v>
      </c>
      <c r="R51" s="16">
        <v>4</v>
      </c>
      <c r="S51" s="16">
        <v>4</v>
      </c>
    </row>
    <row r="52" spans="2:38" x14ac:dyDescent="0.2">
      <c r="G52" s="16"/>
      <c r="H52" s="16"/>
      <c r="I52" s="16"/>
      <c r="J52" s="16"/>
      <c r="L52" s="16"/>
      <c r="M52" s="16" t="s">
        <v>18</v>
      </c>
      <c r="N52" s="16">
        <v>5.1978537785739617E-2</v>
      </c>
      <c r="O52" s="16">
        <v>3.112948324350245E-2</v>
      </c>
      <c r="P52" s="16">
        <f t="shared" si="36"/>
        <v>8.3108021029242071E-2</v>
      </c>
      <c r="Q52" s="16">
        <f t="shared" si="37"/>
        <v>0.37456653230317383</v>
      </c>
      <c r="R52" s="16">
        <v>7</v>
      </c>
      <c r="S52" s="16">
        <v>6</v>
      </c>
    </row>
    <row r="53" spans="2:38" x14ac:dyDescent="0.2">
      <c r="G53" s="16"/>
      <c r="H53" s="16"/>
      <c r="I53" s="16"/>
      <c r="J53" s="16"/>
      <c r="L53" s="16"/>
      <c r="M53" s="16" t="s">
        <v>19</v>
      </c>
      <c r="N53" s="16">
        <v>4.3505995071426648E-2</v>
      </c>
      <c r="O53" s="16">
        <v>4.3030332886361239E-2</v>
      </c>
      <c r="P53" s="16">
        <f t="shared" si="36"/>
        <v>8.6536327957787887E-2</v>
      </c>
      <c r="Q53" s="16">
        <f t="shared" si="37"/>
        <v>0.49725166183791947</v>
      </c>
      <c r="R53" s="16">
        <v>5</v>
      </c>
      <c r="S53" s="16">
        <v>5</v>
      </c>
    </row>
    <row r="54" spans="2:38" x14ac:dyDescent="0.2">
      <c r="G54" s="16"/>
      <c r="H54" s="16"/>
      <c r="I54" s="16"/>
      <c r="J54" s="16"/>
      <c r="L54" s="16"/>
      <c r="M54" s="16" t="s">
        <v>20</v>
      </c>
      <c r="N54" s="16">
        <v>1.9328259238288886E-2</v>
      </c>
      <c r="O54" s="16">
        <v>0.15817995066238977</v>
      </c>
      <c r="P54" s="16">
        <f t="shared" si="36"/>
        <v>0.17750820990067864</v>
      </c>
      <c r="Q54" s="16">
        <f t="shared" si="37"/>
        <v>0.8911134349836346</v>
      </c>
      <c r="R54" s="16">
        <v>1</v>
      </c>
      <c r="S54" s="16">
        <v>3</v>
      </c>
    </row>
    <row r="55" spans="2:38" x14ac:dyDescent="0.2">
      <c r="G55" s="16"/>
      <c r="H55" s="16"/>
      <c r="I55" s="16"/>
      <c r="J55" s="16"/>
      <c r="L55" s="16"/>
      <c r="M55" s="16" t="s">
        <v>21</v>
      </c>
      <c r="N55" s="16">
        <v>4.5495307291933962E-2</v>
      </c>
      <c r="O55" s="16">
        <v>3.4912299642440657E-2</v>
      </c>
      <c r="P55" s="16">
        <f t="shared" si="36"/>
        <v>8.0407606934374626E-2</v>
      </c>
      <c r="Q55" s="16">
        <f t="shared" si="37"/>
        <v>0.43419150219126201</v>
      </c>
      <c r="R55" s="16">
        <v>6</v>
      </c>
      <c r="S55" s="16">
        <v>7</v>
      </c>
    </row>
    <row r="56" spans="2:38" ht="15" thickBot="1" x14ac:dyDescent="0.25">
      <c r="H56" s="16"/>
    </row>
    <row r="57" spans="2:38" ht="16.5" thickBot="1" x14ac:dyDescent="0.3">
      <c r="B57" s="19" t="s">
        <v>29</v>
      </c>
      <c r="C57" s="44" t="s">
        <v>34</v>
      </c>
      <c r="D57" s="44"/>
      <c r="H57" s="16"/>
      <c r="Q57" s="24" t="s">
        <v>24</v>
      </c>
      <c r="R57" s="63">
        <v>7.1499999999999994E-2</v>
      </c>
      <c r="S57" s="64">
        <v>7.1499999999999994E-2</v>
      </c>
      <c r="T57" s="64">
        <v>7.1499999999999994E-2</v>
      </c>
      <c r="U57" s="64">
        <v>7.1499999999999994E-2</v>
      </c>
      <c r="V57" s="65">
        <v>7.1499999999999994E-2</v>
      </c>
      <c r="W57" s="66">
        <v>7.1499999999999994E-2</v>
      </c>
      <c r="X57" s="64">
        <v>7.1499999999999994E-2</v>
      </c>
      <c r="Y57" s="64">
        <v>7.1499999999999994E-2</v>
      </c>
      <c r="Z57" s="64">
        <v>7.1499999999999994E-2</v>
      </c>
      <c r="AA57" s="65">
        <v>7.1499999999999994E-2</v>
      </c>
      <c r="AB57" s="64">
        <v>7.1499999999999994E-2</v>
      </c>
      <c r="AC57" s="64">
        <v>7.1499999999999994E-2</v>
      </c>
      <c r="AD57" s="65">
        <v>7.1499999999999994E-2</v>
      </c>
      <c r="AE57" s="67">
        <v>7.1499999999999994E-2</v>
      </c>
    </row>
    <row r="58" spans="2:38" ht="15" thickBot="1" x14ac:dyDescent="0.25">
      <c r="H58" s="16"/>
    </row>
    <row r="59" spans="2:38" ht="51.75" thickBot="1" x14ac:dyDescent="0.25">
      <c r="B59" s="11" t="s">
        <v>0</v>
      </c>
      <c r="C59" s="11" t="s">
        <v>1</v>
      </c>
      <c r="D59" s="11" t="s">
        <v>2</v>
      </c>
      <c r="E59" s="11" t="s">
        <v>3</v>
      </c>
      <c r="F59" s="11" t="s">
        <v>4</v>
      </c>
      <c r="G59" s="11" t="s">
        <v>5</v>
      </c>
      <c r="H59" s="11" t="s">
        <v>6</v>
      </c>
      <c r="I59" s="11" t="s">
        <v>7</v>
      </c>
      <c r="J59" s="11" t="s">
        <v>8</v>
      </c>
      <c r="K59" s="11" t="s">
        <v>9</v>
      </c>
      <c r="L59" s="11" t="s">
        <v>10</v>
      </c>
      <c r="M59" s="11" t="s">
        <v>11</v>
      </c>
      <c r="N59" s="11" t="s">
        <v>22</v>
      </c>
      <c r="O59" s="11" t="s">
        <v>12</v>
      </c>
      <c r="P59" s="11" t="s">
        <v>13</v>
      </c>
      <c r="R59" s="11" t="s">
        <v>1</v>
      </c>
      <c r="S59" s="11" t="s">
        <v>2</v>
      </c>
      <c r="T59" s="11" t="s">
        <v>3</v>
      </c>
      <c r="U59" s="11" t="s">
        <v>4</v>
      </c>
      <c r="V59" s="11" t="s">
        <v>5</v>
      </c>
      <c r="W59" s="11" t="s">
        <v>6</v>
      </c>
      <c r="X59" s="11" t="s">
        <v>7</v>
      </c>
      <c r="Y59" s="11" t="s">
        <v>8</v>
      </c>
      <c r="Z59" s="11" t="s">
        <v>9</v>
      </c>
      <c r="AA59" s="11" t="s">
        <v>10</v>
      </c>
      <c r="AB59" s="11" t="s">
        <v>11</v>
      </c>
      <c r="AC59" s="11" t="s">
        <v>22</v>
      </c>
      <c r="AD59" s="11" t="s">
        <v>12</v>
      </c>
      <c r="AE59" s="11" t="s">
        <v>13</v>
      </c>
      <c r="AF59" s="43" t="s">
        <v>31</v>
      </c>
      <c r="AG59" s="42" t="s">
        <v>32</v>
      </c>
      <c r="AH59" s="11" t="s">
        <v>0</v>
      </c>
      <c r="AI59" s="42" t="s">
        <v>63</v>
      </c>
      <c r="AJ59" s="42" t="s">
        <v>35</v>
      </c>
      <c r="AL59" s="42"/>
    </row>
    <row r="60" spans="2:38" ht="15" x14ac:dyDescent="0.25">
      <c r="B60" s="12" t="s">
        <v>14</v>
      </c>
      <c r="C60" s="12">
        <v>7</v>
      </c>
      <c r="D60" s="12">
        <v>7</v>
      </c>
      <c r="E60" s="12">
        <v>7</v>
      </c>
      <c r="F60" s="12">
        <v>7</v>
      </c>
      <c r="G60" s="12">
        <v>7</v>
      </c>
      <c r="H60" s="12">
        <v>1</v>
      </c>
      <c r="I60" s="12">
        <v>2</v>
      </c>
      <c r="J60" s="12">
        <v>6</v>
      </c>
      <c r="K60" s="12">
        <v>7</v>
      </c>
      <c r="L60" s="12">
        <v>7</v>
      </c>
      <c r="M60" s="12">
        <v>1</v>
      </c>
      <c r="N60" s="12">
        <v>6</v>
      </c>
      <c r="O60" s="12">
        <v>6</v>
      </c>
      <c r="P60" s="12">
        <v>7</v>
      </c>
      <c r="R60" s="41">
        <f t="shared" ref="R60:AE60" si="38">(C60/C$68)</f>
        <v>0.15909090909090909</v>
      </c>
      <c r="S60" s="16">
        <f t="shared" si="38"/>
        <v>0.13461538461538461</v>
      </c>
      <c r="T60" s="16">
        <f t="shared" si="38"/>
        <v>0.13461538461538461</v>
      </c>
      <c r="U60" s="40">
        <f t="shared" si="38"/>
        <v>0.14583333333333334</v>
      </c>
      <c r="V60" s="16">
        <f t="shared" si="38"/>
        <v>0.125</v>
      </c>
      <c r="W60" s="16">
        <f t="shared" si="38"/>
        <v>0.125</v>
      </c>
      <c r="X60" s="16">
        <f t="shared" si="38"/>
        <v>0.11764705882352941</v>
      </c>
      <c r="Y60" s="16">
        <f t="shared" si="38"/>
        <v>0.13333333333333333</v>
      </c>
      <c r="Z60" s="16">
        <f t="shared" si="38"/>
        <v>0.14000000000000001</v>
      </c>
      <c r="AA60" s="16">
        <f t="shared" si="38"/>
        <v>0.125</v>
      </c>
      <c r="AB60" s="16">
        <f t="shared" si="38"/>
        <v>4.7619047619047616E-2</v>
      </c>
      <c r="AC60" s="16">
        <f t="shared" si="38"/>
        <v>0.15</v>
      </c>
      <c r="AD60" s="16">
        <f t="shared" si="38"/>
        <v>0.125</v>
      </c>
      <c r="AE60" s="16">
        <f t="shared" si="38"/>
        <v>0.13207547169811321</v>
      </c>
      <c r="AF60" s="16">
        <f>(AE60*AE$57)+(AD60*AD$57)+(AC60*AC$57)+(AB60*AB$57)+(AA60*AA$57)+(Z60*Z$57)+(Y60*Y$57)+(X60*X$57)+(W60*W$57)+(V60*V$57)+(U60*U$57)+(T60*T$57)+(S60*S$57)+(R60*R$57)</f>
        <v>0.12833033950372602</v>
      </c>
      <c r="AG60" s="16">
        <f>(AF60/AF$68)</f>
        <v>0.92636176394380354</v>
      </c>
      <c r="AH60" s="12" t="s">
        <v>14</v>
      </c>
      <c r="AI60" s="16">
        <v>3</v>
      </c>
      <c r="AJ60" s="16">
        <v>3</v>
      </c>
      <c r="AL60" s="16"/>
    </row>
    <row r="61" spans="2:38" ht="15" x14ac:dyDescent="0.25">
      <c r="B61" s="12" t="s">
        <v>15</v>
      </c>
      <c r="C61" s="12">
        <v>2</v>
      </c>
      <c r="D61" s="12">
        <v>6</v>
      </c>
      <c r="E61" s="12">
        <v>6</v>
      </c>
      <c r="F61" s="12">
        <v>2</v>
      </c>
      <c r="G61" s="12">
        <v>7</v>
      </c>
      <c r="H61" s="12">
        <v>1</v>
      </c>
      <c r="I61" s="12">
        <v>3</v>
      </c>
      <c r="J61" s="12">
        <v>5</v>
      </c>
      <c r="K61" s="12">
        <v>7</v>
      </c>
      <c r="L61" s="12">
        <v>7</v>
      </c>
      <c r="M61" s="12">
        <v>6</v>
      </c>
      <c r="N61" s="12">
        <v>4</v>
      </c>
      <c r="O61" s="12">
        <v>6</v>
      </c>
      <c r="P61" s="12">
        <v>7</v>
      </c>
      <c r="R61" s="41">
        <f t="shared" ref="R61:R67" si="39">(C61/C$68)</f>
        <v>4.5454545454545456E-2</v>
      </c>
      <c r="S61" s="16">
        <f t="shared" ref="S61:S67" si="40">(D61/D$68)</f>
        <v>0.11538461538461539</v>
      </c>
      <c r="T61" s="16">
        <f t="shared" ref="T61:T67" si="41">(E61/E$68)</f>
        <v>0.11538461538461539</v>
      </c>
      <c r="U61" s="40">
        <f t="shared" ref="U61:U67" si="42">(F61/F$68)</f>
        <v>4.1666666666666664E-2</v>
      </c>
      <c r="V61" s="16">
        <f t="shared" ref="V61:V67" si="43">(G61/G$68)</f>
        <v>0.125</v>
      </c>
      <c r="W61" s="16">
        <f t="shared" ref="W61:W67" si="44">(H61/H$68)</f>
        <v>0.125</v>
      </c>
      <c r="X61" s="16">
        <f t="shared" ref="X61:X67" si="45">(I61/I$68)</f>
        <v>0.17647058823529413</v>
      </c>
      <c r="Y61" s="16">
        <f t="shared" ref="Y61:Y67" si="46">(J61/J$68)</f>
        <v>0.1111111111111111</v>
      </c>
      <c r="Z61" s="16">
        <f t="shared" ref="Z61:Z67" si="47">(K61/K$68)</f>
        <v>0.14000000000000001</v>
      </c>
      <c r="AA61" s="16">
        <f t="shared" ref="AA61:AA67" si="48">(L61/L$68)</f>
        <v>0.125</v>
      </c>
      <c r="AB61" s="16">
        <f t="shared" ref="AB61:AB67" si="49">(M61/M$68)</f>
        <v>0.2857142857142857</v>
      </c>
      <c r="AC61" s="16">
        <f t="shared" ref="AC61:AC67" si="50">(N61/N$68)</f>
        <v>0.1</v>
      </c>
      <c r="AD61" s="16">
        <f t="shared" ref="AD61:AD67" si="51">(O61/O$68)</f>
        <v>0.125</v>
      </c>
      <c r="AE61" s="16">
        <f t="shared" ref="AE61:AE67" si="52">(P61/P$68)</f>
        <v>0.13207547169811321</v>
      </c>
      <c r="AF61" s="16">
        <f t="shared" ref="AF61:AF67" si="53">(AE61*AE$57)+(AD61*AD$57)+(AC61*AC$57)+(AB61*AB$57)+(AA61*AA$57)+(Z61*Z$57)+(Y61*Y$57)+(X61*X$57)+(W61*W$57)+(V61*V$57)+(U61*U$57)+(T61*T$57)+(S61*S$57)+(R61*R$57)</f>
        <v>0.12607322582492117</v>
      </c>
      <c r="AG61" s="16">
        <f t="shared" ref="AG61:AG67" si="54">(AF61/AF$68)</f>
        <v>0.91006862689604684</v>
      </c>
      <c r="AH61" s="12" t="s">
        <v>15</v>
      </c>
      <c r="AI61" s="16">
        <v>4</v>
      </c>
      <c r="AJ61" s="16">
        <v>4</v>
      </c>
      <c r="AL61" s="16"/>
    </row>
    <row r="62" spans="2:38" ht="15" x14ac:dyDescent="0.25">
      <c r="B62" s="12" t="s">
        <v>16</v>
      </c>
      <c r="C62" s="12">
        <v>6</v>
      </c>
      <c r="D62" s="12">
        <v>6</v>
      </c>
      <c r="E62" s="12">
        <v>6</v>
      </c>
      <c r="F62" s="12">
        <v>6</v>
      </c>
      <c r="G62" s="12">
        <v>7</v>
      </c>
      <c r="H62" s="12">
        <v>1</v>
      </c>
      <c r="I62" s="12">
        <v>3</v>
      </c>
      <c r="J62" s="12">
        <v>5</v>
      </c>
      <c r="K62" s="12">
        <v>7</v>
      </c>
      <c r="L62" s="12">
        <v>7</v>
      </c>
      <c r="M62" s="12">
        <v>6</v>
      </c>
      <c r="N62" s="12">
        <v>4</v>
      </c>
      <c r="O62" s="12">
        <v>6</v>
      </c>
      <c r="P62" s="12">
        <v>7</v>
      </c>
      <c r="R62" s="41">
        <f t="shared" si="39"/>
        <v>0.13636363636363635</v>
      </c>
      <c r="S62" s="16">
        <f t="shared" si="40"/>
        <v>0.11538461538461539</v>
      </c>
      <c r="T62" s="16">
        <f t="shared" si="41"/>
        <v>0.11538461538461539</v>
      </c>
      <c r="U62" s="40">
        <f t="shared" si="42"/>
        <v>0.125</v>
      </c>
      <c r="V62" s="16">
        <f t="shared" si="43"/>
        <v>0.125</v>
      </c>
      <c r="W62" s="16">
        <f t="shared" si="44"/>
        <v>0.125</v>
      </c>
      <c r="X62" s="16">
        <f t="shared" si="45"/>
        <v>0.17647058823529413</v>
      </c>
      <c r="Y62" s="16">
        <f t="shared" si="46"/>
        <v>0.1111111111111111</v>
      </c>
      <c r="Z62" s="16">
        <f t="shared" si="47"/>
        <v>0.14000000000000001</v>
      </c>
      <c r="AA62" s="16">
        <f t="shared" si="48"/>
        <v>0.125</v>
      </c>
      <c r="AB62" s="16">
        <f t="shared" si="49"/>
        <v>0.2857142857142857</v>
      </c>
      <c r="AC62" s="16">
        <f t="shared" si="50"/>
        <v>0.1</v>
      </c>
      <c r="AD62" s="16">
        <f t="shared" si="51"/>
        <v>0.125</v>
      </c>
      <c r="AE62" s="16">
        <f t="shared" si="52"/>
        <v>0.13207547169811321</v>
      </c>
      <c r="AF62" s="16">
        <f t="shared" si="53"/>
        <v>0.13853155915825452</v>
      </c>
      <c r="AG62" s="16">
        <f t="shared" si="54"/>
        <v>1</v>
      </c>
      <c r="AH62" s="12" t="s">
        <v>16</v>
      </c>
      <c r="AI62" s="16">
        <v>1</v>
      </c>
      <c r="AJ62" s="16">
        <v>1</v>
      </c>
      <c r="AL62" s="16"/>
    </row>
    <row r="63" spans="2:38" ht="15" x14ac:dyDescent="0.25">
      <c r="B63" s="12" t="s">
        <v>17</v>
      </c>
      <c r="C63" s="12">
        <v>7</v>
      </c>
      <c r="D63" s="12">
        <v>7</v>
      </c>
      <c r="E63" s="12">
        <v>7</v>
      </c>
      <c r="F63" s="12">
        <v>7</v>
      </c>
      <c r="G63" s="12">
        <v>7</v>
      </c>
      <c r="H63" s="12">
        <v>1</v>
      </c>
      <c r="I63" s="12">
        <v>2</v>
      </c>
      <c r="J63" s="12">
        <v>6</v>
      </c>
      <c r="K63" s="12">
        <v>7</v>
      </c>
      <c r="L63" s="12">
        <v>7</v>
      </c>
      <c r="M63" s="12">
        <v>1</v>
      </c>
      <c r="N63" s="12">
        <v>6</v>
      </c>
      <c r="O63" s="12">
        <v>6</v>
      </c>
      <c r="P63" s="12">
        <v>7</v>
      </c>
      <c r="R63" s="41">
        <f t="shared" si="39"/>
        <v>0.15909090909090909</v>
      </c>
      <c r="S63" s="16">
        <f t="shared" si="40"/>
        <v>0.13461538461538461</v>
      </c>
      <c r="T63" s="16">
        <f t="shared" si="41"/>
        <v>0.13461538461538461</v>
      </c>
      <c r="U63" s="40">
        <f t="shared" si="42"/>
        <v>0.14583333333333334</v>
      </c>
      <c r="V63" s="16">
        <f t="shared" si="43"/>
        <v>0.125</v>
      </c>
      <c r="W63" s="16">
        <f t="shared" si="44"/>
        <v>0.125</v>
      </c>
      <c r="X63" s="16">
        <f t="shared" si="45"/>
        <v>0.11764705882352941</v>
      </c>
      <c r="Y63" s="16">
        <f t="shared" si="46"/>
        <v>0.13333333333333333</v>
      </c>
      <c r="Z63" s="16">
        <f t="shared" si="47"/>
        <v>0.14000000000000001</v>
      </c>
      <c r="AA63" s="16">
        <f t="shared" si="48"/>
        <v>0.125</v>
      </c>
      <c r="AB63" s="16">
        <f t="shared" si="49"/>
        <v>4.7619047619047616E-2</v>
      </c>
      <c r="AC63" s="16">
        <f t="shared" si="50"/>
        <v>0.15</v>
      </c>
      <c r="AD63" s="16">
        <f t="shared" si="51"/>
        <v>0.125</v>
      </c>
      <c r="AE63" s="16">
        <f t="shared" si="52"/>
        <v>0.13207547169811321</v>
      </c>
      <c r="AF63" s="16">
        <f t="shared" si="53"/>
        <v>0.12833033950372602</v>
      </c>
      <c r="AG63" s="16">
        <f t="shared" si="54"/>
        <v>0.92636176394380354</v>
      </c>
      <c r="AH63" s="12" t="s">
        <v>17</v>
      </c>
      <c r="AI63" s="16">
        <v>3</v>
      </c>
      <c r="AJ63" s="16">
        <v>3</v>
      </c>
      <c r="AL63" s="16"/>
    </row>
    <row r="64" spans="2:38" ht="15" x14ac:dyDescent="0.25">
      <c r="B64" s="12" t="s">
        <v>18</v>
      </c>
      <c r="C64" s="12">
        <v>3</v>
      </c>
      <c r="D64" s="12">
        <v>5</v>
      </c>
      <c r="E64" s="12">
        <v>5</v>
      </c>
      <c r="F64" s="12">
        <v>7</v>
      </c>
      <c r="G64" s="12">
        <v>7</v>
      </c>
      <c r="H64" s="12">
        <v>1</v>
      </c>
      <c r="I64" s="12">
        <v>1</v>
      </c>
      <c r="J64" s="12">
        <v>4</v>
      </c>
      <c r="K64" s="12">
        <v>7</v>
      </c>
      <c r="L64" s="12">
        <v>7</v>
      </c>
      <c r="M64" s="12">
        <v>1</v>
      </c>
      <c r="N64" s="12">
        <v>4</v>
      </c>
      <c r="O64" s="12">
        <v>6</v>
      </c>
      <c r="P64" s="12">
        <v>4</v>
      </c>
      <c r="R64" s="41">
        <f t="shared" si="39"/>
        <v>6.8181818181818177E-2</v>
      </c>
      <c r="S64" s="16">
        <f t="shared" si="40"/>
        <v>9.6153846153846159E-2</v>
      </c>
      <c r="T64" s="16">
        <f t="shared" si="41"/>
        <v>9.6153846153846159E-2</v>
      </c>
      <c r="U64" s="40">
        <f t="shared" si="42"/>
        <v>0.14583333333333334</v>
      </c>
      <c r="V64" s="16">
        <f t="shared" si="43"/>
        <v>0.125</v>
      </c>
      <c r="W64" s="16">
        <f t="shared" si="44"/>
        <v>0.125</v>
      </c>
      <c r="X64" s="16">
        <f t="shared" si="45"/>
        <v>5.8823529411764705E-2</v>
      </c>
      <c r="Y64" s="16">
        <f t="shared" si="46"/>
        <v>8.8888888888888892E-2</v>
      </c>
      <c r="Z64" s="16">
        <f t="shared" si="47"/>
        <v>0.14000000000000001</v>
      </c>
      <c r="AA64" s="16">
        <f t="shared" si="48"/>
        <v>0.125</v>
      </c>
      <c r="AB64" s="16">
        <f t="shared" si="49"/>
        <v>4.7619047619047616E-2</v>
      </c>
      <c r="AC64" s="16">
        <f t="shared" si="50"/>
        <v>0.1</v>
      </c>
      <c r="AD64" s="16">
        <f t="shared" si="51"/>
        <v>0.125</v>
      </c>
      <c r="AE64" s="16">
        <f t="shared" si="52"/>
        <v>7.5471698113207544E-2</v>
      </c>
      <c r="AF64" s="16">
        <f t="shared" si="53"/>
        <v>0.10132450956168632</v>
      </c>
      <c r="AG64" s="16">
        <f t="shared" si="54"/>
        <v>0.73141824272645395</v>
      </c>
      <c r="AH64" s="12" t="s">
        <v>18</v>
      </c>
      <c r="AI64" s="16">
        <v>7</v>
      </c>
      <c r="AJ64" s="16">
        <v>7</v>
      </c>
      <c r="AL64" s="16"/>
    </row>
    <row r="65" spans="2:48" ht="15" x14ac:dyDescent="0.25">
      <c r="B65" s="12" t="s">
        <v>19</v>
      </c>
      <c r="C65" s="12">
        <v>7</v>
      </c>
      <c r="D65" s="12">
        <v>7</v>
      </c>
      <c r="E65" s="12">
        <v>7</v>
      </c>
      <c r="F65" s="12">
        <v>7</v>
      </c>
      <c r="G65" s="12">
        <v>7</v>
      </c>
      <c r="H65" s="12">
        <v>1</v>
      </c>
      <c r="I65" s="12">
        <v>1</v>
      </c>
      <c r="J65" s="12">
        <v>6</v>
      </c>
      <c r="K65" s="12">
        <v>7</v>
      </c>
      <c r="L65" s="12">
        <v>7</v>
      </c>
      <c r="M65" s="12">
        <v>1</v>
      </c>
      <c r="N65" s="12">
        <v>6</v>
      </c>
      <c r="O65" s="12">
        <v>6</v>
      </c>
      <c r="P65" s="12">
        <v>7</v>
      </c>
      <c r="R65" s="41">
        <f t="shared" si="39"/>
        <v>0.15909090909090909</v>
      </c>
      <c r="S65" s="16">
        <f t="shared" si="40"/>
        <v>0.13461538461538461</v>
      </c>
      <c r="T65" s="16">
        <f t="shared" si="41"/>
        <v>0.13461538461538461</v>
      </c>
      <c r="U65" s="40">
        <f t="shared" si="42"/>
        <v>0.14583333333333334</v>
      </c>
      <c r="V65" s="16">
        <f t="shared" si="43"/>
        <v>0.125</v>
      </c>
      <c r="W65" s="16">
        <f t="shared" si="44"/>
        <v>0.125</v>
      </c>
      <c r="X65" s="16">
        <f t="shared" si="45"/>
        <v>5.8823529411764705E-2</v>
      </c>
      <c r="Y65" s="16">
        <f t="shared" si="46"/>
        <v>0.13333333333333333</v>
      </c>
      <c r="Z65" s="16">
        <f t="shared" si="47"/>
        <v>0.14000000000000001</v>
      </c>
      <c r="AA65" s="16">
        <f t="shared" si="48"/>
        <v>0.125</v>
      </c>
      <c r="AB65" s="16">
        <f t="shared" si="49"/>
        <v>4.7619047619047616E-2</v>
      </c>
      <c r="AC65" s="16">
        <f t="shared" si="50"/>
        <v>0.15</v>
      </c>
      <c r="AD65" s="16">
        <f t="shared" si="51"/>
        <v>0.125</v>
      </c>
      <c r="AE65" s="16">
        <f t="shared" si="52"/>
        <v>0.13207547169811321</v>
      </c>
      <c r="AF65" s="16">
        <f t="shared" si="53"/>
        <v>0.12412445715078482</v>
      </c>
      <c r="AG65" s="16">
        <f t="shared" si="54"/>
        <v>0.89600130038952763</v>
      </c>
      <c r="AH65" s="12" t="s">
        <v>19</v>
      </c>
      <c r="AI65" s="16">
        <v>5</v>
      </c>
      <c r="AJ65" s="16">
        <v>5</v>
      </c>
      <c r="AL65" s="16"/>
    </row>
    <row r="66" spans="2:48" ht="15" x14ac:dyDescent="0.25">
      <c r="B66" s="12" t="s">
        <v>20</v>
      </c>
      <c r="C66" s="12">
        <v>6</v>
      </c>
      <c r="D66" s="12">
        <v>7</v>
      </c>
      <c r="E66" s="12">
        <v>7</v>
      </c>
      <c r="F66" s="12">
        <v>6</v>
      </c>
      <c r="G66" s="12">
        <v>7</v>
      </c>
      <c r="H66" s="12">
        <v>1</v>
      </c>
      <c r="I66" s="12">
        <v>3</v>
      </c>
      <c r="J66" s="12">
        <v>6</v>
      </c>
      <c r="K66" s="12">
        <v>7</v>
      </c>
      <c r="L66" s="12">
        <v>7</v>
      </c>
      <c r="M66" s="12">
        <v>4</v>
      </c>
      <c r="N66" s="12">
        <v>4</v>
      </c>
      <c r="O66" s="12">
        <v>6</v>
      </c>
      <c r="P66" s="12">
        <v>7</v>
      </c>
      <c r="R66" s="41">
        <f t="shared" si="39"/>
        <v>0.13636363636363635</v>
      </c>
      <c r="S66" s="16">
        <f t="shared" si="40"/>
        <v>0.13461538461538461</v>
      </c>
      <c r="T66" s="16">
        <f t="shared" si="41"/>
        <v>0.13461538461538461</v>
      </c>
      <c r="U66" s="40">
        <f t="shared" si="42"/>
        <v>0.125</v>
      </c>
      <c r="V66" s="16">
        <f t="shared" si="43"/>
        <v>0.125</v>
      </c>
      <c r="W66" s="16">
        <f t="shared" si="44"/>
        <v>0.125</v>
      </c>
      <c r="X66" s="16">
        <f t="shared" si="45"/>
        <v>0.17647058823529413</v>
      </c>
      <c r="Y66" s="16">
        <f t="shared" si="46"/>
        <v>0.13333333333333333</v>
      </c>
      <c r="Z66" s="16">
        <f t="shared" si="47"/>
        <v>0.14000000000000001</v>
      </c>
      <c r="AA66" s="16">
        <f t="shared" si="48"/>
        <v>0.125</v>
      </c>
      <c r="AB66" s="16">
        <f t="shared" si="49"/>
        <v>0.19047619047619047</v>
      </c>
      <c r="AC66" s="16">
        <f t="shared" si="50"/>
        <v>0.1</v>
      </c>
      <c r="AD66" s="16">
        <f t="shared" si="51"/>
        <v>0.125</v>
      </c>
      <c r="AE66" s="16">
        <f t="shared" si="52"/>
        <v>0.13207547169811321</v>
      </c>
      <c r="AF66" s="16">
        <f t="shared" si="53"/>
        <v>0.13606092423761956</v>
      </c>
      <c r="AG66" s="16">
        <f t="shared" si="54"/>
        <v>0.98216554454705463</v>
      </c>
      <c r="AH66" s="12" t="s">
        <v>20</v>
      </c>
      <c r="AI66" s="16">
        <v>2</v>
      </c>
      <c r="AJ66" s="16">
        <v>2</v>
      </c>
      <c r="AL66" s="16"/>
    </row>
    <row r="67" spans="2:48" ht="25.5" x14ac:dyDescent="0.25">
      <c r="B67" s="12" t="s">
        <v>21</v>
      </c>
      <c r="C67" s="12">
        <v>6</v>
      </c>
      <c r="D67" s="12">
        <v>7</v>
      </c>
      <c r="E67" s="12">
        <v>7</v>
      </c>
      <c r="F67" s="12">
        <v>6</v>
      </c>
      <c r="G67" s="12">
        <v>7</v>
      </c>
      <c r="H67" s="12">
        <v>1</v>
      </c>
      <c r="I67" s="12">
        <v>2</v>
      </c>
      <c r="J67" s="12">
        <v>7</v>
      </c>
      <c r="K67" s="12">
        <v>1</v>
      </c>
      <c r="L67" s="12">
        <v>7</v>
      </c>
      <c r="M67" s="12">
        <v>1</v>
      </c>
      <c r="N67" s="12">
        <v>6</v>
      </c>
      <c r="O67" s="12">
        <v>6</v>
      </c>
      <c r="P67" s="12">
        <v>7</v>
      </c>
      <c r="R67" s="41">
        <f t="shared" si="39"/>
        <v>0.13636363636363635</v>
      </c>
      <c r="S67" s="16">
        <f t="shared" si="40"/>
        <v>0.13461538461538461</v>
      </c>
      <c r="T67" s="16">
        <f t="shared" si="41"/>
        <v>0.13461538461538461</v>
      </c>
      <c r="U67" s="40">
        <f t="shared" si="42"/>
        <v>0.125</v>
      </c>
      <c r="V67" s="16">
        <f t="shared" si="43"/>
        <v>0.125</v>
      </c>
      <c r="W67" s="16">
        <f t="shared" si="44"/>
        <v>0.125</v>
      </c>
      <c r="X67" s="16">
        <f t="shared" si="45"/>
        <v>0.11764705882352941</v>
      </c>
      <c r="Y67" s="16">
        <f t="shared" si="46"/>
        <v>0.15555555555555556</v>
      </c>
      <c r="Z67" s="16">
        <f t="shared" si="47"/>
        <v>0.02</v>
      </c>
      <c r="AA67" s="16">
        <f t="shared" si="48"/>
        <v>0.125</v>
      </c>
      <c r="AB67" s="16">
        <f t="shared" si="49"/>
        <v>4.7619047619047616E-2</v>
      </c>
      <c r="AC67" s="16">
        <f t="shared" si="50"/>
        <v>0.15</v>
      </c>
      <c r="AD67" s="16">
        <f t="shared" si="51"/>
        <v>0.125</v>
      </c>
      <c r="AE67" s="16">
        <f t="shared" si="52"/>
        <v>0.13207547169811321</v>
      </c>
      <c r="AF67" s="16">
        <f t="shared" si="53"/>
        <v>0.11822464505928156</v>
      </c>
      <c r="AG67" s="16">
        <f t="shared" si="54"/>
        <v>0.85341308347093014</v>
      </c>
      <c r="AH67" s="12" t="s">
        <v>21</v>
      </c>
      <c r="AI67" s="16">
        <v>6</v>
      </c>
      <c r="AJ67" s="16">
        <v>6</v>
      </c>
      <c r="AL67" s="16"/>
    </row>
    <row r="68" spans="2:48" ht="15" thickBot="1" x14ac:dyDescent="0.25">
      <c r="B68" s="39" t="s">
        <v>30</v>
      </c>
      <c r="C68" s="39">
        <f>SUM(C60:C67)</f>
        <v>44</v>
      </c>
      <c r="D68" s="39">
        <f>SUM(D60:D67)</f>
        <v>52</v>
      </c>
      <c r="E68" s="39">
        <f>SUM(E60:E67)</f>
        <v>52</v>
      </c>
      <c r="F68" s="39">
        <f>SUM(F60:F67)</f>
        <v>48</v>
      </c>
      <c r="G68" s="39">
        <f>SUM(G60:G67)</f>
        <v>56</v>
      </c>
      <c r="H68" s="39">
        <f>SUM(SUM(H60:H67))</f>
        <v>8</v>
      </c>
      <c r="I68" s="39">
        <f>SUM(I60:I67)</f>
        <v>17</v>
      </c>
      <c r="J68" s="39">
        <f>SUM(J60:J67)</f>
        <v>45</v>
      </c>
      <c r="K68" s="39">
        <f>SUM(K60:K67)</f>
        <v>50</v>
      </c>
      <c r="L68" s="39">
        <f>SUM(SUM(L60:L67))</f>
        <v>56</v>
      </c>
      <c r="M68" s="39">
        <f>SUM(M60:M67)</f>
        <v>21</v>
      </c>
      <c r="N68" s="39">
        <f>SUM(N60:N67)</f>
        <v>40</v>
      </c>
      <c r="O68" s="39">
        <f>SUM(O60:O67)</f>
        <v>48</v>
      </c>
      <c r="P68" s="39">
        <f>SUM(P60:P67)</f>
        <v>53</v>
      </c>
      <c r="AF68" s="25">
        <f>MAX(AF60:AF67)</f>
        <v>0.13853155915825452</v>
      </c>
      <c r="AG68" s="16"/>
    </row>
    <row r="75" spans="2:48" ht="15" thickBot="1" x14ac:dyDescent="0.25">
      <c r="H75" s="16"/>
    </row>
    <row r="76" spans="2:48" ht="16.5" thickBot="1" x14ac:dyDescent="0.3">
      <c r="B76" s="19" t="s">
        <v>36</v>
      </c>
      <c r="C76" s="44"/>
      <c r="D76" s="44"/>
      <c r="H76" s="16"/>
      <c r="Q76" s="24" t="s">
        <v>24</v>
      </c>
      <c r="R76" s="63">
        <v>7.1499999999999994E-2</v>
      </c>
      <c r="S76" s="64">
        <v>7.1499999999999994E-2</v>
      </c>
      <c r="T76" s="64">
        <v>7.1499999999999994E-2</v>
      </c>
      <c r="U76" s="64">
        <v>7.1499999999999994E-2</v>
      </c>
      <c r="V76" s="65">
        <v>7.1499999999999994E-2</v>
      </c>
      <c r="W76" s="66">
        <v>7.1499999999999994E-2</v>
      </c>
      <c r="X76" s="64">
        <v>7.1499999999999994E-2</v>
      </c>
      <c r="Y76" s="64">
        <v>7.1499999999999994E-2</v>
      </c>
      <c r="Z76" s="64">
        <v>7.1499999999999994E-2</v>
      </c>
      <c r="AA76" s="65">
        <v>7.1499999999999994E-2</v>
      </c>
      <c r="AB76" s="64">
        <v>7.1499999999999994E-2</v>
      </c>
      <c r="AC76" s="64">
        <v>7.1499999999999994E-2</v>
      </c>
      <c r="AD76" s="65">
        <v>7.1499999999999994E-2</v>
      </c>
      <c r="AE76" s="67">
        <v>7.1499999999999994E-2</v>
      </c>
    </row>
    <row r="77" spans="2:48" ht="15" thickBot="1" x14ac:dyDescent="0.25">
      <c r="H77" s="16"/>
    </row>
    <row r="78" spans="2:48" ht="51.75" thickBot="1" x14ac:dyDescent="0.25">
      <c r="B78" s="11" t="s">
        <v>0</v>
      </c>
      <c r="C78" s="11" t="s">
        <v>1</v>
      </c>
      <c r="D78" s="11" t="s">
        <v>2</v>
      </c>
      <c r="E78" s="11" t="s">
        <v>3</v>
      </c>
      <c r="F78" s="11" t="s">
        <v>4</v>
      </c>
      <c r="G78" s="11" t="s">
        <v>5</v>
      </c>
      <c r="H78" s="11" t="s">
        <v>6</v>
      </c>
      <c r="I78" s="11" t="s">
        <v>7</v>
      </c>
      <c r="J78" s="11" t="s">
        <v>8</v>
      </c>
      <c r="K78" s="11" t="s">
        <v>9</v>
      </c>
      <c r="L78" s="11" t="s">
        <v>10</v>
      </c>
      <c r="M78" s="11" t="s">
        <v>11</v>
      </c>
      <c r="N78" s="11" t="s">
        <v>22</v>
      </c>
      <c r="O78" s="11" t="s">
        <v>12</v>
      </c>
      <c r="P78" s="11" t="s">
        <v>13</v>
      </c>
      <c r="R78" s="11" t="s">
        <v>1</v>
      </c>
      <c r="S78" s="11" t="s">
        <v>2</v>
      </c>
      <c r="T78" s="11" t="s">
        <v>3</v>
      </c>
      <c r="U78" s="11" t="s">
        <v>4</v>
      </c>
      <c r="V78" s="11" t="s">
        <v>5</v>
      </c>
      <c r="W78" s="11" t="s">
        <v>6</v>
      </c>
      <c r="X78" s="11" t="s">
        <v>7</v>
      </c>
      <c r="Y78" s="11" t="s">
        <v>8</v>
      </c>
      <c r="Z78" s="11" t="s">
        <v>9</v>
      </c>
      <c r="AA78" s="11" t="s">
        <v>10</v>
      </c>
      <c r="AB78" s="11" t="s">
        <v>11</v>
      </c>
      <c r="AC78" s="11" t="s">
        <v>22</v>
      </c>
      <c r="AD78" s="11" t="s">
        <v>12</v>
      </c>
      <c r="AE78" s="11" t="s">
        <v>13</v>
      </c>
      <c r="AG78" s="11" t="s">
        <v>1</v>
      </c>
      <c r="AH78" s="11" t="s">
        <v>2</v>
      </c>
      <c r="AI78" s="11" t="s">
        <v>3</v>
      </c>
      <c r="AJ78" s="11" t="s">
        <v>4</v>
      </c>
      <c r="AK78" s="11" t="s">
        <v>5</v>
      </c>
      <c r="AL78" s="11" t="s">
        <v>6</v>
      </c>
      <c r="AM78" s="11" t="s">
        <v>7</v>
      </c>
      <c r="AN78" s="11" t="s">
        <v>8</v>
      </c>
      <c r="AO78" s="11" t="s">
        <v>9</v>
      </c>
      <c r="AP78" s="11" t="s">
        <v>10</v>
      </c>
      <c r="AQ78" s="11" t="s">
        <v>11</v>
      </c>
      <c r="AR78" s="11" t="s">
        <v>22</v>
      </c>
      <c r="AS78" s="11" t="s">
        <v>12</v>
      </c>
      <c r="AT78" s="11" t="s">
        <v>13</v>
      </c>
      <c r="AV78" s="68" t="s">
        <v>38</v>
      </c>
    </row>
    <row r="79" spans="2:48" ht="15" x14ac:dyDescent="0.25">
      <c r="B79" s="12" t="s">
        <v>14</v>
      </c>
      <c r="C79" s="12">
        <v>7</v>
      </c>
      <c r="D79" s="12">
        <v>7</v>
      </c>
      <c r="E79" s="12">
        <v>7</v>
      </c>
      <c r="F79" s="12">
        <v>7</v>
      </c>
      <c r="G79" s="12">
        <v>7</v>
      </c>
      <c r="H79" s="12">
        <v>1</v>
      </c>
      <c r="I79" s="12">
        <v>2</v>
      </c>
      <c r="J79" s="12">
        <v>6</v>
      </c>
      <c r="K79" s="12">
        <v>7</v>
      </c>
      <c r="L79" s="12">
        <v>7</v>
      </c>
      <c r="M79" s="12">
        <v>1</v>
      </c>
      <c r="N79" s="12">
        <v>6</v>
      </c>
      <c r="O79" s="12">
        <v>6</v>
      </c>
      <c r="P79" s="12">
        <v>7</v>
      </c>
      <c r="R79" s="41">
        <f t="shared" ref="R79:R86" si="55">(C79/C$68)</f>
        <v>0.15909090909090909</v>
      </c>
      <c r="S79" s="16">
        <f t="shared" ref="S79:S86" si="56">(D79/D$68)</f>
        <v>0.13461538461538461</v>
      </c>
      <c r="T79" s="16">
        <f t="shared" ref="T79:T86" si="57">(E79/E$68)</f>
        <v>0.13461538461538461</v>
      </c>
      <c r="U79" s="40">
        <f t="shared" ref="U79:U86" si="58">(F79/F$68)</f>
        <v>0.14583333333333334</v>
      </c>
      <c r="V79" s="16">
        <f t="shared" ref="V79:V86" si="59">(G79/G$68)</f>
        <v>0.125</v>
      </c>
      <c r="W79" s="16">
        <f t="shared" ref="W79:W86" si="60">(H79/H$68)</f>
        <v>0.125</v>
      </c>
      <c r="X79" s="16">
        <f t="shared" ref="X79:X86" si="61">(I79/I$68)</f>
        <v>0.11764705882352941</v>
      </c>
      <c r="Y79" s="16">
        <f t="shared" ref="Y79:Y86" si="62">(J79/J$68)</f>
        <v>0.13333333333333333</v>
      </c>
      <c r="Z79" s="16">
        <f t="shared" ref="Z79:Z86" si="63">(K79/K$68)</f>
        <v>0.14000000000000001</v>
      </c>
      <c r="AA79" s="16">
        <f t="shared" ref="AA79:AA86" si="64">(L79/L$68)</f>
        <v>0.125</v>
      </c>
      <c r="AB79" s="16">
        <f t="shared" ref="AB79:AB86" si="65">(M79/M$68)</f>
        <v>4.7619047619047616E-2</v>
      </c>
      <c r="AC79" s="16">
        <f t="shared" ref="AC79:AC86" si="66">(N79/N$68)</f>
        <v>0.15</v>
      </c>
      <c r="AD79" s="16">
        <f t="shared" ref="AD79:AD86" si="67">(O79/O$68)</f>
        <v>0.125</v>
      </c>
      <c r="AE79" s="16">
        <f t="shared" ref="AE79:AE86" si="68">(P79/P$68)</f>
        <v>0.13207547169811321</v>
      </c>
      <c r="AG79" s="16">
        <f t="shared" ref="AG79:AT79" si="69">(R79*R$76)</f>
        <v>1.1375E-2</v>
      </c>
      <c r="AH79" s="16">
        <f t="shared" si="69"/>
        <v>9.6249999999999981E-3</v>
      </c>
      <c r="AI79" s="16">
        <f t="shared" si="69"/>
        <v>9.6249999999999981E-3</v>
      </c>
      <c r="AJ79" s="16">
        <f t="shared" si="69"/>
        <v>1.0427083333333333E-2</v>
      </c>
      <c r="AK79" s="16">
        <f t="shared" si="69"/>
        <v>8.9374999999999993E-3</v>
      </c>
      <c r="AL79" s="16">
        <f t="shared" si="69"/>
        <v>8.9374999999999993E-3</v>
      </c>
      <c r="AM79" s="16">
        <f t="shared" si="69"/>
        <v>8.411764705882353E-3</v>
      </c>
      <c r="AN79" s="16">
        <f t="shared" si="69"/>
        <v>9.5333333333333329E-3</v>
      </c>
      <c r="AO79" s="16">
        <f t="shared" si="69"/>
        <v>1.001E-2</v>
      </c>
      <c r="AP79" s="16">
        <f t="shared" si="69"/>
        <v>8.9374999999999993E-3</v>
      </c>
      <c r="AQ79" s="16">
        <f t="shared" si="69"/>
        <v>3.4047619047619044E-3</v>
      </c>
      <c r="AR79" s="16">
        <f t="shared" si="69"/>
        <v>1.0724999999999998E-2</v>
      </c>
      <c r="AS79" s="16">
        <f t="shared" si="69"/>
        <v>8.9374999999999993E-3</v>
      </c>
      <c r="AT79" s="16">
        <f t="shared" si="69"/>
        <v>9.443396226415093E-3</v>
      </c>
      <c r="AU79" s="16">
        <f>(AT79-AT88)^2+(AS79-AS88)^2+(AR79-AR88)^2+(AQ79-AQ88)^2+(AP79-AP88)^2+(AO79-AO88)^2+(AN79-AN88)^2+(AM79-AM88)^2+(AL79-AL88)^2+(AK79-AK88)^2+(AJ79-AJ88)^2+(AI79-AI88)^2+(AH79-AH88)^2+(AG79-AG88)^2</f>
        <v>2.671764141269975E-4</v>
      </c>
      <c r="AV79" s="69">
        <f>(AU79^0.5)</f>
        <v>1.6345531931601293E-2</v>
      </c>
    </row>
    <row r="80" spans="2:48" ht="15" x14ac:dyDescent="0.25">
      <c r="B80" s="12" t="s">
        <v>15</v>
      </c>
      <c r="C80" s="12">
        <v>2</v>
      </c>
      <c r="D80" s="12">
        <v>6</v>
      </c>
      <c r="E80" s="12">
        <v>6</v>
      </c>
      <c r="F80" s="12">
        <v>2</v>
      </c>
      <c r="G80" s="12">
        <v>7</v>
      </c>
      <c r="H80" s="12">
        <v>1</v>
      </c>
      <c r="I80" s="12">
        <v>3</v>
      </c>
      <c r="J80" s="12">
        <v>5</v>
      </c>
      <c r="K80" s="12">
        <v>7</v>
      </c>
      <c r="L80" s="12">
        <v>7</v>
      </c>
      <c r="M80" s="12">
        <v>6</v>
      </c>
      <c r="N80" s="12">
        <v>4</v>
      </c>
      <c r="O80" s="12">
        <v>6</v>
      </c>
      <c r="P80" s="12">
        <v>7</v>
      </c>
      <c r="R80" s="41">
        <f t="shared" si="55"/>
        <v>4.5454545454545456E-2</v>
      </c>
      <c r="S80" s="16">
        <f t="shared" si="56"/>
        <v>0.11538461538461539</v>
      </c>
      <c r="T80" s="16">
        <f t="shared" si="57"/>
        <v>0.11538461538461539</v>
      </c>
      <c r="U80" s="40">
        <f t="shared" si="58"/>
        <v>4.1666666666666664E-2</v>
      </c>
      <c r="V80" s="16">
        <f t="shared" si="59"/>
        <v>0.125</v>
      </c>
      <c r="W80" s="16">
        <f t="shared" si="60"/>
        <v>0.125</v>
      </c>
      <c r="X80" s="16">
        <f t="shared" si="61"/>
        <v>0.17647058823529413</v>
      </c>
      <c r="Y80" s="16">
        <f t="shared" si="62"/>
        <v>0.1111111111111111</v>
      </c>
      <c r="Z80" s="16">
        <f t="shared" si="63"/>
        <v>0.14000000000000001</v>
      </c>
      <c r="AA80" s="16">
        <f t="shared" si="64"/>
        <v>0.125</v>
      </c>
      <c r="AB80" s="16">
        <f t="shared" si="65"/>
        <v>0.2857142857142857</v>
      </c>
      <c r="AC80" s="16">
        <f t="shared" si="66"/>
        <v>0.1</v>
      </c>
      <c r="AD80" s="16">
        <f t="shared" si="67"/>
        <v>0.125</v>
      </c>
      <c r="AE80" s="16">
        <f t="shared" si="68"/>
        <v>0.13207547169811321</v>
      </c>
      <c r="AG80" s="16">
        <f t="shared" ref="AG80:AG86" si="70">(R80*R$76)</f>
        <v>3.2499999999999999E-3</v>
      </c>
      <c r="AH80" s="16">
        <f t="shared" ref="AH80:AH86" si="71">(S80*S$76)</f>
        <v>8.2500000000000004E-3</v>
      </c>
      <c r="AI80" s="16">
        <f t="shared" ref="AI80:AI86" si="72">(T80*T$76)</f>
        <v>8.2500000000000004E-3</v>
      </c>
      <c r="AJ80" s="16">
        <f t="shared" ref="AJ80:AJ86" si="73">(U80*U$76)</f>
        <v>2.9791666666666664E-3</v>
      </c>
      <c r="AK80" s="16">
        <f t="shared" ref="AK80:AK86" si="74">(V80*V$76)</f>
        <v>8.9374999999999993E-3</v>
      </c>
      <c r="AL80" s="16">
        <f t="shared" ref="AL80:AL86" si="75">(W80*W$76)</f>
        <v>8.9374999999999993E-3</v>
      </c>
      <c r="AM80" s="16">
        <f t="shared" ref="AM80:AM86" si="76">(X80*X$76)</f>
        <v>1.2617647058823529E-2</v>
      </c>
      <c r="AN80" s="16">
        <f t="shared" ref="AN80:AN86" si="77">(Y80*Y$76)</f>
        <v>7.9444444444444432E-3</v>
      </c>
      <c r="AO80" s="16">
        <f t="shared" ref="AO80:AO86" si="78">(Z80*Z$76)</f>
        <v>1.001E-2</v>
      </c>
      <c r="AP80" s="16">
        <f t="shared" ref="AP80:AP86" si="79">(AA80*AA$76)</f>
        <v>8.9374999999999993E-3</v>
      </c>
      <c r="AQ80" s="16">
        <f t="shared" ref="AQ80:AQ86" si="80">(AB80*AB$76)</f>
        <v>2.0428571428571424E-2</v>
      </c>
      <c r="AR80" s="16">
        <f t="shared" ref="AR80:AR86" si="81">(AC80*AC$76)</f>
        <v>7.1500000000000001E-3</v>
      </c>
      <c r="AS80" s="16">
        <f t="shared" ref="AS80:AS86" si="82">(AD80*AD$76)</f>
        <v>8.9374999999999993E-3</v>
      </c>
      <c r="AT80" s="16">
        <f t="shared" ref="AT80:AT86" si="83">(AE80*AE$76)</f>
        <v>9.443396226415093E-3</v>
      </c>
      <c r="AU80" s="16">
        <f>(AT80-AT88)^2+(AS80-AS88)^2+(AR80-AR88)^2+(AQ80-AQ88)^2+(AP80-AP88)^2+(AO80-AO88)^2+(AN80-AN88)^2+(AM80-AM88)^2+(AL80-AL88)^2+(AK80-AK88)^2+(AJ80-AJ88)^2+(AI80-AI88)^2+(AH80-AH88)^2+(AG80-AG88)^2</f>
        <v>4.5686967755297634E-4</v>
      </c>
      <c r="AV80" s="69">
        <f t="shared" ref="AV80:AV85" si="84">(AU80^0.5)</f>
        <v>2.1374509995622737E-2</v>
      </c>
    </row>
    <row r="81" spans="2:48" ht="15" x14ac:dyDescent="0.25">
      <c r="B81" s="12" t="s">
        <v>16</v>
      </c>
      <c r="C81" s="12">
        <v>6</v>
      </c>
      <c r="D81" s="12">
        <v>6</v>
      </c>
      <c r="E81" s="12">
        <v>6</v>
      </c>
      <c r="F81" s="12">
        <v>6</v>
      </c>
      <c r="G81" s="12">
        <v>7</v>
      </c>
      <c r="H81" s="12">
        <v>1</v>
      </c>
      <c r="I81" s="12">
        <v>3</v>
      </c>
      <c r="J81" s="12">
        <v>5</v>
      </c>
      <c r="K81" s="12">
        <v>7</v>
      </c>
      <c r="L81" s="12">
        <v>7</v>
      </c>
      <c r="M81" s="12">
        <v>6</v>
      </c>
      <c r="N81" s="12">
        <v>4</v>
      </c>
      <c r="O81" s="12">
        <v>6</v>
      </c>
      <c r="P81" s="12">
        <v>7</v>
      </c>
      <c r="R81" s="41">
        <f t="shared" si="55"/>
        <v>0.13636363636363635</v>
      </c>
      <c r="S81" s="16">
        <f t="shared" si="56"/>
        <v>0.11538461538461539</v>
      </c>
      <c r="T81" s="16">
        <f t="shared" si="57"/>
        <v>0.11538461538461539</v>
      </c>
      <c r="U81" s="40">
        <f t="shared" si="58"/>
        <v>0.125</v>
      </c>
      <c r="V81" s="16">
        <f t="shared" si="59"/>
        <v>0.125</v>
      </c>
      <c r="W81" s="16">
        <f t="shared" si="60"/>
        <v>0.125</v>
      </c>
      <c r="X81" s="16">
        <f t="shared" si="61"/>
        <v>0.17647058823529413</v>
      </c>
      <c r="Y81" s="16">
        <f t="shared" si="62"/>
        <v>0.1111111111111111</v>
      </c>
      <c r="Z81" s="16">
        <f t="shared" si="63"/>
        <v>0.14000000000000001</v>
      </c>
      <c r="AA81" s="16">
        <f t="shared" si="64"/>
        <v>0.125</v>
      </c>
      <c r="AB81" s="16">
        <f t="shared" si="65"/>
        <v>0.2857142857142857</v>
      </c>
      <c r="AC81" s="16">
        <f t="shared" si="66"/>
        <v>0.1</v>
      </c>
      <c r="AD81" s="16">
        <f t="shared" si="67"/>
        <v>0.125</v>
      </c>
      <c r="AE81" s="16">
        <f t="shared" si="68"/>
        <v>0.13207547169811321</v>
      </c>
      <c r="AG81" s="16">
        <f t="shared" si="70"/>
        <v>9.7499999999999983E-3</v>
      </c>
      <c r="AH81" s="16">
        <f t="shared" si="71"/>
        <v>8.2500000000000004E-3</v>
      </c>
      <c r="AI81" s="16">
        <f t="shared" si="72"/>
        <v>8.2500000000000004E-3</v>
      </c>
      <c r="AJ81" s="16">
        <f t="shared" si="73"/>
        <v>8.9374999999999993E-3</v>
      </c>
      <c r="AK81" s="16">
        <f t="shared" si="74"/>
        <v>8.9374999999999993E-3</v>
      </c>
      <c r="AL81" s="16">
        <f t="shared" si="75"/>
        <v>8.9374999999999993E-3</v>
      </c>
      <c r="AM81" s="16">
        <f t="shared" si="76"/>
        <v>1.2617647058823529E-2</v>
      </c>
      <c r="AN81" s="16">
        <f t="shared" si="77"/>
        <v>7.9444444444444432E-3</v>
      </c>
      <c r="AO81" s="16">
        <f t="shared" si="78"/>
        <v>1.001E-2</v>
      </c>
      <c r="AP81" s="16">
        <f t="shared" si="79"/>
        <v>8.9374999999999993E-3</v>
      </c>
      <c r="AQ81" s="16">
        <f t="shared" si="80"/>
        <v>2.0428571428571424E-2</v>
      </c>
      <c r="AR81" s="16">
        <f t="shared" si="81"/>
        <v>7.1500000000000001E-3</v>
      </c>
      <c r="AS81" s="16">
        <f t="shared" si="82"/>
        <v>8.9374999999999993E-3</v>
      </c>
      <c r="AT81" s="16">
        <f t="shared" si="83"/>
        <v>9.443396226415093E-3</v>
      </c>
      <c r="AU81" s="16">
        <f>(AT81-AT88)^2+(AS81-AS88)^2+(AR81-AR88)^2+(AQ81-AQ88)^2+(AP81-AP88)^2+(AO81-AO88)^2+(AN81-AN88)^2+(AM81-AM88)^2+(AL81-AL88)^2+(AK81-AK88)^2+(AJ81-AJ88)^2+(AI81-AI88)^2+(AH81-AH88)^2+(AG81-AG88)^2</f>
        <v>5.3462141366408757E-4</v>
      </c>
      <c r="AV81" s="69">
        <f t="shared" si="84"/>
        <v>2.3121881706818059E-2</v>
      </c>
    </row>
    <row r="82" spans="2:48" ht="15" x14ac:dyDescent="0.25">
      <c r="B82" s="12" t="s">
        <v>17</v>
      </c>
      <c r="C82" s="12">
        <v>7</v>
      </c>
      <c r="D82" s="12">
        <v>7</v>
      </c>
      <c r="E82" s="12">
        <v>7</v>
      </c>
      <c r="F82" s="12">
        <v>7</v>
      </c>
      <c r="G82" s="12">
        <v>7</v>
      </c>
      <c r="H82" s="12">
        <v>1</v>
      </c>
      <c r="I82" s="12">
        <v>2</v>
      </c>
      <c r="J82" s="12">
        <v>6</v>
      </c>
      <c r="K82" s="12">
        <v>7</v>
      </c>
      <c r="L82" s="12">
        <v>7</v>
      </c>
      <c r="M82" s="12">
        <v>1</v>
      </c>
      <c r="N82" s="12">
        <v>6</v>
      </c>
      <c r="O82" s="12">
        <v>6</v>
      </c>
      <c r="P82" s="12">
        <v>7</v>
      </c>
      <c r="R82" s="41">
        <f t="shared" si="55"/>
        <v>0.15909090909090909</v>
      </c>
      <c r="S82" s="16">
        <f t="shared" si="56"/>
        <v>0.13461538461538461</v>
      </c>
      <c r="T82" s="16">
        <f t="shared" si="57"/>
        <v>0.13461538461538461</v>
      </c>
      <c r="U82" s="40">
        <f t="shared" si="58"/>
        <v>0.14583333333333334</v>
      </c>
      <c r="V82" s="16">
        <f t="shared" si="59"/>
        <v>0.125</v>
      </c>
      <c r="W82" s="16">
        <f t="shared" si="60"/>
        <v>0.125</v>
      </c>
      <c r="X82" s="16">
        <f t="shared" si="61"/>
        <v>0.11764705882352941</v>
      </c>
      <c r="Y82" s="16">
        <f t="shared" si="62"/>
        <v>0.13333333333333333</v>
      </c>
      <c r="Z82" s="16">
        <f t="shared" si="63"/>
        <v>0.14000000000000001</v>
      </c>
      <c r="AA82" s="16">
        <f t="shared" si="64"/>
        <v>0.125</v>
      </c>
      <c r="AB82" s="16">
        <f t="shared" si="65"/>
        <v>4.7619047619047616E-2</v>
      </c>
      <c r="AC82" s="16">
        <f t="shared" si="66"/>
        <v>0.15</v>
      </c>
      <c r="AD82" s="16">
        <f t="shared" si="67"/>
        <v>0.125</v>
      </c>
      <c r="AE82" s="16">
        <f t="shared" si="68"/>
        <v>0.13207547169811321</v>
      </c>
      <c r="AG82" s="16">
        <f t="shared" si="70"/>
        <v>1.1375E-2</v>
      </c>
      <c r="AH82" s="16">
        <f t="shared" si="71"/>
        <v>9.6249999999999981E-3</v>
      </c>
      <c r="AI82" s="16">
        <f t="shared" si="72"/>
        <v>9.6249999999999981E-3</v>
      </c>
      <c r="AJ82" s="16">
        <f t="shared" si="73"/>
        <v>1.0427083333333333E-2</v>
      </c>
      <c r="AK82" s="16">
        <f t="shared" si="74"/>
        <v>8.9374999999999993E-3</v>
      </c>
      <c r="AL82" s="16">
        <f t="shared" si="75"/>
        <v>8.9374999999999993E-3</v>
      </c>
      <c r="AM82" s="16">
        <f t="shared" si="76"/>
        <v>8.411764705882353E-3</v>
      </c>
      <c r="AN82" s="16">
        <f t="shared" si="77"/>
        <v>9.5333333333333329E-3</v>
      </c>
      <c r="AO82" s="16">
        <f t="shared" si="78"/>
        <v>1.001E-2</v>
      </c>
      <c r="AP82" s="16">
        <f t="shared" si="79"/>
        <v>8.9374999999999993E-3</v>
      </c>
      <c r="AQ82" s="16">
        <f t="shared" si="80"/>
        <v>3.4047619047619044E-3</v>
      </c>
      <c r="AR82" s="16">
        <f t="shared" si="81"/>
        <v>1.0724999999999998E-2</v>
      </c>
      <c r="AS82" s="16">
        <f t="shared" si="82"/>
        <v>8.9374999999999993E-3</v>
      </c>
      <c r="AT82" s="16">
        <f t="shared" si="83"/>
        <v>9.443396226415093E-3</v>
      </c>
      <c r="AU82" s="16">
        <f>(AT82-AT88)^2+(AS82-AS88)^2+(AR82-AR88)^2+(AQ82-AQ88)^2+(AP82-AP88)^2+(AO82-AO88)^2+(AN82-AN88)^2+(AM82-AM88)^2+(AL82-AL88)^2+(AK82-AK88)^2+(AJ82-AJ88)^2+(AI82-AI88)^2+(AH82-AH88)^2+(AG82-AG88)^2</f>
        <v>2.671764141269975E-4</v>
      </c>
      <c r="AV82" s="69">
        <f t="shared" si="84"/>
        <v>1.6345531931601293E-2</v>
      </c>
    </row>
    <row r="83" spans="2:48" ht="15" x14ac:dyDescent="0.25">
      <c r="B83" s="12" t="s">
        <v>18</v>
      </c>
      <c r="C83" s="12">
        <v>3</v>
      </c>
      <c r="D83" s="12">
        <v>5</v>
      </c>
      <c r="E83" s="12">
        <v>5</v>
      </c>
      <c r="F83" s="12">
        <v>7</v>
      </c>
      <c r="G83" s="12">
        <v>7</v>
      </c>
      <c r="H83" s="12">
        <v>1</v>
      </c>
      <c r="I83" s="12">
        <v>1</v>
      </c>
      <c r="J83" s="12">
        <v>4</v>
      </c>
      <c r="K83" s="12">
        <v>7</v>
      </c>
      <c r="L83" s="12">
        <v>7</v>
      </c>
      <c r="M83" s="12">
        <v>1</v>
      </c>
      <c r="N83" s="12">
        <v>4</v>
      </c>
      <c r="O83" s="12">
        <v>6</v>
      </c>
      <c r="P83" s="12">
        <v>4</v>
      </c>
      <c r="R83" s="41">
        <f t="shared" si="55"/>
        <v>6.8181818181818177E-2</v>
      </c>
      <c r="S83" s="16">
        <f t="shared" si="56"/>
        <v>9.6153846153846159E-2</v>
      </c>
      <c r="T83" s="16">
        <f t="shared" si="57"/>
        <v>9.6153846153846159E-2</v>
      </c>
      <c r="U83" s="40">
        <f t="shared" si="58"/>
        <v>0.14583333333333334</v>
      </c>
      <c r="V83" s="16">
        <f t="shared" si="59"/>
        <v>0.125</v>
      </c>
      <c r="W83" s="16">
        <f t="shared" si="60"/>
        <v>0.125</v>
      </c>
      <c r="X83" s="16">
        <f t="shared" si="61"/>
        <v>5.8823529411764705E-2</v>
      </c>
      <c r="Y83" s="16">
        <f t="shared" si="62"/>
        <v>8.8888888888888892E-2</v>
      </c>
      <c r="Z83" s="16">
        <f t="shared" si="63"/>
        <v>0.14000000000000001</v>
      </c>
      <c r="AA83" s="16">
        <f t="shared" si="64"/>
        <v>0.125</v>
      </c>
      <c r="AB83" s="16">
        <f t="shared" si="65"/>
        <v>4.7619047619047616E-2</v>
      </c>
      <c r="AC83" s="16">
        <f t="shared" si="66"/>
        <v>0.1</v>
      </c>
      <c r="AD83" s="16">
        <f t="shared" si="67"/>
        <v>0.125</v>
      </c>
      <c r="AE83" s="16">
        <f t="shared" si="68"/>
        <v>7.5471698113207544E-2</v>
      </c>
      <c r="AG83" s="16">
        <f t="shared" si="70"/>
        <v>4.8749999999999991E-3</v>
      </c>
      <c r="AH83" s="16">
        <f t="shared" si="71"/>
        <v>6.875E-3</v>
      </c>
      <c r="AI83" s="16">
        <f t="shared" si="72"/>
        <v>6.875E-3</v>
      </c>
      <c r="AJ83" s="16">
        <f t="shared" si="73"/>
        <v>1.0427083333333333E-2</v>
      </c>
      <c r="AK83" s="16">
        <f t="shared" si="74"/>
        <v>8.9374999999999993E-3</v>
      </c>
      <c r="AL83" s="16">
        <f t="shared" si="75"/>
        <v>8.9374999999999993E-3</v>
      </c>
      <c r="AM83" s="16">
        <f t="shared" si="76"/>
        <v>4.2058823529411765E-3</v>
      </c>
      <c r="AN83" s="16">
        <f t="shared" si="77"/>
        <v>6.3555555555555553E-3</v>
      </c>
      <c r="AO83" s="16">
        <f t="shared" si="78"/>
        <v>1.001E-2</v>
      </c>
      <c r="AP83" s="16">
        <f t="shared" si="79"/>
        <v>8.9374999999999993E-3</v>
      </c>
      <c r="AQ83" s="16">
        <f t="shared" si="80"/>
        <v>3.4047619047619044E-3</v>
      </c>
      <c r="AR83" s="16">
        <f t="shared" si="81"/>
        <v>7.1500000000000001E-3</v>
      </c>
      <c r="AS83" s="16">
        <f t="shared" si="82"/>
        <v>8.9374999999999993E-3</v>
      </c>
      <c r="AT83" s="16">
        <f t="shared" si="83"/>
        <v>5.3962264150943387E-3</v>
      </c>
      <c r="AU83" s="16">
        <f>(AT83-AT88)^2+(AS83-AS88)^2+(AR83-AR88)^2+(AQ83-AQ88)^2+(AP83-AP88)^2+(AO83-AO88)^2+(AN83-AN88)^2+(AM83-AM88)^2+(AL83-AL88)^2+(AK83-AK88)^2+(AJ83-AJ88)^2+(AI83-AI88)^2+(AH83-AH88)^2+(AG83-AG88)^2</f>
        <v>1.3172848767361111E-4</v>
      </c>
      <c r="AV83" s="69">
        <f t="shared" si="84"/>
        <v>1.1477303153337509E-2</v>
      </c>
    </row>
    <row r="84" spans="2:48" ht="15" x14ac:dyDescent="0.25">
      <c r="B84" s="12" t="s">
        <v>19</v>
      </c>
      <c r="C84" s="12">
        <v>7</v>
      </c>
      <c r="D84" s="12">
        <v>7</v>
      </c>
      <c r="E84" s="12">
        <v>7</v>
      </c>
      <c r="F84" s="12">
        <v>7</v>
      </c>
      <c r="G84" s="12">
        <v>7</v>
      </c>
      <c r="H84" s="12">
        <v>1</v>
      </c>
      <c r="I84" s="12">
        <v>1</v>
      </c>
      <c r="J84" s="12">
        <v>6</v>
      </c>
      <c r="K84" s="12">
        <v>7</v>
      </c>
      <c r="L84" s="12">
        <v>7</v>
      </c>
      <c r="M84" s="12">
        <v>1</v>
      </c>
      <c r="N84" s="12">
        <v>6</v>
      </c>
      <c r="O84" s="12">
        <v>6</v>
      </c>
      <c r="P84" s="12">
        <v>7</v>
      </c>
      <c r="R84" s="41">
        <f t="shared" si="55"/>
        <v>0.15909090909090909</v>
      </c>
      <c r="S84" s="16">
        <f t="shared" si="56"/>
        <v>0.13461538461538461</v>
      </c>
      <c r="T84" s="16">
        <f t="shared" si="57"/>
        <v>0.13461538461538461</v>
      </c>
      <c r="U84" s="40">
        <f t="shared" si="58"/>
        <v>0.14583333333333334</v>
      </c>
      <c r="V84" s="16">
        <f t="shared" si="59"/>
        <v>0.125</v>
      </c>
      <c r="W84" s="16">
        <f t="shared" si="60"/>
        <v>0.125</v>
      </c>
      <c r="X84" s="16">
        <f t="shared" si="61"/>
        <v>5.8823529411764705E-2</v>
      </c>
      <c r="Y84" s="16">
        <f t="shared" si="62"/>
        <v>0.13333333333333333</v>
      </c>
      <c r="Z84" s="16">
        <f t="shared" si="63"/>
        <v>0.14000000000000001</v>
      </c>
      <c r="AA84" s="16">
        <f t="shared" si="64"/>
        <v>0.125</v>
      </c>
      <c r="AB84" s="16">
        <f t="shared" si="65"/>
        <v>4.7619047619047616E-2</v>
      </c>
      <c r="AC84" s="16">
        <f t="shared" si="66"/>
        <v>0.15</v>
      </c>
      <c r="AD84" s="16">
        <f t="shared" si="67"/>
        <v>0.125</v>
      </c>
      <c r="AE84" s="16">
        <f t="shared" si="68"/>
        <v>0.13207547169811321</v>
      </c>
      <c r="AG84" s="16">
        <f t="shared" si="70"/>
        <v>1.1375E-2</v>
      </c>
      <c r="AH84" s="16">
        <f t="shared" si="71"/>
        <v>9.6249999999999981E-3</v>
      </c>
      <c r="AI84" s="16">
        <f t="shared" si="72"/>
        <v>9.6249999999999981E-3</v>
      </c>
      <c r="AJ84" s="16">
        <f t="shared" si="73"/>
        <v>1.0427083333333333E-2</v>
      </c>
      <c r="AK84" s="16">
        <f t="shared" si="74"/>
        <v>8.9374999999999993E-3</v>
      </c>
      <c r="AL84" s="16">
        <f t="shared" si="75"/>
        <v>8.9374999999999993E-3</v>
      </c>
      <c r="AM84" s="16">
        <f t="shared" si="76"/>
        <v>4.2058823529411765E-3</v>
      </c>
      <c r="AN84" s="16">
        <f t="shared" si="77"/>
        <v>9.5333333333333329E-3</v>
      </c>
      <c r="AO84" s="16">
        <f t="shared" si="78"/>
        <v>1.001E-2</v>
      </c>
      <c r="AP84" s="16">
        <f t="shared" si="79"/>
        <v>8.9374999999999993E-3</v>
      </c>
      <c r="AQ84" s="16">
        <f t="shared" si="80"/>
        <v>3.4047619047619044E-3</v>
      </c>
      <c r="AR84" s="16">
        <f t="shared" si="81"/>
        <v>1.0724999999999998E-2</v>
      </c>
      <c r="AS84" s="16">
        <f t="shared" si="82"/>
        <v>8.9374999999999993E-3</v>
      </c>
      <c r="AT84" s="16">
        <f t="shared" si="83"/>
        <v>9.443396226415093E-3</v>
      </c>
      <c r="AU84" s="16">
        <f>(AT84-AT88)^2+(AS84-AS88)^2+(AR84-AR88)^2+(AQ84-AQ88)^2+(AP84-AP88)^2+(AO84-AO88)^2+(AN84-AN88)^2+(AM84-AM88)^2+(AL84-AL88)^2+(AK84-AK88)^2+(AJ84-AJ88)^2+(AI84-AI88)^2+(AH84-AH88)^2+(AG84-AG88)^2</f>
        <v>2.4948696776021549E-4</v>
      </c>
      <c r="AV84" s="69">
        <f t="shared" si="84"/>
        <v>1.5795156465202093E-2</v>
      </c>
    </row>
    <row r="85" spans="2:48" ht="15" x14ac:dyDescent="0.25">
      <c r="B85" s="12" t="s">
        <v>20</v>
      </c>
      <c r="C85" s="12">
        <v>6</v>
      </c>
      <c r="D85" s="12">
        <v>7</v>
      </c>
      <c r="E85" s="12">
        <v>7</v>
      </c>
      <c r="F85" s="12">
        <v>6</v>
      </c>
      <c r="G85" s="12">
        <v>7</v>
      </c>
      <c r="H85" s="12">
        <v>1</v>
      </c>
      <c r="I85" s="12">
        <v>3</v>
      </c>
      <c r="J85" s="12">
        <v>6</v>
      </c>
      <c r="K85" s="12">
        <v>7</v>
      </c>
      <c r="L85" s="12">
        <v>7</v>
      </c>
      <c r="M85" s="12">
        <v>4</v>
      </c>
      <c r="N85" s="12">
        <v>4</v>
      </c>
      <c r="O85" s="12">
        <v>6</v>
      </c>
      <c r="P85" s="12">
        <v>7</v>
      </c>
      <c r="R85" s="41">
        <f t="shared" si="55"/>
        <v>0.13636363636363635</v>
      </c>
      <c r="S85" s="16">
        <f t="shared" si="56"/>
        <v>0.13461538461538461</v>
      </c>
      <c r="T85" s="16">
        <f t="shared" si="57"/>
        <v>0.13461538461538461</v>
      </c>
      <c r="U85" s="40">
        <f t="shared" si="58"/>
        <v>0.125</v>
      </c>
      <c r="V85" s="16">
        <f t="shared" si="59"/>
        <v>0.125</v>
      </c>
      <c r="W85" s="16">
        <f t="shared" si="60"/>
        <v>0.125</v>
      </c>
      <c r="X85" s="16">
        <f t="shared" si="61"/>
        <v>0.17647058823529413</v>
      </c>
      <c r="Y85" s="16">
        <f t="shared" si="62"/>
        <v>0.13333333333333333</v>
      </c>
      <c r="Z85" s="16">
        <f t="shared" si="63"/>
        <v>0.14000000000000001</v>
      </c>
      <c r="AA85" s="16">
        <f t="shared" si="64"/>
        <v>0.125</v>
      </c>
      <c r="AB85" s="16">
        <f t="shared" si="65"/>
        <v>0.19047619047619047</v>
      </c>
      <c r="AC85" s="16">
        <f t="shared" si="66"/>
        <v>0.1</v>
      </c>
      <c r="AD85" s="16">
        <f t="shared" si="67"/>
        <v>0.125</v>
      </c>
      <c r="AE85" s="16">
        <f t="shared" si="68"/>
        <v>0.13207547169811321</v>
      </c>
      <c r="AG85" s="16">
        <f t="shared" si="70"/>
        <v>9.7499999999999983E-3</v>
      </c>
      <c r="AH85" s="16">
        <f t="shared" si="71"/>
        <v>9.6249999999999981E-3</v>
      </c>
      <c r="AI85" s="16">
        <f t="shared" si="72"/>
        <v>9.6249999999999981E-3</v>
      </c>
      <c r="AJ85" s="16">
        <f t="shared" si="73"/>
        <v>8.9374999999999993E-3</v>
      </c>
      <c r="AK85" s="16">
        <f t="shared" si="74"/>
        <v>8.9374999999999993E-3</v>
      </c>
      <c r="AL85" s="16">
        <f t="shared" si="75"/>
        <v>8.9374999999999993E-3</v>
      </c>
      <c r="AM85" s="16">
        <f t="shared" si="76"/>
        <v>1.2617647058823529E-2</v>
      </c>
      <c r="AN85" s="16">
        <f t="shared" si="77"/>
        <v>9.5333333333333329E-3</v>
      </c>
      <c r="AO85" s="16">
        <f t="shared" si="78"/>
        <v>1.001E-2</v>
      </c>
      <c r="AP85" s="16">
        <f t="shared" si="79"/>
        <v>8.9374999999999993E-3</v>
      </c>
      <c r="AQ85" s="16">
        <f t="shared" si="80"/>
        <v>1.3619047619047617E-2</v>
      </c>
      <c r="AR85" s="16">
        <f t="shared" si="81"/>
        <v>7.1500000000000001E-3</v>
      </c>
      <c r="AS85" s="16">
        <f t="shared" si="82"/>
        <v>8.9374999999999993E-3</v>
      </c>
      <c r="AT85" s="16">
        <f t="shared" si="83"/>
        <v>9.443396226415093E-3</v>
      </c>
      <c r="AU85" s="16">
        <f>(AT85-AT88)^2+(AS85-AS88)^2+(AR85-AR88)^2+(AQ85-AQ88)^2+(AP85-AP88)^2+(AO85-AO88)^2+(AN85-AN88)^2+(AM85-AM88)^2+(AL85-AL88)^2+(AK85-AK88)^2+(AJ85-AJ88)^2+(AI85-AI88)^2+(AH85-AH88)^2+(AG85-AG88)^2</f>
        <v>3.6806040931790457E-4</v>
      </c>
      <c r="AV85" s="69">
        <f t="shared" si="84"/>
        <v>1.9184900555330085E-2</v>
      </c>
    </row>
    <row r="86" spans="2:48" ht="25.5" x14ac:dyDescent="0.25">
      <c r="B86" s="12" t="s">
        <v>21</v>
      </c>
      <c r="C86" s="12">
        <v>6</v>
      </c>
      <c r="D86" s="12">
        <v>7</v>
      </c>
      <c r="E86" s="12">
        <v>7</v>
      </c>
      <c r="F86" s="12">
        <v>6</v>
      </c>
      <c r="G86" s="12">
        <v>7</v>
      </c>
      <c r="H86" s="12">
        <v>1</v>
      </c>
      <c r="I86" s="12">
        <v>2</v>
      </c>
      <c r="J86" s="12">
        <v>7</v>
      </c>
      <c r="K86" s="12">
        <v>1</v>
      </c>
      <c r="L86" s="12">
        <v>7</v>
      </c>
      <c r="M86" s="12">
        <v>1</v>
      </c>
      <c r="N86" s="12">
        <v>6</v>
      </c>
      <c r="O86" s="12">
        <v>6</v>
      </c>
      <c r="P86" s="12">
        <v>7</v>
      </c>
      <c r="R86" s="41">
        <f t="shared" si="55"/>
        <v>0.13636363636363635</v>
      </c>
      <c r="S86" s="16">
        <f t="shared" si="56"/>
        <v>0.13461538461538461</v>
      </c>
      <c r="T86" s="16">
        <f t="shared" si="57"/>
        <v>0.13461538461538461</v>
      </c>
      <c r="U86" s="40">
        <f t="shared" si="58"/>
        <v>0.125</v>
      </c>
      <c r="V86" s="16">
        <f t="shared" si="59"/>
        <v>0.125</v>
      </c>
      <c r="W86" s="16">
        <f t="shared" si="60"/>
        <v>0.125</v>
      </c>
      <c r="X86" s="16">
        <f t="shared" si="61"/>
        <v>0.11764705882352941</v>
      </c>
      <c r="Y86" s="16">
        <f t="shared" si="62"/>
        <v>0.15555555555555556</v>
      </c>
      <c r="Z86" s="16">
        <f t="shared" si="63"/>
        <v>0.02</v>
      </c>
      <c r="AA86" s="16">
        <f t="shared" si="64"/>
        <v>0.125</v>
      </c>
      <c r="AB86" s="16">
        <f t="shared" si="65"/>
        <v>4.7619047619047616E-2</v>
      </c>
      <c r="AC86" s="16">
        <f t="shared" si="66"/>
        <v>0.15</v>
      </c>
      <c r="AD86" s="16">
        <f t="shared" si="67"/>
        <v>0.125</v>
      </c>
      <c r="AE86" s="16">
        <f t="shared" si="68"/>
        <v>0.13207547169811321</v>
      </c>
      <c r="AG86" s="16">
        <f t="shared" si="70"/>
        <v>9.7499999999999983E-3</v>
      </c>
      <c r="AH86" s="16">
        <f t="shared" si="71"/>
        <v>9.6249999999999981E-3</v>
      </c>
      <c r="AI86" s="16">
        <f t="shared" si="72"/>
        <v>9.6249999999999981E-3</v>
      </c>
      <c r="AJ86" s="16">
        <f t="shared" si="73"/>
        <v>8.9374999999999993E-3</v>
      </c>
      <c r="AK86" s="16">
        <f t="shared" si="74"/>
        <v>8.9374999999999993E-3</v>
      </c>
      <c r="AL86" s="16">
        <f t="shared" si="75"/>
        <v>8.9374999999999993E-3</v>
      </c>
      <c r="AM86" s="16">
        <f t="shared" si="76"/>
        <v>8.411764705882353E-3</v>
      </c>
      <c r="AN86" s="16">
        <f t="shared" si="77"/>
        <v>1.1122222222222221E-2</v>
      </c>
      <c r="AO86" s="16">
        <f t="shared" si="78"/>
        <v>1.4299999999999998E-3</v>
      </c>
      <c r="AP86" s="16">
        <f t="shared" si="79"/>
        <v>8.9374999999999993E-3</v>
      </c>
      <c r="AQ86" s="16">
        <f t="shared" si="80"/>
        <v>3.4047619047619044E-3</v>
      </c>
      <c r="AR86" s="16">
        <f t="shared" si="81"/>
        <v>1.0724999999999998E-2</v>
      </c>
      <c r="AS86" s="16">
        <f t="shared" si="82"/>
        <v>8.9374999999999993E-3</v>
      </c>
      <c r="AT86" s="16">
        <f t="shared" si="83"/>
        <v>9.443396226415093E-3</v>
      </c>
      <c r="AU86" s="16">
        <f>(AT86-AT88)^2+(AS86-AS88)^2+(AR86-AR88)^2+(AQ86-AQ88)^2+(AP86-AP88)^2+(AO86-AO88)^2+(AN86-AN88)^2+(AM86-AM88)^2+(AL86-AL88)^2+(AK86-AK88)^2+(AJ86-AJ88)^2+(AI86-AI88)^2+(AH86-AH88)^2+(AG86-AG88)^2</f>
        <v>1.6244750207067022E-4</v>
      </c>
      <c r="AV86" s="69">
        <f>(AU86^0.5)</f>
        <v>1.2745489479446061E-2</v>
      </c>
    </row>
    <row r="87" spans="2:48" ht="15" thickBot="1" x14ac:dyDescent="0.25">
      <c r="B87" s="39" t="s">
        <v>30</v>
      </c>
      <c r="C87" s="39">
        <f>SUM(C79:C86)</f>
        <v>44</v>
      </c>
      <c r="D87" s="39">
        <f>SUM(D79:D86)</f>
        <v>52</v>
      </c>
      <c r="E87" s="39">
        <f>SUM(E79:E86)</f>
        <v>52</v>
      </c>
      <c r="F87" s="39">
        <f>SUM(F79:F86)</f>
        <v>48</v>
      </c>
      <c r="G87" s="39">
        <f>SUM(G79:G86)</f>
        <v>56</v>
      </c>
      <c r="H87" s="39">
        <f>SUM(SUM(H79:H86))</f>
        <v>8</v>
      </c>
      <c r="I87" s="39">
        <f>SUM(I79:I86)</f>
        <v>17</v>
      </c>
      <c r="J87" s="39">
        <f>SUM(J79:J86)</f>
        <v>45</v>
      </c>
      <c r="K87" s="39">
        <f>SUM(K79:K86)</f>
        <v>50</v>
      </c>
      <c r="L87" s="39">
        <f>SUM(SUM(L79:L86))</f>
        <v>56</v>
      </c>
      <c r="M87" s="39">
        <f>SUM(M79:M86)</f>
        <v>21</v>
      </c>
      <c r="N87" s="39">
        <f>SUM(N79:N86)</f>
        <v>40</v>
      </c>
      <c r="O87" s="39">
        <f>SUM(O79:O86)</f>
        <v>48</v>
      </c>
      <c r="P87" s="39">
        <f>SUM(P79:P86)</f>
        <v>53</v>
      </c>
      <c r="AG87" s="17" t="s">
        <v>37</v>
      </c>
    </row>
    <row r="88" spans="2:48" x14ac:dyDescent="0.2">
      <c r="AG88" s="18">
        <f>MIN(AG79:AG86)</f>
        <v>3.2499999999999999E-3</v>
      </c>
      <c r="AH88" s="18">
        <f t="shared" ref="AH88:AT88" si="85">MIN(AH79:AH86)</f>
        <v>6.875E-3</v>
      </c>
      <c r="AI88" s="18">
        <f t="shared" si="85"/>
        <v>6.875E-3</v>
      </c>
      <c r="AJ88" s="18">
        <f t="shared" si="85"/>
        <v>2.9791666666666664E-3</v>
      </c>
      <c r="AK88" s="18">
        <f t="shared" si="85"/>
        <v>8.9374999999999993E-3</v>
      </c>
      <c r="AL88" s="18">
        <f t="shared" si="85"/>
        <v>8.9374999999999993E-3</v>
      </c>
      <c r="AM88" s="18">
        <f t="shared" si="85"/>
        <v>4.2058823529411765E-3</v>
      </c>
      <c r="AN88" s="18">
        <f t="shared" si="85"/>
        <v>6.3555555555555553E-3</v>
      </c>
      <c r="AO88" s="18">
        <f t="shared" si="85"/>
        <v>1.4299999999999998E-3</v>
      </c>
      <c r="AP88" s="18">
        <f t="shared" si="85"/>
        <v>8.9374999999999993E-3</v>
      </c>
      <c r="AQ88" s="18">
        <f t="shared" si="85"/>
        <v>3.4047619047619044E-3</v>
      </c>
      <c r="AR88" s="18">
        <f t="shared" si="85"/>
        <v>7.1500000000000001E-3</v>
      </c>
      <c r="AS88" s="18">
        <f t="shared" si="85"/>
        <v>8.9374999999999993E-3</v>
      </c>
      <c r="AT88" s="18">
        <f t="shared" si="85"/>
        <v>5.3962264150943387E-3</v>
      </c>
    </row>
    <row r="92" spans="2:48" x14ac:dyDescent="0.2">
      <c r="B92" s="16" t="s">
        <v>1</v>
      </c>
      <c r="C92" s="16" t="s">
        <v>2</v>
      </c>
      <c r="D92" s="16" t="s">
        <v>3</v>
      </c>
      <c r="E92" s="16" t="s">
        <v>4</v>
      </c>
      <c r="F92" s="16" t="s">
        <v>5</v>
      </c>
      <c r="G92" s="16" t="s">
        <v>6</v>
      </c>
      <c r="H92" s="16" t="s">
        <v>7</v>
      </c>
      <c r="I92" s="16" t="s">
        <v>8</v>
      </c>
      <c r="J92" s="16" t="s">
        <v>9</v>
      </c>
      <c r="K92" s="16" t="s">
        <v>10</v>
      </c>
      <c r="L92" s="16" t="s">
        <v>11</v>
      </c>
      <c r="M92" s="16" t="s">
        <v>22</v>
      </c>
      <c r="N92" s="16" t="s">
        <v>12</v>
      </c>
      <c r="O92" s="16" t="s">
        <v>13</v>
      </c>
      <c r="Q92" s="16" t="s">
        <v>1</v>
      </c>
      <c r="R92" s="16" t="s">
        <v>2</v>
      </c>
      <c r="S92" s="16" t="s">
        <v>3</v>
      </c>
      <c r="T92" s="16" t="s">
        <v>4</v>
      </c>
      <c r="U92" s="16" t="s">
        <v>5</v>
      </c>
      <c r="V92" s="16" t="s">
        <v>6</v>
      </c>
      <c r="W92" s="16" t="s">
        <v>7</v>
      </c>
      <c r="X92" s="16" t="s">
        <v>8</v>
      </c>
      <c r="Y92" s="16" t="s">
        <v>9</v>
      </c>
      <c r="Z92" s="16" t="s">
        <v>10</v>
      </c>
      <c r="AA92" s="16" t="s">
        <v>11</v>
      </c>
      <c r="AB92" s="16" t="s">
        <v>22</v>
      </c>
      <c r="AC92" s="16" t="s">
        <v>12</v>
      </c>
      <c r="AD92" s="16" t="s">
        <v>13</v>
      </c>
      <c r="AE92" s="69" t="s">
        <v>39</v>
      </c>
    </row>
    <row r="93" spans="2:48" x14ac:dyDescent="0.2">
      <c r="B93" s="16">
        <v>1.1375E-2</v>
      </c>
      <c r="C93" s="16">
        <v>9.6249999999999981E-3</v>
      </c>
      <c r="D93" s="16">
        <v>9.6249999999999981E-3</v>
      </c>
      <c r="E93" s="16">
        <v>1.0427083333333333E-2</v>
      </c>
      <c r="F93" s="16">
        <v>8.9374999999999993E-3</v>
      </c>
      <c r="G93" s="16">
        <v>8.9374999999999993E-3</v>
      </c>
      <c r="H93" s="16">
        <v>8.411764705882353E-3</v>
      </c>
      <c r="I93" s="16">
        <v>9.5333333333333329E-3</v>
      </c>
      <c r="J93" s="16">
        <v>1.001E-2</v>
      </c>
      <c r="K93" s="16">
        <v>8.9374999999999993E-3</v>
      </c>
      <c r="L93" s="16">
        <v>3.4047619047619044E-3</v>
      </c>
      <c r="M93" s="16">
        <v>1.0724999999999998E-2</v>
      </c>
      <c r="N93" s="16">
        <v>8.9374999999999993E-3</v>
      </c>
      <c r="O93" s="16">
        <v>9.443396226415093E-3</v>
      </c>
      <c r="Q93" s="40">
        <f t="shared" ref="Q93:AD93" si="86">(B93-B$102)</f>
        <v>8.1250000000000003E-3</v>
      </c>
      <c r="R93" s="40">
        <f t="shared" si="86"/>
        <v>2.7499999999999981E-3</v>
      </c>
      <c r="S93" s="16">
        <f t="shared" si="86"/>
        <v>2.7499999999999981E-3</v>
      </c>
      <c r="T93" s="16">
        <f t="shared" si="86"/>
        <v>7.4479166666666669E-3</v>
      </c>
      <c r="U93" s="16">
        <f t="shared" si="86"/>
        <v>0</v>
      </c>
      <c r="V93" s="16">
        <f t="shared" si="86"/>
        <v>0</v>
      </c>
      <c r="W93" s="16">
        <f t="shared" si="86"/>
        <v>4.2058823529411765E-3</v>
      </c>
      <c r="X93" s="16">
        <f t="shared" si="86"/>
        <v>3.1777777777777776E-3</v>
      </c>
      <c r="Y93" s="16">
        <f t="shared" si="86"/>
        <v>8.5800000000000008E-3</v>
      </c>
      <c r="Z93" s="16">
        <f t="shared" si="86"/>
        <v>0</v>
      </c>
      <c r="AA93" s="16">
        <f t="shared" si="86"/>
        <v>0</v>
      </c>
      <c r="AB93" s="16">
        <f t="shared" si="86"/>
        <v>3.5749999999999983E-3</v>
      </c>
      <c r="AC93" s="16">
        <f t="shared" si="86"/>
        <v>0</v>
      </c>
      <c r="AD93" s="16">
        <f t="shared" si="86"/>
        <v>4.0471698113207543E-3</v>
      </c>
      <c r="AE93" s="69">
        <f>SUM(Q93:AD93)</f>
        <v>4.4658746608706369E-2</v>
      </c>
    </row>
    <row r="94" spans="2:48" x14ac:dyDescent="0.2">
      <c r="B94" s="16">
        <v>3.2499999999999999E-3</v>
      </c>
      <c r="C94" s="16">
        <v>8.2500000000000004E-3</v>
      </c>
      <c r="D94" s="16">
        <v>8.2500000000000004E-3</v>
      </c>
      <c r="E94" s="16">
        <v>2.9791666666666664E-3</v>
      </c>
      <c r="F94" s="16">
        <v>8.9374999999999993E-3</v>
      </c>
      <c r="G94" s="16">
        <v>8.9374999999999993E-3</v>
      </c>
      <c r="H94" s="16">
        <v>1.2617647058823529E-2</v>
      </c>
      <c r="I94" s="16">
        <v>7.9444444444444432E-3</v>
      </c>
      <c r="J94" s="16">
        <v>1.001E-2</v>
      </c>
      <c r="K94" s="16">
        <v>8.9374999999999993E-3</v>
      </c>
      <c r="L94" s="16">
        <v>2.0428571428571424E-2</v>
      </c>
      <c r="M94" s="16">
        <v>7.1500000000000001E-3</v>
      </c>
      <c r="N94" s="16">
        <v>8.9374999999999993E-3</v>
      </c>
      <c r="O94" s="16">
        <v>9.443396226415093E-3</v>
      </c>
      <c r="Q94" s="40">
        <f t="shared" ref="Q94:Q100" si="87">(B94-B$102)</f>
        <v>0</v>
      </c>
      <c r="R94" s="40">
        <f t="shared" ref="R94:R100" si="88">(C94-C$102)</f>
        <v>1.3750000000000004E-3</v>
      </c>
      <c r="S94" s="16">
        <f t="shared" ref="S94:S100" si="89">(D94-D$102)</f>
        <v>1.3750000000000004E-3</v>
      </c>
      <c r="T94" s="16">
        <f t="shared" ref="T94:T100" si="90">(E94-E$102)</f>
        <v>0</v>
      </c>
      <c r="U94" s="16">
        <f t="shared" ref="U94:U100" si="91">(F94-F$102)</f>
        <v>0</v>
      </c>
      <c r="V94" s="16">
        <f t="shared" ref="V94:V100" si="92">(G94-G$102)</f>
        <v>0</v>
      </c>
      <c r="W94" s="16">
        <f t="shared" ref="W94:W100" si="93">(H94-H$102)</f>
        <v>8.4117647058823512E-3</v>
      </c>
      <c r="X94" s="16">
        <f t="shared" ref="X94:X100" si="94">(I94-I$102)</f>
        <v>1.5888888888888879E-3</v>
      </c>
      <c r="Y94" s="16">
        <f t="shared" ref="Y94:Y100" si="95">(J94-J$102)</f>
        <v>8.5800000000000008E-3</v>
      </c>
      <c r="Z94" s="16">
        <f t="shared" ref="Z94:Z100" si="96">(K94-K$102)</f>
        <v>0</v>
      </c>
      <c r="AA94" s="16">
        <f t="shared" ref="AA94:AA100" si="97">(L94-L$102)</f>
        <v>1.7023809523809521E-2</v>
      </c>
      <c r="AB94" s="16">
        <f t="shared" ref="AB94:AB100" si="98">(M94-M$102)</f>
        <v>0</v>
      </c>
      <c r="AC94" s="16">
        <f t="shared" ref="AC94:AC100" si="99">(N94-N$102)</f>
        <v>0</v>
      </c>
      <c r="AD94" s="16">
        <f t="shared" ref="AD94:AD100" si="100">(O94-O$102)</f>
        <v>4.0471698113207543E-3</v>
      </c>
      <c r="AE94" s="69">
        <f t="shared" ref="AE94:AE100" si="101">SUM(Q94:AD94)</f>
        <v>4.2401632929901518E-2</v>
      </c>
    </row>
    <row r="95" spans="2:48" x14ac:dyDescent="0.2">
      <c r="B95" s="16">
        <v>9.7499999999999983E-3</v>
      </c>
      <c r="C95" s="16">
        <v>8.2500000000000004E-3</v>
      </c>
      <c r="D95" s="16">
        <v>8.2500000000000004E-3</v>
      </c>
      <c r="E95" s="16">
        <v>8.9374999999999993E-3</v>
      </c>
      <c r="F95" s="16">
        <v>8.9374999999999993E-3</v>
      </c>
      <c r="G95" s="16">
        <v>8.9374999999999993E-3</v>
      </c>
      <c r="H95" s="16">
        <v>1.2617647058823529E-2</v>
      </c>
      <c r="I95" s="16">
        <v>7.9444444444444432E-3</v>
      </c>
      <c r="J95" s="16">
        <v>1.001E-2</v>
      </c>
      <c r="K95" s="16">
        <v>8.9374999999999993E-3</v>
      </c>
      <c r="L95" s="16">
        <v>2.0428571428571424E-2</v>
      </c>
      <c r="M95" s="16">
        <v>7.1500000000000001E-3</v>
      </c>
      <c r="N95" s="16">
        <v>8.9374999999999993E-3</v>
      </c>
      <c r="O95" s="16">
        <v>9.443396226415093E-3</v>
      </c>
      <c r="Q95" s="40">
        <f t="shared" si="87"/>
        <v>6.4999999999999988E-3</v>
      </c>
      <c r="R95" s="40">
        <f t="shared" si="88"/>
        <v>1.3750000000000004E-3</v>
      </c>
      <c r="S95" s="16">
        <f t="shared" si="89"/>
        <v>1.3750000000000004E-3</v>
      </c>
      <c r="T95" s="16">
        <f t="shared" si="90"/>
        <v>5.9583333333333328E-3</v>
      </c>
      <c r="U95" s="16">
        <f t="shared" si="91"/>
        <v>0</v>
      </c>
      <c r="V95" s="16">
        <f t="shared" si="92"/>
        <v>0</v>
      </c>
      <c r="W95" s="16">
        <f t="shared" si="93"/>
        <v>8.4117647058823512E-3</v>
      </c>
      <c r="X95" s="16">
        <f t="shared" si="94"/>
        <v>1.5888888888888879E-3</v>
      </c>
      <c r="Y95" s="16">
        <f t="shared" si="95"/>
        <v>8.5800000000000008E-3</v>
      </c>
      <c r="Z95" s="16">
        <f t="shared" si="96"/>
        <v>0</v>
      </c>
      <c r="AA95" s="16">
        <f t="shared" si="97"/>
        <v>1.7023809523809521E-2</v>
      </c>
      <c r="AB95" s="16">
        <f t="shared" si="98"/>
        <v>0</v>
      </c>
      <c r="AC95" s="16">
        <f t="shared" si="99"/>
        <v>0</v>
      </c>
      <c r="AD95" s="16">
        <f t="shared" si="100"/>
        <v>4.0471698113207543E-3</v>
      </c>
      <c r="AE95" s="69">
        <f t="shared" si="101"/>
        <v>5.4859966263234854E-2</v>
      </c>
    </row>
    <row r="96" spans="2:48" x14ac:dyDescent="0.2">
      <c r="B96" s="16">
        <v>1.1375E-2</v>
      </c>
      <c r="C96" s="16">
        <v>9.6249999999999981E-3</v>
      </c>
      <c r="D96" s="16">
        <v>9.6249999999999981E-3</v>
      </c>
      <c r="E96" s="16">
        <v>1.0427083333333333E-2</v>
      </c>
      <c r="F96" s="16">
        <v>8.9374999999999993E-3</v>
      </c>
      <c r="G96" s="16">
        <v>8.9374999999999993E-3</v>
      </c>
      <c r="H96" s="16">
        <v>8.411764705882353E-3</v>
      </c>
      <c r="I96" s="16">
        <v>9.5333333333333329E-3</v>
      </c>
      <c r="J96" s="16">
        <v>1.001E-2</v>
      </c>
      <c r="K96" s="16">
        <v>8.9374999999999993E-3</v>
      </c>
      <c r="L96" s="16">
        <v>3.4047619047619044E-3</v>
      </c>
      <c r="M96" s="16">
        <v>1.0724999999999998E-2</v>
      </c>
      <c r="N96" s="16">
        <v>8.9374999999999993E-3</v>
      </c>
      <c r="O96" s="16">
        <v>9.443396226415093E-3</v>
      </c>
      <c r="Q96" s="40">
        <f t="shared" si="87"/>
        <v>8.1250000000000003E-3</v>
      </c>
      <c r="R96" s="40">
        <f t="shared" si="88"/>
        <v>2.7499999999999981E-3</v>
      </c>
      <c r="S96" s="16">
        <f t="shared" si="89"/>
        <v>2.7499999999999981E-3</v>
      </c>
      <c r="T96" s="16">
        <f t="shared" si="90"/>
        <v>7.4479166666666669E-3</v>
      </c>
      <c r="U96" s="16">
        <f t="shared" si="91"/>
        <v>0</v>
      </c>
      <c r="V96" s="16">
        <f t="shared" si="92"/>
        <v>0</v>
      </c>
      <c r="W96" s="16">
        <f t="shared" si="93"/>
        <v>4.2058823529411765E-3</v>
      </c>
      <c r="X96" s="16">
        <f t="shared" si="94"/>
        <v>3.1777777777777776E-3</v>
      </c>
      <c r="Y96" s="16">
        <f t="shared" si="95"/>
        <v>8.5800000000000008E-3</v>
      </c>
      <c r="Z96" s="16">
        <f t="shared" si="96"/>
        <v>0</v>
      </c>
      <c r="AA96" s="16">
        <f t="shared" si="97"/>
        <v>0</v>
      </c>
      <c r="AB96" s="16">
        <f t="shared" si="98"/>
        <v>3.5749999999999983E-3</v>
      </c>
      <c r="AC96" s="16">
        <f t="shared" si="99"/>
        <v>0</v>
      </c>
      <c r="AD96" s="16">
        <f t="shared" si="100"/>
        <v>4.0471698113207543E-3</v>
      </c>
      <c r="AE96" s="69">
        <f t="shared" si="101"/>
        <v>4.4658746608706369E-2</v>
      </c>
    </row>
    <row r="97" spans="2:31" x14ac:dyDescent="0.2">
      <c r="B97" s="16">
        <v>4.8749999999999991E-3</v>
      </c>
      <c r="C97" s="16">
        <v>6.875E-3</v>
      </c>
      <c r="D97" s="16">
        <v>6.875E-3</v>
      </c>
      <c r="E97" s="16">
        <v>1.0427083333333333E-2</v>
      </c>
      <c r="F97" s="16">
        <v>8.9374999999999993E-3</v>
      </c>
      <c r="G97" s="16">
        <v>8.9374999999999993E-3</v>
      </c>
      <c r="H97" s="16">
        <v>4.2058823529411765E-3</v>
      </c>
      <c r="I97" s="16">
        <v>6.3555555555555553E-3</v>
      </c>
      <c r="J97" s="16">
        <v>1.001E-2</v>
      </c>
      <c r="K97" s="16">
        <v>8.9374999999999993E-3</v>
      </c>
      <c r="L97" s="16">
        <v>3.4047619047619044E-3</v>
      </c>
      <c r="M97" s="16">
        <v>7.1500000000000001E-3</v>
      </c>
      <c r="N97" s="16">
        <v>8.9374999999999993E-3</v>
      </c>
      <c r="O97" s="16">
        <v>5.3962264150943387E-3</v>
      </c>
      <c r="Q97" s="40">
        <f t="shared" si="87"/>
        <v>1.6249999999999993E-3</v>
      </c>
      <c r="R97" s="40">
        <f t="shared" si="88"/>
        <v>0</v>
      </c>
      <c r="S97" s="16">
        <f t="shared" si="89"/>
        <v>0</v>
      </c>
      <c r="T97" s="16">
        <f t="shared" si="90"/>
        <v>7.4479166666666669E-3</v>
      </c>
      <c r="U97" s="16">
        <f t="shared" si="91"/>
        <v>0</v>
      </c>
      <c r="V97" s="16">
        <f t="shared" si="92"/>
        <v>0</v>
      </c>
      <c r="W97" s="16">
        <f t="shared" si="93"/>
        <v>0</v>
      </c>
      <c r="X97" s="16">
        <f t="shared" si="94"/>
        <v>0</v>
      </c>
      <c r="Y97" s="16">
        <f t="shared" si="95"/>
        <v>8.5800000000000008E-3</v>
      </c>
      <c r="Z97" s="16">
        <f t="shared" si="96"/>
        <v>0</v>
      </c>
      <c r="AA97" s="16">
        <f t="shared" si="97"/>
        <v>0</v>
      </c>
      <c r="AB97" s="16">
        <f t="shared" si="98"/>
        <v>0</v>
      </c>
      <c r="AC97" s="16">
        <f t="shared" si="99"/>
        <v>0</v>
      </c>
      <c r="AD97" s="16">
        <f t="shared" si="100"/>
        <v>0</v>
      </c>
      <c r="AE97" s="69">
        <f t="shared" si="101"/>
        <v>1.7652916666666667E-2</v>
      </c>
    </row>
    <row r="98" spans="2:31" x14ac:dyDescent="0.2">
      <c r="B98" s="16">
        <v>1.1375E-2</v>
      </c>
      <c r="C98" s="16">
        <v>9.6249999999999981E-3</v>
      </c>
      <c r="D98" s="16">
        <v>9.6249999999999981E-3</v>
      </c>
      <c r="E98" s="16">
        <v>1.0427083333333333E-2</v>
      </c>
      <c r="F98" s="16">
        <v>8.9374999999999993E-3</v>
      </c>
      <c r="G98" s="16">
        <v>8.9374999999999993E-3</v>
      </c>
      <c r="H98" s="16">
        <v>4.2058823529411765E-3</v>
      </c>
      <c r="I98" s="16">
        <v>9.5333333333333329E-3</v>
      </c>
      <c r="J98" s="16">
        <v>1.001E-2</v>
      </c>
      <c r="K98" s="16">
        <v>8.9374999999999993E-3</v>
      </c>
      <c r="L98" s="16">
        <v>3.4047619047619044E-3</v>
      </c>
      <c r="M98" s="16">
        <v>1.0724999999999998E-2</v>
      </c>
      <c r="N98" s="16">
        <v>8.9374999999999993E-3</v>
      </c>
      <c r="O98" s="16">
        <v>9.443396226415093E-3</v>
      </c>
      <c r="Q98" s="40">
        <f t="shared" si="87"/>
        <v>8.1250000000000003E-3</v>
      </c>
      <c r="R98" s="40">
        <f t="shared" si="88"/>
        <v>2.7499999999999981E-3</v>
      </c>
      <c r="S98" s="16">
        <f t="shared" si="89"/>
        <v>2.7499999999999981E-3</v>
      </c>
      <c r="T98" s="16">
        <f t="shared" si="90"/>
        <v>7.4479166666666669E-3</v>
      </c>
      <c r="U98" s="16">
        <f t="shared" si="91"/>
        <v>0</v>
      </c>
      <c r="V98" s="16">
        <f t="shared" si="92"/>
        <v>0</v>
      </c>
      <c r="W98" s="16">
        <f t="shared" si="93"/>
        <v>0</v>
      </c>
      <c r="X98" s="16">
        <f t="shared" si="94"/>
        <v>3.1777777777777776E-3</v>
      </c>
      <c r="Y98" s="16">
        <f t="shared" si="95"/>
        <v>8.5800000000000008E-3</v>
      </c>
      <c r="Z98" s="16">
        <f t="shared" si="96"/>
        <v>0</v>
      </c>
      <c r="AA98" s="16">
        <f t="shared" si="97"/>
        <v>0</v>
      </c>
      <c r="AB98" s="16">
        <f t="shared" si="98"/>
        <v>3.5749999999999983E-3</v>
      </c>
      <c r="AC98" s="16">
        <f t="shared" si="99"/>
        <v>0</v>
      </c>
      <c r="AD98" s="16">
        <f t="shared" si="100"/>
        <v>4.0471698113207543E-3</v>
      </c>
      <c r="AE98" s="69">
        <f t="shared" si="101"/>
        <v>4.0452864255765199E-2</v>
      </c>
    </row>
    <row r="99" spans="2:31" x14ac:dyDescent="0.2">
      <c r="B99" s="16">
        <v>9.7499999999999983E-3</v>
      </c>
      <c r="C99" s="16">
        <v>9.6249999999999981E-3</v>
      </c>
      <c r="D99" s="16">
        <v>9.6249999999999981E-3</v>
      </c>
      <c r="E99" s="16">
        <v>8.9374999999999993E-3</v>
      </c>
      <c r="F99" s="16">
        <v>8.9374999999999993E-3</v>
      </c>
      <c r="G99" s="16">
        <v>8.9374999999999993E-3</v>
      </c>
      <c r="H99" s="16">
        <v>1.2617647058823529E-2</v>
      </c>
      <c r="I99" s="16">
        <v>9.5333333333333329E-3</v>
      </c>
      <c r="J99" s="16">
        <v>1.001E-2</v>
      </c>
      <c r="K99" s="16">
        <v>8.9374999999999993E-3</v>
      </c>
      <c r="L99" s="16">
        <v>1.3619047619047617E-2</v>
      </c>
      <c r="M99" s="16">
        <v>7.1500000000000001E-3</v>
      </c>
      <c r="N99" s="16">
        <v>8.9374999999999993E-3</v>
      </c>
      <c r="O99" s="16">
        <v>9.443396226415093E-3</v>
      </c>
      <c r="Q99" s="40">
        <f t="shared" si="87"/>
        <v>6.4999999999999988E-3</v>
      </c>
      <c r="R99" s="40">
        <f t="shared" si="88"/>
        <v>2.7499999999999981E-3</v>
      </c>
      <c r="S99" s="16">
        <f t="shared" si="89"/>
        <v>2.7499999999999981E-3</v>
      </c>
      <c r="T99" s="16">
        <f t="shared" si="90"/>
        <v>5.9583333333333328E-3</v>
      </c>
      <c r="U99" s="16">
        <f t="shared" si="91"/>
        <v>0</v>
      </c>
      <c r="V99" s="16">
        <f t="shared" si="92"/>
        <v>0</v>
      </c>
      <c r="W99" s="16">
        <f t="shared" si="93"/>
        <v>8.4117647058823512E-3</v>
      </c>
      <c r="X99" s="16">
        <f t="shared" si="94"/>
        <v>3.1777777777777776E-3</v>
      </c>
      <c r="Y99" s="16">
        <f t="shared" si="95"/>
        <v>8.5800000000000008E-3</v>
      </c>
      <c r="Z99" s="16">
        <f t="shared" si="96"/>
        <v>0</v>
      </c>
      <c r="AA99" s="16">
        <f t="shared" si="97"/>
        <v>1.0214285714285714E-2</v>
      </c>
      <c r="AB99" s="16">
        <f t="shared" si="98"/>
        <v>0</v>
      </c>
      <c r="AC99" s="16">
        <f t="shared" si="99"/>
        <v>0</v>
      </c>
      <c r="AD99" s="16">
        <f t="shared" si="100"/>
        <v>4.0471698113207543E-3</v>
      </c>
      <c r="AE99" s="69">
        <f t="shared" si="101"/>
        <v>5.2389331342599939E-2</v>
      </c>
    </row>
    <row r="100" spans="2:31" x14ac:dyDescent="0.2">
      <c r="B100" s="16">
        <v>9.7499999999999983E-3</v>
      </c>
      <c r="C100" s="16">
        <v>9.6249999999999981E-3</v>
      </c>
      <c r="D100" s="16">
        <v>9.6249999999999981E-3</v>
      </c>
      <c r="E100" s="16">
        <v>8.9374999999999993E-3</v>
      </c>
      <c r="F100" s="16">
        <v>8.9374999999999993E-3</v>
      </c>
      <c r="G100" s="16">
        <v>8.9374999999999993E-3</v>
      </c>
      <c r="H100" s="16">
        <v>8.411764705882353E-3</v>
      </c>
      <c r="I100" s="16">
        <v>1.1122222222222221E-2</v>
      </c>
      <c r="J100" s="16">
        <v>1.4299999999999998E-3</v>
      </c>
      <c r="K100" s="16">
        <v>8.9374999999999993E-3</v>
      </c>
      <c r="L100" s="16">
        <v>3.4047619047619044E-3</v>
      </c>
      <c r="M100" s="16">
        <v>1.0724999999999998E-2</v>
      </c>
      <c r="N100" s="16">
        <v>8.9374999999999993E-3</v>
      </c>
      <c r="O100" s="16">
        <v>9.443396226415093E-3</v>
      </c>
      <c r="Q100" s="40">
        <f t="shared" si="87"/>
        <v>6.4999999999999988E-3</v>
      </c>
      <c r="R100" s="40">
        <f t="shared" si="88"/>
        <v>2.7499999999999981E-3</v>
      </c>
      <c r="S100" s="16">
        <f t="shared" si="89"/>
        <v>2.7499999999999981E-3</v>
      </c>
      <c r="T100" s="16">
        <f t="shared" si="90"/>
        <v>5.9583333333333328E-3</v>
      </c>
      <c r="U100" s="16">
        <f t="shared" si="91"/>
        <v>0</v>
      </c>
      <c r="V100" s="16">
        <f t="shared" si="92"/>
        <v>0</v>
      </c>
      <c r="W100" s="16">
        <f t="shared" si="93"/>
        <v>4.2058823529411765E-3</v>
      </c>
      <c r="X100" s="16">
        <f t="shared" si="94"/>
        <v>4.7666666666666656E-3</v>
      </c>
      <c r="Y100" s="16">
        <f t="shared" si="95"/>
        <v>0</v>
      </c>
      <c r="Z100" s="16">
        <f t="shared" si="96"/>
        <v>0</v>
      </c>
      <c r="AA100" s="16">
        <f t="shared" si="97"/>
        <v>0</v>
      </c>
      <c r="AB100" s="16">
        <f t="shared" si="98"/>
        <v>3.5749999999999983E-3</v>
      </c>
      <c r="AC100" s="16">
        <f t="shared" si="99"/>
        <v>0</v>
      </c>
      <c r="AD100" s="16">
        <f t="shared" si="100"/>
        <v>4.0471698113207543E-3</v>
      </c>
      <c r="AE100" s="69">
        <f t="shared" si="101"/>
        <v>3.4553052164261924E-2</v>
      </c>
    </row>
    <row r="101" spans="2:31" x14ac:dyDescent="0.2">
      <c r="B101" s="18" t="s">
        <v>37</v>
      </c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</row>
    <row r="102" spans="2:31" x14ac:dyDescent="0.2">
      <c r="B102" s="18">
        <v>3.2499999999999999E-3</v>
      </c>
      <c r="C102" s="18">
        <v>6.875E-3</v>
      </c>
      <c r="D102" s="18">
        <v>6.875E-3</v>
      </c>
      <c r="E102" s="18">
        <v>2.9791666666666664E-3</v>
      </c>
      <c r="F102" s="18">
        <v>8.9374999999999993E-3</v>
      </c>
      <c r="G102" s="18">
        <v>8.9374999999999993E-3</v>
      </c>
      <c r="H102" s="18">
        <v>4.2058823529411765E-3</v>
      </c>
      <c r="I102" s="18">
        <v>6.3555555555555553E-3</v>
      </c>
      <c r="J102" s="18">
        <v>1.4299999999999998E-3</v>
      </c>
      <c r="K102" s="18">
        <v>8.9374999999999993E-3</v>
      </c>
      <c r="L102" s="18">
        <v>3.4047619047619044E-3</v>
      </c>
      <c r="M102" s="18">
        <v>7.1500000000000001E-3</v>
      </c>
      <c r="N102" s="18">
        <v>8.9374999999999993E-3</v>
      </c>
      <c r="O102" s="18">
        <v>5.3962264150943387E-3</v>
      </c>
    </row>
    <row r="106" spans="2:31" ht="15" x14ac:dyDescent="0.25">
      <c r="D106" s="69" t="s">
        <v>38</v>
      </c>
      <c r="E106" s="69" t="s">
        <v>39</v>
      </c>
      <c r="H106" s="45"/>
      <c r="I106" s="16" t="s">
        <v>14</v>
      </c>
      <c r="J106" s="16" t="s">
        <v>15</v>
      </c>
      <c r="K106" s="16" t="s">
        <v>16</v>
      </c>
      <c r="L106" s="16" t="s">
        <v>17</v>
      </c>
      <c r="M106" s="16" t="s">
        <v>18</v>
      </c>
      <c r="N106" s="16" t="s">
        <v>19</v>
      </c>
      <c r="O106" s="16" t="s">
        <v>45</v>
      </c>
      <c r="P106" s="16" t="s">
        <v>44</v>
      </c>
      <c r="Q106" s="16" t="s">
        <v>46</v>
      </c>
      <c r="R106" s="16" t="s">
        <v>33</v>
      </c>
      <c r="S106" s="46"/>
    </row>
    <row r="107" spans="2:31" x14ac:dyDescent="0.2">
      <c r="D107" s="69">
        <v>1.6345531931601293E-2</v>
      </c>
      <c r="E107" s="69">
        <v>4.4658746608706369E-2</v>
      </c>
      <c r="H107" s="16" t="s">
        <v>14</v>
      </c>
      <c r="I107" s="16">
        <f>(D107-$D$107)+IF(ABS(D107-$D$107)&gt;=0.02,1,0)*(E107-$E$107)</f>
        <v>0</v>
      </c>
      <c r="J107" s="16">
        <f>(D107-$D$108)+IF(ABS(D107-$D$108)&gt;=0.02,1,0)*(E107-$E$108)</f>
        <v>-5.0289780640214443E-3</v>
      </c>
      <c r="K107" s="16">
        <f>(D107-$D$109)+IF(ABS(D107-$D$109)&gt;=0.02,1,0)*(E107-$E$109)</f>
        <v>-6.7763497752167667E-3</v>
      </c>
      <c r="L107" s="16">
        <f>(D107-$D$110)+IF(ABS(D107-$D$110)&gt;=0.02,1,0)*(E107-$E$110)</f>
        <v>0</v>
      </c>
      <c r="M107" s="16">
        <f>(D107-$D$111)+IF(ABS(D107-$D$111)&gt;=0.02,1,0)*(E107-$E$111)</f>
        <v>4.8682287782637838E-3</v>
      </c>
      <c r="N107" s="16">
        <f>(D107-$D$112)+IF(ABS(D107-$D$112)&gt;=0.02,1,0)*(E107-$E$112)</f>
        <v>5.5037546639919929E-4</v>
      </c>
      <c r="O107" s="16">
        <f>(D107-$D$113)+IF(ABS(D107-$D$113)&gt;=0.02,1,0)*(E107-$E$113)</f>
        <v>-2.8393686237287927E-3</v>
      </c>
      <c r="P107" s="16">
        <f>(D107-$D$114)+IF(ABS(D107-$D$114)&gt;=0.02,1,0)*(E107-$E$114)</f>
        <v>3.6000424521552311E-3</v>
      </c>
      <c r="Q107" s="69">
        <f>SUM(I107:P107)</f>
        <v>-5.6260497661487895E-3</v>
      </c>
      <c r="R107" s="16">
        <v>4</v>
      </c>
      <c r="S107" s="16"/>
    </row>
    <row r="108" spans="2:31" x14ac:dyDescent="0.2">
      <c r="D108" s="69">
        <v>2.1374509995622737E-2</v>
      </c>
      <c r="E108" s="69">
        <v>4.2401632929901518E-2</v>
      </c>
      <c r="H108" s="16" t="s">
        <v>15</v>
      </c>
      <c r="I108" s="16">
        <f t="shared" ref="I108:I114" si="102">(D108-$D$107)+IF(ABS(D108-$D$107)&gt;=0.02,1,0)*(E108-$E$107)</f>
        <v>5.0289780640214443E-3</v>
      </c>
      <c r="J108" s="16">
        <f t="shared" ref="J108:J114" si="103">(D108-$D$108)+IF(ABS(D108-$D$108)&gt;=0.02,1,0)*(E108-$E$108)</f>
        <v>0</v>
      </c>
      <c r="K108" s="16">
        <f t="shared" ref="K108:K114" si="104">(D108-$D$109)+IF(ABS(D108-$D$109)&gt;=0.02,1,0)*(E108-$E$109)</f>
        <v>-1.7473717111953224E-3</v>
      </c>
      <c r="L108" s="16">
        <f t="shared" ref="L108:L114" si="105">(D108-$D$110)+IF(ABS(D108-$D$110)&gt;=0.02,1,0)*(E108-$E$110)</f>
        <v>5.0289780640214443E-3</v>
      </c>
      <c r="M108" s="16">
        <f t="shared" ref="M108:M114" si="106">(D108-$D$111)+IF(ABS(D108-$D$111)&gt;=0.02,1,0)*(E108-$E$111)</f>
        <v>9.8972068422852281E-3</v>
      </c>
      <c r="N108" s="16">
        <f t="shared" ref="N108:N114" si="107">(D108-$D$112)+IF(ABS(D108-$D$112)&gt;=0.02,1,0)*(E108-$E$112)</f>
        <v>5.5793535304206436E-3</v>
      </c>
      <c r="O108" s="16">
        <f t="shared" ref="O108:O114" si="108">(D108-$D$113)+IF(ABS(D108-$D$113)&gt;=0.02,1,0)*(E108-$E$113)</f>
        <v>2.1896094402926516E-3</v>
      </c>
      <c r="P108" s="16">
        <f t="shared" ref="P108:P114" si="109">(D108-$D$114)+IF(ABS(D108-$D$114)&gt;=0.02,1,0)*(E108-$E$114)</f>
        <v>8.6290205161766755E-3</v>
      </c>
      <c r="Q108" s="69">
        <f t="shared" ref="Q108:Q114" si="110">SUM(I108:P108)</f>
        <v>3.4605774746022763E-2</v>
      </c>
      <c r="R108" s="16">
        <v>2</v>
      </c>
      <c r="S108" s="16"/>
    </row>
    <row r="109" spans="2:31" x14ac:dyDescent="0.2">
      <c r="D109" s="69">
        <v>2.3121881706818059E-2</v>
      </c>
      <c r="E109" s="69">
        <v>5.4859966263234854E-2</v>
      </c>
      <c r="H109" s="16" t="s">
        <v>16</v>
      </c>
      <c r="I109" s="16">
        <f t="shared" si="102"/>
        <v>6.7763497752167667E-3</v>
      </c>
      <c r="J109" s="16">
        <f t="shared" si="103"/>
        <v>1.7473717111953224E-3</v>
      </c>
      <c r="K109" s="16">
        <f t="shared" si="104"/>
        <v>0</v>
      </c>
      <c r="L109" s="16">
        <f t="shared" si="105"/>
        <v>6.7763497752167667E-3</v>
      </c>
      <c r="M109" s="16">
        <f t="shared" si="106"/>
        <v>1.1644578553480551E-2</v>
      </c>
      <c r="N109" s="16">
        <f t="shared" si="107"/>
        <v>7.326725241615966E-3</v>
      </c>
      <c r="O109" s="16">
        <f t="shared" si="108"/>
        <v>3.9369811514879741E-3</v>
      </c>
      <c r="P109" s="16">
        <f t="shared" si="109"/>
        <v>1.0376392227371998E-2</v>
      </c>
      <c r="Q109" s="69">
        <f t="shared" si="110"/>
        <v>4.8584748435585343E-2</v>
      </c>
      <c r="R109" s="16">
        <v>1</v>
      </c>
      <c r="S109" s="16"/>
    </row>
    <row r="110" spans="2:31" x14ac:dyDescent="0.2">
      <c r="D110" s="69">
        <v>1.6345531931601293E-2</v>
      </c>
      <c r="E110" s="69">
        <v>4.4658746608706369E-2</v>
      </c>
      <c r="H110" s="16" t="s">
        <v>17</v>
      </c>
      <c r="I110" s="16">
        <f t="shared" si="102"/>
        <v>0</v>
      </c>
      <c r="J110" s="16">
        <f t="shared" si="103"/>
        <v>-5.0289780640214443E-3</v>
      </c>
      <c r="K110" s="16">
        <f t="shared" si="104"/>
        <v>-6.7763497752167667E-3</v>
      </c>
      <c r="L110" s="16">
        <f t="shared" si="105"/>
        <v>0</v>
      </c>
      <c r="M110" s="16">
        <f t="shared" si="106"/>
        <v>4.8682287782637838E-3</v>
      </c>
      <c r="N110" s="16">
        <f t="shared" si="107"/>
        <v>5.5037546639919929E-4</v>
      </c>
      <c r="O110" s="16">
        <f t="shared" si="108"/>
        <v>-2.8393686237287927E-3</v>
      </c>
      <c r="P110" s="16">
        <f t="shared" si="109"/>
        <v>3.6000424521552311E-3</v>
      </c>
      <c r="Q110" s="69">
        <f t="shared" si="110"/>
        <v>-5.6260497661487895E-3</v>
      </c>
      <c r="R110" s="16">
        <v>4</v>
      </c>
      <c r="S110" s="16"/>
    </row>
    <row r="111" spans="2:31" x14ac:dyDescent="0.2">
      <c r="D111" s="69">
        <v>1.1477303153337509E-2</v>
      </c>
      <c r="E111" s="69">
        <v>1.7652916666666667E-2</v>
      </c>
      <c r="H111" s="16" t="s">
        <v>40</v>
      </c>
      <c r="I111" s="16">
        <f t="shared" si="102"/>
        <v>-4.8682287782637838E-3</v>
      </c>
      <c r="J111" s="16">
        <f t="shared" si="103"/>
        <v>-9.8972068422852281E-3</v>
      </c>
      <c r="K111" s="16">
        <f t="shared" si="104"/>
        <v>-1.1644578553480551E-2</v>
      </c>
      <c r="L111" s="16">
        <f t="shared" si="105"/>
        <v>-4.8682287782637838E-3</v>
      </c>
      <c r="M111" s="16">
        <f t="shared" si="106"/>
        <v>0</v>
      </c>
      <c r="N111" s="16">
        <f t="shared" si="107"/>
        <v>-4.3178533118645845E-3</v>
      </c>
      <c r="O111" s="16">
        <f t="shared" si="108"/>
        <v>-7.7075974019925764E-3</v>
      </c>
      <c r="P111" s="16">
        <f t="shared" si="109"/>
        <v>-1.2681863261085526E-3</v>
      </c>
      <c r="Q111" s="69">
        <f t="shared" si="110"/>
        <v>-4.4571879992259061E-2</v>
      </c>
      <c r="R111" s="16">
        <v>7</v>
      </c>
      <c r="S111" s="16"/>
    </row>
    <row r="112" spans="2:31" x14ac:dyDescent="0.2">
      <c r="D112" s="69">
        <v>1.5795156465202093E-2</v>
      </c>
      <c r="E112" s="69">
        <v>4.0452864255765199E-2</v>
      </c>
      <c r="H112" s="16" t="s">
        <v>41</v>
      </c>
      <c r="I112" s="16">
        <f t="shared" si="102"/>
        <v>-5.5037546639919929E-4</v>
      </c>
      <c r="J112" s="16">
        <f t="shared" si="103"/>
        <v>-5.5793535304206436E-3</v>
      </c>
      <c r="K112" s="16">
        <f t="shared" si="104"/>
        <v>-7.326725241615966E-3</v>
      </c>
      <c r="L112" s="16">
        <f t="shared" si="105"/>
        <v>-5.5037546639919929E-4</v>
      </c>
      <c r="M112" s="16">
        <f t="shared" si="106"/>
        <v>4.3178533118645845E-3</v>
      </c>
      <c r="N112" s="16">
        <f t="shared" si="107"/>
        <v>0</v>
      </c>
      <c r="O112" s="16">
        <f t="shared" si="108"/>
        <v>-3.389744090127992E-3</v>
      </c>
      <c r="P112" s="16">
        <f t="shared" si="109"/>
        <v>3.0496669857560318E-3</v>
      </c>
      <c r="Q112" s="69">
        <f t="shared" si="110"/>
        <v>-1.0029053497342384E-2</v>
      </c>
      <c r="R112" s="16">
        <v>5</v>
      </c>
      <c r="S112" s="16"/>
    </row>
    <row r="113" spans="1:52" x14ac:dyDescent="0.2">
      <c r="D113" s="69">
        <v>1.9184900555330085E-2</v>
      </c>
      <c r="E113" s="69">
        <v>5.2389331342599939E-2</v>
      </c>
      <c r="H113" s="16" t="s">
        <v>42</v>
      </c>
      <c r="I113" s="16">
        <f t="shared" si="102"/>
        <v>2.8393686237287927E-3</v>
      </c>
      <c r="J113" s="16">
        <f t="shared" si="103"/>
        <v>-2.1896094402926516E-3</v>
      </c>
      <c r="K113" s="16">
        <f t="shared" si="104"/>
        <v>-3.9369811514879741E-3</v>
      </c>
      <c r="L113" s="16">
        <f t="shared" si="105"/>
        <v>2.8393686237287927E-3</v>
      </c>
      <c r="M113" s="16">
        <f t="shared" si="106"/>
        <v>7.7075974019925764E-3</v>
      </c>
      <c r="N113" s="16">
        <f t="shared" si="107"/>
        <v>3.389744090127992E-3</v>
      </c>
      <c r="O113" s="16">
        <f t="shared" si="108"/>
        <v>0</v>
      </c>
      <c r="P113" s="16">
        <f t="shared" si="109"/>
        <v>6.4394110758840238E-3</v>
      </c>
      <c r="Q113" s="69">
        <f t="shared" si="110"/>
        <v>1.708889922368155E-2</v>
      </c>
      <c r="R113" s="16">
        <v>3</v>
      </c>
      <c r="S113" s="16"/>
    </row>
    <row r="114" spans="1:52" x14ac:dyDescent="0.2">
      <c r="D114" s="69">
        <v>1.2745489479446061E-2</v>
      </c>
      <c r="E114" s="69">
        <v>3.4553052164261924E-2</v>
      </c>
      <c r="H114" s="16" t="s">
        <v>43</v>
      </c>
      <c r="I114" s="16">
        <f t="shared" si="102"/>
        <v>-3.6000424521552311E-3</v>
      </c>
      <c r="J114" s="16">
        <f t="shared" si="103"/>
        <v>-8.6290205161766755E-3</v>
      </c>
      <c r="K114" s="16">
        <f t="shared" si="104"/>
        <v>-1.0376392227371998E-2</v>
      </c>
      <c r="L114" s="16">
        <f t="shared" si="105"/>
        <v>-3.6000424521552311E-3</v>
      </c>
      <c r="M114" s="16">
        <f t="shared" si="106"/>
        <v>1.2681863261085526E-3</v>
      </c>
      <c r="N114" s="16">
        <f t="shared" si="107"/>
        <v>-3.0496669857560318E-3</v>
      </c>
      <c r="O114" s="16">
        <f t="shared" si="108"/>
        <v>-6.4394110758840238E-3</v>
      </c>
      <c r="P114" s="16">
        <f t="shared" si="109"/>
        <v>0</v>
      </c>
      <c r="Q114" s="69">
        <f t="shared" si="110"/>
        <v>-3.442638938339064E-2</v>
      </c>
      <c r="R114" s="16">
        <v>6</v>
      </c>
      <c r="S114" s="16"/>
    </row>
    <row r="116" spans="1:52" x14ac:dyDescent="0.2">
      <c r="Q116" s="47"/>
    </row>
    <row r="117" spans="1:52" ht="15" thickBot="1" x14ac:dyDescent="0.25"/>
    <row r="118" spans="1:52" ht="16.5" thickBot="1" x14ac:dyDescent="0.3">
      <c r="A118" s="19" t="s">
        <v>47</v>
      </c>
      <c r="S118" s="24" t="s">
        <v>24</v>
      </c>
      <c r="T118" s="63">
        <v>7.1499999999999994E-2</v>
      </c>
      <c r="U118" s="64">
        <v>7.1499999999999994E-2</v>
      </c>
      <c r="V118" s="64">
        <v>7.1499999999999994E-2</v>
      </c>
      <c r="W118" s="64">
        <v>7.1499999999999994E-2</v>
      </c>
      <c r="X118" s="65">
        <v>7.1499999999999994E-2</v>
      </c>
      <c r="Y118" s="66">
        <v>7.1499999999999994E-2</v>
      </c>
      <c r="Z118" s="64">
        <v>7.1499999999999994E-2</v>
      </c>
      <c r="AA118" s="64">
        <v>7.1499999999999994E-2</v>
      </c>
      <c r="AB118" s="64">
        <v>7.1499999999999994E-2</v>
      </c>
      <c r="AC118" s="65">
        <v>7.1499999999999994E-2</v>
      </c>
      <c r="AD118" s="64">
        <v>7.1499999999999994E-2</v>
      </c>
      <c r="AE118" s="64">
        <v>7.1499999999999994E-2</v>
      </c>
      <c r="AF118" s="65">
        <v>7.1499999999999994E-2</v>
      </c>
      <c r="AG118" s="67">
        <v>7.1499999999999994E-2</v>
      </c>
    </row>
    <row r="119" spans="1:52" ht="15" thickBot="1" x14ac:dyDescent="0.25"/>
    <row r="120" spans="1:52" ht="26.25" thickBot="1" x14ac:dyDescent="0.25">
      <c r="D120" s="8" t="s">
        <v>0</v>
      </c>
      <c r="E120" s="11" t="s">
        <v>1</v>
      </c>
      <c r="F120" s="11" t="s">
        <v>2</v>
      </c>
      <c r="G120" s="11" t="s">
        <v>3</v>
      </c>
      <c r="H120" s="11" t="s">
        <v>4</v>
      </c>
      <c r="I120" s="11" t="s">
        <v>5</v>
      </c>
      <c r="J120" s="11" t="s">
        <v>6</v>
      </c>
      <c r="K120" s="11" t="s">
        <v>7</v>
      </c>
      <c r="L120" s="11" t="s">
        <v>8</v>
      </c>
      <c r="M120" s="11" t="s">
        <v>9</v>
      </c>
      <c r="N120" s="11" t="s">
        <v>10</v>
      </c>
      <c r="O120" s="11" t="s">
        <v>11</v>
      </c>
      <c r="P120" s="11" t="s">
        <v>22</v>
      </c>
      <c r="Q120" s="11" t="s">
        <v>12</v>
      </c>
      <c r="R120" s="11" t="s">
        <v>13</v>
      </c>
      <c r="T120" s="11" t="s">
        <v>1</v>
      </c>
      <c r="U120" s="11" t="s">
        <v>2</v>
      </c>
      <c r="V120" s="11" t="s">
        <v>3</v>
      </c>
      <c r="W120" s="11" t="s">
        <v>4</v>
      </c>
      <c r="X120" s="11" t="s">
        <v>5</v>
      </c>
      <c r="Y120" s="11" t="s">
        <v>6</v>
      </c>
      <c r="Z120" s="11" t="s">
        <v>7</v>
      </c>
      <c r="AA120" s="11" t="s">
        <v>8</v>
      </c>
      <c r="AB120" s="11" t="s">
        <v>9</v>
      </c>
      <c r="AC120" s="11" t="s">
        <v>10</v>
      </c>
      <c r="AD120" s="11" t="s">
        <v>11</v>
      </c>
      <c r="AE120" s="11" t="s">
        <v>22</v>
      </c>
      <c r="AF120" s="11" t="s">
        <v>12</v>
      </c>
      <c r="AG120" s="11" t="s">
        <v>13</v>
      </c>
      <c r="AI120" s="42" t="s">
        <v>50</v>
      </c>
      <c r="AK120" s="11" t="s">
        <v>1</v>
      </c>
      <c r="AL120" s="11" t="s">
        <v>2</v>
      </c>
      <c r="AM120" s="11" t="s">
        <v>3</v>
      </c>
      <c r="AN120" s="11" t="s">
        <v>4</v>
      </c>
      <c r="AO120" s="11" t="s">
        <v>5</v>
      </c>
      <c r="AP120" s="11" t="s">
        <v>6</v>
      </c>
      <c r="AQ120" s="11" t="s">
        <v>7</v>
      </c>
      <c r="AR120" s="11" t="s">
        <v>8</v>
      </c>
      <c r="AS120" s="11" t="s">
        <v>9</v>
      </c>
      <c r="AT120" s="11" t="s">
        <v>10</v>
      </c>
      <c r="AU120" s="11" t="s">
        <v>11</v>
      </c>
      <c r="AV120" s="11" t="s">
        <v>22</v>
      </c>
      <c r="AW120" s="11" t="s">
        <v>12</v>
      </c>
      <c r="AX120" s="11" t="s">
        <v>13</v>
      </c>
      <c r="AZ120" s="42" t="s">
        <v>49</v>
      </c>
    </row>
    <row r="121" spans="1:52" x14ac:dyDescent="0.2">
      <c r="D121" s="9" t="s">
        <v>14</v>
      </c>
      <c r="E121" s="48">
        <v>7</v>
      </c>
      <c r="F121" s="48">
        <v>7</v>
      </c>
      <c r="G121" s="48">
        <v>7</v>
      </c>
      <c r="H121" s="48">
        <v>7</v>
      </c>
      <c r="I121" s="48">
        <v>7</v>
      </c>
      <c r="J121" s="48">
        <v>1</v>
      </c>
      <c r="K121" s="12">
        <v>2</v>
      </c>
      <c r="L121" s="12">
        <v>6</v>
      </c>
      <c r="M121" s="48">
        <v>7</v>
      </c>
      <c r="N121" s="48">
        <v>7</v>
      </c>
      <c r="O121" s="12">
        <v>1</v>
      </c>
      <c r="P121" s="48">
        <v>6</v>
      </c>
      <c r="Q121" s="48">
        <v>6</v>
      </c>
      <c r="R121" s="48">
        <v>7</v>
      </c>
      <c r="T121" s="16">
        <f>(E121/E$121)</f>
        <v>1</v>
      </c>
      <c r="U121" s="16">
        <f>(F121/F$121)</f>
        <v>1</v>
      </c>
      <c r="V121" s="16">
        <f t="shared" ref="V121:Y121" si="111">(G121/G$121)</f>
        <v>1</v>
      </c>
      <c r="W121" s="16">
        <f t="shared" si="111"/>
        <v>1</v>
      </c>
      <c r="X121" s="16">
        <f t="shared" si="111"/>
        <v>1</v>
      </c>
      <c r="Y121" s="16">
        <f t="shared" si="111"/>
        <v>1</v>
      </c>
      <c r="Z121" s="16">
        <f>(K121/K$122)</f>
        <v>0.66666666666666663</v>
      </c>
      <c r="AA121" s="16">
        <f>(L121/L$128)</f>
        <v>0.8571428571428571</v>
      </c>
      <c r="AB121" s="16">
        <f>(M121/M$121)</f>
        <v>1</v>
      </c>
      <c r="AC121" s="16">
        <f>(N121/N$121)</f>
        <v>1</v>
      </c>
      <c r="AD121" s="16">
        <f>(O121/O$122)</f>
        <v>0.16666666666666666</v>
      </c>
      <c r="AE121" s="16">
        <f>(P121/P$121)</f>
        <v>1</v>
      </c>
      <c r="AF121" s="16">
        <f>(Q121/Q$121)</f>
        <v>1</v>
      </c>
      <c r="AG121" s="16">
        <f>(R121/R$121)</f>
        <v>1</v>
      </c>
      <c r="AI121" s="16">
        <f>(AG121*AG$118)+(AF121*AF$118)+(AE121*AE$118)+(AD121*AD$118)+(AC121*AC$118)+(AB121*AB$118)+(AA121*AA$118)+(Z121*Z$118)+(Y121*Y$118)+(X121*X$118)+(W121*W$118)+(V121*V$118)+(U121*U$118)+(T121*T$118)</f>
        <v>0.90736904761904758</v>
      </c>
      <c r="AK121" s="16">
        <f t="shared" ref="AK121:AX121" si="112">(T121^T$118)</f>
        <v>1</v>
      </c>
      <c r="AL121" s="16">
        <f t="shared" si="112"/>
        <v>1</v>
      </c>
      <c r="AM121" s="16">
        <f t="shared" si="112"/>
        <v>1</v>
      </c>
      <c r="AN121" s="16">
        <f t="shared" si="112"/>
        <v>1</v>
      </c>
      <c r="AO121" s="16">
        <f t="shared" si="112"/>
        <v>1</v>
      </c>
      <c r="AP121" s="16">
        <f t="shared" si="112"/>
        <v>1</v>
      </c>
      <c r="AQ121" s="16">
        <f t="shared" si="112"/>
        <v>0.97142544503016326</v>
      </c>
      <c r="AR121" s="16">
        <f t="shared" si="112"/>
        <v>0.9890387435993675</v>
      </c>
      <c r="AS121" s="16">
        <f t="shared" si="112"/>
        <v>1</v>
      </c>
      <c r="AT121" s="16">
        <f t="shared" si="112"/>
        <v>1</v>
      </c>
      <c r="AU121" s="16">
        <f t="shared" si="112"/>
        <v>0.87975589498752793</v>
      </c>
      <c r="AV121" s="16">
        <f t="shared" si="112"/>
        <v>1</v>
      </c>
      <c r="AW121" s="16">
        <f t="shared" si="112"/>
        <v>1</v>
      </c>
      <c r="AX121" s="16">
        <f t="shared" si="112"/>
        <v>1</v>
      </c>
      <c r="AZ121" s="42">
        <f>SUM(SUM(AK121:AY121))</f>
        <v>13.840220083617059</v>
      </c>
    </row>
    <row r="122" spans="1:52" x14ac:dyDescent="0.2">
      <c r="D122" s="9" t="s">
        <v>15</v>
      </c>
      <c r="E122" s="12">
        <v>2</v>
      </c>
      <c r="F122" s="12">
        <v>6</v>
      </c>
      <c r="G122" s="12">
        <v>6</v>
      </c>
      <c r="H122" s="12">
        <v>2</v>
      </c>
      <c r="I122" s="12">
        <v>7</v>
      </c>
      <c r="J122" s="12">
        <v>1</v>
      </c>
      <c r="K122" s="48">
        <v>3</v>
      </c>
      <c r="L122" s="12">
        <v>5</v>
      </c>
      <c r="M122" s="12">
        <v>7</v>
      </c>
      <c r="N122" s="12">
        <v>7</v>
      </c>
      <c r="O122" s="48">
        <v>6</v>
      </c>
      <c r="P122" s="12">
        <v>4</v>
      </c>
      <c r="Q122" s="12">
        <v>6</v>
      </c>
      <c r="R122" s="12">
        <v>7</v>
      </c>
      <c r="T122" s="16">
        <f t="shared" ref="T122:T128" si="113">(E122/E$121)</f>
        <v>0.2857142857142857</v>
      </c>
      <c r="U122" s="16">
        <f t="shared" ref="U122:U128" si="114">(F122/F$121)</f>
        <v>0.8571428571428571</v>
      </c>
      <c r="V122" s="16">
        <f t="shared" ref="V122:V128" si="115">(G122/G$121)</f>
        <v>0.8571428571428571</v>
      </c>
      <c r="W122" s="16">
        <f t="shared" ref="W122:W128" si="116">(H122/H$121)</f>
        <v>0.2857142857142857</v>
      </c>
      <c r="X122" s="16">
        <f t="shared" ref="X122:X128" si="117">(I122/I$121)</f>
        <v>1</v>
      </c>
      <c r="Y122" s="16">
        <f t="shared" ref="Y122:Y128" si="118">(J122/J$121)</f>
        <v>1</v>
      </c>
      <c r="Z122" s="16">
        <f t="shared" ref="Z122:Z128" si="119">(K122/K$122)</f>
        <v>1</v>
      </c>
      <c r="AA122" s="16">
        <f t="shared" ref="AA122:AA128" si="120">(L122/L$128)</f>
        <v>0.7142857142857143</v>
      </c>
      <c r="AB122" s="16">
        <f t="shared" ref="AB122:AB128" si="121">(M122/M$121)</f>
        <v>1</v>
      </c>
      <c r="AC122" s="16">
        <f t="shared" ref="AC122:AC128" si="122">(N122/N$121)</f>
        <v>1</v>
      </c>
      <c r="AD122" s="16">
        <f t="shared" ref="AD122:AD128" si="123">(O122/O$122)</f>
        <v>1</v>
      </c>
      <c r="AE122" s="16">
        <f t="shared" ref="AE122:AE128" si="124">(P122/P$121)</f>
        <v>0.66666666666666663</v>
      </c>
      <c r="AF122" s="16">
        <f t="shared" ref="AF122:AF128" si="125">(Q122/Q$121)</f>
        <v>1</v>
      </c>
      <c r="AG122" s="16">
        <f t="shared" ref="AG122:AG128" si="126">(R122/R$121)</f>
        <v>1</v>
      </c>
      <c r="AI122" s="16">
        <f t="shared" ref="AI122:AI128" si="127">(AG122*AG$118)+(AF122*AF$118)+(AE122*AE$118)+(AD122*AD$118)+(AC122*AC$118)+(AB122*AB$118)+(AA122*AA$118)+(Z122*Z$118)+(Y122*Y$118)+(X122*X$118)+(W122*W$118)+(V122*V$118)+(U122*U$118)+(T122*T$118)</f>
        <v>0.83416666666666672</v>
      </c>
      <c r="AK122" s="16">
        <f t="shared" ref="AK122:AK128" si="128">(T122^T$118)</f>
        <v>0.91432192660718981</v>
      </c>
      <c r="AL122" s="16">
        <f t="shared" ref="AL122:AL128" si="129">(U122^U$118)</f>
        <v>0.9890387435993675</v>
      </c>
      <c r="AM122" s="16">
        <f t="shared" ref="AM122:AM128" si="130">(V122^V$118)</f>
        <v>0.9890387435993675</v>
      </c>
      <c r="AN122" s="16">
        <f t="shared" ref="AN122:AN128" si="131">(W122^W$118)</f>
        <v>0.91432192660718981</v>
      </c>
      <c r="AO122" s="16">
        <f t="shared" ref="AO122:AO128" si="132">(X122^X$118)</f>
        <v>1</v>
      </c>
      <c r="AP122" s="16">
        <f t="shared" ref="AP122:AP128" si="133">(Y122^Y$118)</f>
        <v>1</v>
      </c>
      <c r="AQ122" s="16">
        <f t="shared" ref="AQ122:AQ128" si="134">(Z122^Z$118)</f>
        <v>1</v>
      </c>
      <c r="AR122" s="16">
        <f t="shared" ref="AR122:AR128" si="135">(AA122^AA$118)</f>
        <v>0.97622931632233056</v>
      </c>
      <c r="AS122" s="16">
        <f t="shared" ref="AS122:AS128" si="136">(AB122^AB$118)</f>
        <v>1</v>
      </c>
      <c r="AT122" s="16">
        <f t="shared" ref="AT122:AT128" si="137">(AC122^AC$118)</f>
        <v>1</v>
      </c>
      <c r="AU122" s="16">
        <f t="shared" ref="AU122:AU128" si="138">(AD122^AD$118)</f>
        <v>1</v>
      </c>
      <c r="AV122" s="16">
        <f t="shared" ref="AV122:AV128" si="139">(AE122^AE$118)</f>
        <v>0.97142544503016326</v>
      </c>
      <c r="AW122" s="16">
        <f t="shared" ref="AW122:AW128" si="140">(AF122^AF$118)</f>
        <v>1</v>
      </c>
      <c r="AX122" s="16">
        <f t="shared" ref="AX122:AX128" si="141">(AG122^AG$118)</f>
        <v>1</v>
      </c>
      <c r="AZ122" s="42">
        <f t="shared" ref="AZ122:AZ128" si="142">SUM(SUM(AK122:AY122))</f>
        <v>13.754376101765608</v>
      </c>
    </row>
    <row r="123" spans="1:52" x14ac:dyDescent="0.2">
      <c r="D123" s="9" t="s">
        <v>16</v>
      </c>
      <c r="E123" s="12">
        <v>6</v>
      </c>
      <c r="F123" s="12">
        <v>6</v>
      </c>
      <c r="G123" s="12">
        <v>6</v>
      </c>
      <c r="H123" s="12">
        <v>6</v>
      </c>
      <c r="I123" s="12">
        <v>7</v>
      </c>
      <c r="J123" s="12">
        <v>1</v>
      </c>
      <c r="K123" s="12">
        <v>3</v>
      </c>
      <c r="L123" s="12">
        <v>5</v>
      </c>
      <c r="M123" s="12">
        <v>7</v>
      </c>
      <c r="N123" s="12">
        <v>7</v>
      </c>
      <c r="O123" s="12">
        <v>6</v>
      </c>
      <c r="P123" s="12">
        <v>4</v>
      </c>
      <c r="Q123" s="12">
        <v>6</v>
      </c>
      <c r="R123" s="12">
        <v>7</v>
      </c>
      <c r="T123" s="16">
        <f t="shared" si="113"/>
        <v>0.8571428571428571</v>
      </c>
      <c r="U123" s="16">
        <f t="shared" si="114"/>
        <v>0.8571428571428571</v>
      </c>
      <c r="V123" s="16">
        <f t="shared" si="115"/>
        <v>0.8571428571428571</v>
      </c>
      <c r="W123" s="16">
        <f t="shared" si="116"/>
        <v>0.8571428571428571</v>
      </c>
      <c r="X123" s="16">
        <f t="shared" si="117"/>
        <v>1</v>
      </c>
      <c r="Y123" s="16">
        <f t="shared" si="118"/>
        <v>1</v>
      </c>
      <c r="Z123" s="16">
        <f t="shared" si="119"/>
        <v>1</v>
      </c>
      <c r="AA123" s="16">
        <f t="shared" si="120"/>
        <v>0.7142857142857143</v>
      </c>
      <c r="AB123" s="16">
        <f t="shared" si="121"/>
        <v>1</v>
      </c>
      <c r="AC123" s="16">
        <f t="shared" si="122"/>
        <v>1</v>
      </c>
      <c r="AD123" s="16">
        <f t="shared" si="123"/>
        <v>1</v>
      </c>
      <c r="AE123" s="16">
        <f t="shared" si="124"/>
        <v>0.66666666666666663</v>
      </c>
      <c r="AF123" s="16">
        <f t="shared" si="125"/>
        <v>1</v>
      </c>
      <c r="AG123" s="16">
        <f t="shared" si="126"/>
        <v>1</v>
      </c>
      <c r="AI123" s="16">
        <f t="shared" si="127"/>
        <v>0.91588095238095235</v>
      </c>
      <c r="AK123" s="16">
        <f t="shared" si="128"/>
        <v>0.9890387435993675</v>
      </c>
      <c r="AL123" s="16">
        <f t="shared" si="129"/>
        <v>0.9890387435993675</v>
      </c>
      <c r="AM123" s="16">
        <f t="shared" si="130"/>
        <v>0.9890387435993675</v>
      </c>
      <c r="AN123" s="16">
        <f t="shared" si="131"/>
        <v>0.9890387435993675</v>
      </c>
      <c r="AO123" s="16">
        <f t="shared" si="132"/>
        <v>1</v>
      </c>
      <c r="AP123" s="16">
        <f t="shared" si="133"/>
        <v>1</v>
      </c>
      <c r="AQ123" s="16">
        <f t="shared" si="134"/>
        <v>1</v>
      </c>
      <c r="AR123" s="16">
        <f t="shared" si="135"/>
        <v>0.97622931632233056</v>
      </c>
      <c r="AS123" s="16">
        <f t="shared" si="136"/>
        <v>1</v>
      </c>
      <c r="AT123" s="16">
        <f t="shared" si="137"/>
        <v>1</v>
      </c>
      <c r="AU123" s="16">
        <f t="shared" si="138"/>
        <v>1</v>
      </c>
      <c r="AV123" s="16">
        <f t="shared" si="139"/>
        <v>0.97142544503016326</v>
      </c>
      <c r="AW123" s="16">
        <f t="shared" si="140"/>
        <v>1</v>
      </c>
      <c r="AX123" s="16">
        <f t="shared" si="141"/>
        <v>1</v>
      </c>
      <c r="AZ123" s="42">
        <f t="shared" si="142"/>
        <v>13.903809735749965</v>
      </c>
    </row>
    <row r="124" spans="1:52" x14ac:dyDescent="0.2">
      <c r="D124" s="9" t="s">
        <v>17</v>
      </c>
      <c r="E124" s="12">
        <v>7</v>
      </c>
      <c r="F124" s="12">
        <v>7</v>
      </c>
      <c r="G124" s="12">
        <v>7</v>
      </c>
      <c r="H124" s="12">
        <v>7</v>
      </c>
      <c r="I124" s="12">
        <v>7</v>
      </c>
      <c r="J124" s="12">
        <v>1</v>
      </c>
      <c r="K124" s="12">
        <v>2</v>
      </c>
      <c r="L124" s="12">
        <v>6</v>
      </c>
      <c r="M124" s="12">
        <v>7</v>
      </c>
      <c r="N124" s="12">
        <v>7</v>
      </c>
      <c r="O124" s="12">
        <v>1</v>
      </c>
      <c r="P124" s="12">
        <v>6</v>
      </c>
      <c r="Q124" s="12">
        <v>6</v>
      </c>
      <c r="R124" s="12">
        <v>7</v>
      </c>
      <c r="T124" s="16">
        <f t="shared" si="113"/>
        <v>1</v>
      </c>
      <c r="U124" s="16">
        <f t="shared" si="114"/>
        <v>1</v>
      </c>
      <c r="V124" s="16">
        <f t="shared" si="115"/>
        <v>1</v>
      </c>
      <c r="W124" s="16">
        <f t="shared" si="116"/>
        <v>1</v>
      </c>
      <c r="X124" s="16">
        <f t="shared" si="117"/>
        <v>1</v>
      </c>
      <c r="Y124" s="16">
        <f t="shared" si="118"/>
        <v>1</v>
      </c>
      <c r="Z124" s="16">
        <f t="shared" si="119"/>
        <v>0.66666666666666663</v>
      </c>
      <c r="AA124" s="16">
        <f t="shared" si="120"/>
        <v>0.8571428571428571</v>
      </c>
      <c r="AB124" s="16">
        <f t="shared" si="121"/>
        <v>1</v>
      </c>
      <c r="AC124" s="16">
        <f t="shared" si="122"/>
        <v>1</v>
      </c>
      <c r="AD124" s="16">
        <f t="shared" si="123"/>
        <v>0.16666666666666666</v>
      </c>
      <c r="AE124" s="16">
        <f t="shared" si="124"/>
        <v>1</v>
      </c>
      <c r="AF124" s="16">
        <f t="shared" si="125"/>
        <v>1</v>
      </c>
      <c r="AG124" s="16">
        <f t="shared" si="126"/>
        <v>1</v>
      </c>
      <c r="AI124" s="16">
        <f t="shared" si="127"/>
        <v>0.90736904761904758</v>
      </c>
      <c r="AK124" s="16">
        <f t="shared" si="128"/>
        <v>1</v>
      </c>
      <c r="AL124" s="16">
        <f t="shared" si="129"/>
        <v>1</v>
      </c>
      <c r="AM124" s="16">
        <f t="shared" si="130"/>
        <v>1</v>
      </c>
      <c r="AN124" s="16">
        <f t="shared" si="131"/>
        <v>1</v>
      </c>
      <c r="AO124" s="16">
        <f t="shared" si="132"/>
        <v>1</v>
      </c>
      <c r="AP124" s="16">
        <f t="shared" si="133"/>
        <v>1</v>
      </c>
      <c r="AQ124" s="16">
        <f t="shared" si="134"/>
        <v>0.97142544503016326</v>
      </c>
      <c r="AR124" s="16">
        <f t="shared" si="135"/>
        <v>0.9890387435993675</v>
      </c>
      <c r="AS124" s="16">
        <f t="shared" si="136"/>
        <v>1</v>
      </c>
      <c r="AT124" s="16">
        <f t="shared" si="137"/>
        <v>1</v>
      </c>
      <c r="AU124" s="16">
        <f t="shared" si="138"/>
        <v>0.87975589498752793</v>
      </c>
      <c r="AV124" s="16">
        <f t="shared" si="139"/>
        <v>1</v>
      </c>
      <c r="AW124" s="16">
        <f t="shared" si="140"/>
        <v>1</v>
      </c>
      <c r="AX124" s="16">
        <f t="shared" si="141"/>
        <v>1</v>
      </c>
      <c r="AZ124" s="42">
        <f t="shared" si="142"/>
        <v>13.840220083617059</v>
      </c>
    </row>
    <row r="125" spans="1:52" x14ac:dyDescent="0.2">
      <c r="D125" s="9" t="s">
        <v>18</v>
      </c>
      <c r="E125" s="12">
        <v>3</v>
      </c>
      <c r="F125" s="12">
        <v>5</v>
      </c>
      <c r="G125" s="12">
        <v>5</v>
      </c>
      <c r="H125" s="12">
        <v>7</v>
      </c>
      <c r="I125" s="12">
        <v>7</v>
      </c>
      <c r="J125" s="12">
        <v>1</v>
      </c>
      <c r="K125" s="12">
        <v>1</v>
      </c>
      <c r="L125" s="12">
        <v>4</v>
      </c>
      <c r="M125" s="12">
        <v>7</v>
      </c>
      <c r="N125" s="12">
        <v>7</v>
      </c>
      <c r="O125" s="12">
        <v>1</v>
      </c>
      <c r="P125" s="12">
        <v>4</v>
      </c>
      <c r="Q125" s="12">
        <v>6</v>
      </c>
      <c r="R125" s="12">
        <v>4</v>
      </c>
      <c r="T125" s="16">
        <f t="shared" si="113"/>
        <v>0.42857142857142855</v>
      </c>
      <c r="U125" s="16">
        <f t="shared" si="114"/>
        <v>0.7142857142857143</v>
      </c>
      <c r="V125" s="16">
        <f t="shared" si="115"/>
        <v>0.7142857142857143</v>
      </c>
      <c r="W125" s="16">
        <f t="shared" si="116"/>
        <v>1</v>
      </c>
      <c r="X125" s="16">
        <f t="shared" si="117"/>
        <v>1</v>
      </c>
      <c r="Y125" s="16">
        <f t="shared" si="118"/>
        <v>1</v>
      </c>
      <c r="Z125" s="16">
        <f t="shared" si="119"/>
        <v>0.33333333333333331</v>
      </c>
      <c r="AA125" s="16">
        <f t="shared" si="120"/>
        <v>0.5714285714285714</v>
      </c>
      <c r="AB125" s="16">
        <f t="shared" si="121"/>
        <v>1</v>
      </c>
      <c r="AC125" s="16">
        <f t="shared" si="122"/>
        <v>1</v>
      </c>
      <c r="AD125" s="16">
        <f t="shared" si="123"/>
        <v>0.16666666666666666</v>
      </c>
      <c r="AE125" s="16">
        <f t="shared" si="124"/>
        <v>0.66666666666666663</v>
      </c>
      <c r="AF125" s="16">
        <f t="shared" si="125"/>
        <v>1</v>
      </c>
      <c r="AG125" s="16">
        <f t="shared" si="126"/>
        <v>0.5714285714285714</v>
      </c>
      <c r="AI125" s="16">
        <f t="shared" si="127"/>
        <v>0.72691666666666666</v>
      </c>
      <c r="AK125" s="16">
        <f t="shared" si="128"/>
        <v>0.94121677714423013</v>
      </c>
      <c r="AL125" s="16">
        <f t="shared" si="129"/>
        <v>0.97622931632233056</v>
      </c>
      <c r="AM125" s="16">
        <f t="shared" si="130"/>
        <v>0.97622931632233056</v>
      </c>
      <c r="AN125" s="16">
        <f t="shared" si="131"/>
        <v>1</v>
      </c>
      <c r="AO125" s="16">
        <f t="shared" si="132"/>
        <v>1</v>
      </c>
      <c r="AP125" s="16">
        <f t="shared" si="133"/>
        <v>1</v>
      </c>
      <c r="AQ125" s="16">
        <f t="shared" si="134"/>
        <v>0.92445511616636578</v>
      </c>
      <c r="AR125" s="16">
        <f t="shared" si="135"/>
        <v>0.96077740165308911</v>
      </c>
      <c r="AS125" s="16">
        <f t="shared" si="136"/>
        <v>1</v>
      </c>
      <c r="AT125" s="16">
        <f t="shared" si="137"/>
        <v>1</v>
      </c>
      <c r="AU125" s="16">
        <f t="shared" si="138"/>
        <v>0.87975589498752793</v>
      </c>
      <c r="AV125" s="16">
        <f t="shared" si="139"/>
        <v>0.97142544503016326</v>
      </c>
      <c r="AW125" s="16">
        <f t="shared" si="140"/>
        <v>1</v>
      </c>
      <c r="AX125" s="16">
        <f t="shared" si="141"/>
        <v>0.96077740165308911</v>
      </c>
      <c r="AZ125" s="42">
        <f t="shared" si="142"/>
        <v>13.590866669279126</v>
      </c>
    </row>
    <row r="126" spans="1:52" x14ac:dyDescent="0.2">
      <c r="D126" s="9" t="s">
        <v>19</v>
      </c>
      <c r="E126" s="12">
        <v>7</v>
      </c>
      <c r="F126" s="12">
        <v>7</v>
      </c>
      <c r="G126" s="12">
        <v>7</v>
      </c>
      <c r="H126" s="12">
        <v>7</v>
      </c>
      <c r="I126" s="12">
        <v>7</v>
      </c>
      <c r="J126" s="12">
        <v>1</v>
      </c>
      <c r="K126" s="12">
        <v>1</v>
      </c>
      <c r="L126" s="12">
        <v>6</v>
      </c>
      <c r="M126" s="12">
        <v>7</v>
      </c>
      <c r="N126" s="12">
        <v>7</v>
      </c>
      <c r="O126" s="12">
        <v>1</v>
      </c>
      <c r="P126" s="12">
        <v>6</v>
      </c>
      <c r="Q126" s="12">
        <v>6</v>
      </c>
      <c r="R126" s="12">
        <v>7</v>
      </c>
      <c r="T126" s="16">
        <f t="shared" si="113"/>
        <v>1</v>
      </c>
      <c r="U126" s="16">
        <f t="shared" si="114"/>
        <v>1</v>
      </c>
      <c r="V126" s="16">
        <f t="shared" si="115"/>
        <v>1</v>
      </c>
      <c r="W126" s="16">
        <f t="shared" si="116"/>
        <v>1</v>
      </c>
      <c r="X126" s="16">
        <f t="shared" si="117"/>
        <v>1</v>
      </c>
      <c r="Y126" s="16">
        <f t="shared" si="118"/>
        <v>1</v>
      </c>
      <c r="Z126" s="16">
        <f t="shared" si="119"/>
        <v>0.33333333333333331</v>
      </c>
      <c r="AA126" s="16">
        <f t="shared" si="120"/>
        <v>0.8571428571428571</v>
      </c>
      <c r="AB126" s="16">
        <f t="shared" si="121"/>
        <v>1</v>
      </c>
      <c r="AC126" s="16">
        <f t="shared" si="122"/>
        <v>1</v>
      </c>
      <c r="AD126" s="16">
        <f t="shared" si="123"/>
        <v>0.16666666666666666</v>
      </c>
      <c r="AE126" s="16">
        <f t="shared" si="124"/>
        <v>1</v>
      </c>
      <c r="AF126" s="16">
        <f t="shared" si="125"/>
        <v>1</v>
      </c>
      <c r="AG126" s="16">
        <f t="shared" si="126"/>
        <v>1</v>
      </c>
      <c r="AI126" s="16">
        <f t="shared" si="127"/>
        <v>0.8835357142857142</v>
      </c>
      <c r="AK126" s="16">
        <f t="shared" si="128"/>
        <v>1</v>
      </c>
      <c r="AL126" s="16">
        <f t="shared" si="129"/>
        <v>1</v>
      </c>
      <c r="AM126" s="16">
        <f t="shared" si="130"/>
        <v>1</v>
      </c>
      <c r="AN126" s="16">
        <f t="shared" si="131"/>
        <v>1</v>
      </c>
      <c r="AO126" s="16">
        <f t="shared" si="132"/>
        <v>1</v>
      </c>
      <c r="AP126" s="16">
        <f t="shared" si="133"/>
        <v>1</v>
      </c>
      <c r="AQ126" s="16">
        <f t="shared" si="134"/>
        <v>0.92445511616636578</v>
      </c>
      <c r="AR126" s="16">
        <f t="shared" si="135"/>
        <v>0.9890387435993675</v>
      </c>
      <c r="AS126" s="16">
        <f t="shared" si="136"/>
        <v>1</v>
      </c>
      <c r="AT126" s="16">
        <f t="shared" si="137"/>
        <v>1</v>
      </c>
      <c r="AU126" s="16">
        <f t="shared" si="138"/>
        <v>0.87975589498752793</v>
      </c>
      <c r="AV126" s="16">
        <f t="shared" si="139"/>
        <v>1</v>
      </c>
      <c r="AW126" s="16">
        <f t="shared" si="140"/>
        <v>1</v>
      </c>
      <c r="AX126" s="16">
        <f t="shared" si="141"/>
        <v>1</v>
      </c>
      <c r="AZ126" s="42">
        <f t="shared" si="142"/>
        <v>13.793249754753262</v>
      </c>
    </row>
    <row r="127" spans="1:52" x14ac:dyDescent="0.2">
      <c r="D127" s="9" t="s">
        <v>20</v>
      </c>
      <c r="E127" s="12">
        <v>6</v>
      </c>
      <c r="F127" s="12">
        <v>7</v>
      </c>
      <c r="G127" s="12">
        <v>7</v>
      </c>
      <c r="H127" s="12">
        <v>6</v>
      </c>
      <c r="I127" s="12">
        <v>7</v>
      </c>
      <c r="J127" s="12">
        <v>1</v>
      </c>
      <c r="K127" s="12">
        <v>3</v>
      </c>
      <c r="L127" s="12">
        <v>6</v>
      </c>
      <c r="M127" s="12">
        <v>7</v>
      </c>
      <c r="N127" s="12">
        <v>7</v>
      </c>
      <c r="O127" s="12">
        <v>4</v>
      </c>
      <c r="P127" s="12">
        <v>4</v>
      </c>
      <c r="Q127" s="12">
        <v>6</v>
      </c>
      <c r="R127" s="12">
        <v>7</v>
      </c>
      <c r="T127" s="16">
        <f t="shared" si="113"/>
        <v>0.8571428571428571</v>
      </c>
      <c r="U127" s="16">
        <f t="shared" si="114"/>
        <v>1</v>
      </c>
      <c r="V127" s="16">
        <f t="shared" si="115"/>
        <v>1</v>
      </c>
      <c r="W127" s="16">
        <f t="shared" si="116"/>
        <v>0.8571428571428571</v>
      </c>
      <c r="X127" s="16">
        <f t="shared" si="117"/>
        <v>1</v>
      </c>
      <c r="Y127" s="16">
        <f t="shared" si="118"/>
        <v>1</v>
      </c>
      <c r="Z127" s="16">
        <f t="shared" si="119"/>
        <v>1</v>
      </c>
      <c r="AA127" s="16">
        <f t="shared" si="120"/>
        <v>0.8571428571428571</v>
      </c>
      <c r="AB127" s="16">
        <f t="shared" si="121"/>
        <v>1</v>
      </c>
      <c r="AC127" s="16">
        <f t="shared" si="122"/>
        <v>1</v>
      </c>
      <c r="AD127" s="16">
        <f t="shared" si="123"/>
        <v>0.66666666666666663</v>
      </c>
      <c r="AE127" s="16">
        <f t="shared" si="124"/>
        <v>0.66666666666666663</v>
      </c>
      <c r="AF127" s="16">
        <f t="shared" si="125"/>
        <v>1</v>
      </c>
      <c r="AG127" s="16">
        <f t="shared" si="126"/>
        <v>1</v>
      </c>
      <c r="AI127" s="16">
        <f t="shared" si="127"/>
        <v>0.92269047619047617</v>
      </c>
      <c r="AK127" s="16">
        <f t="shared" si="128"/>
        <v>0.9890387435993675</v>
      </c>
      <c r="AL127" s="16">
        <f t="shared" si="129"/>
        <v>1</v>
      </c>
      <c r="AM127" s="16">
        <f t="shared" si="130"/>
        <v>1</v>
      </c>
      <c r="AN127" s="16">
        <f t="shared" si="131"/>
        <v>0.9890387435993675</v>
      </c>
      <c r="AO127" s="16">
        <f t="shared" si="132"/>
        <v>1</v>
      </c>
      <c r="AP127" s="16">
        <f t="shared" si="133"/>
        <v>1</v>
      </c>
      <c r="AQ127" s="16">
        <f t="shared" si="134"/>
        <v>1</v>
      </c>
      <c r="AR127" s="16">
        <f t="shared" si="135"/>
        <v>0.9890387435993675</v>
      </c>
      <c r="AS127" s="16">
        <f t="shared" si="136"/>
        <v>1</v>
      </c>
      <c r="AT127" s="16">
        <f t="shared" si="137"/>
        <v>1</v>
      </c>
      <c r="AU127" s="16">
        <f t="shared" si="138"/>
        <v>0.97142544503016326</v>
      </c>
      <c r="AV127" s="16">
        <f t="shared" si="139"/>
        <v>0.97142544503016326</v>
      </c>
      <c r="AW127" s="16">
        <f t="shared" si="140"/>
        <v>1</v>
      </c>
      <c r="AX127" s="16">
        <f t="shared" si="141"/>
        <v>1</v>
      </c>
      <c r="AZ127" s="42">
        <f t="shared" si="142"/>
        <v>13.909967120858431</v>
      </c>
    </row>
    <row r="128" spans="1:52" ht="15" thickBot="1" x14ac:dyDescent="0.25">
      <c r="D128" s="10" t="s">
        <v>21</v>
      </c>
      <c r="E128" s="13">
        <v>6</v>
      </c>
      <c r="F128" s="13">
        <v>7</v>
      </c>
      <c r="G128" s="13">
        <v>7</v>
      </c>
      <c r="H128" s="13">
        <v>6</v>
      </c>
      <c r="I128" s="13">
        <v>7</v>
      </c>
      <c r="J128" s="13">
        <v>1</v>
      </c>
      <c r="K128" s="13">
        <v>2</v>
      </c>
      <c r="L128" s="39">
        <v>7</v>
      </c>
      <c r="M128" s="13">
        <v>1</v>
      </c>
      <c r="N128" s="13">
        <v>7</v>
      </c>
      <c r="O128" s="13">
        <v>1</v>
      </c>
      <c r="P128" s="13">
        <v>6</v>
      </c>
      <c r="Q128" s="13">
        <v>6</v>
      </c>
      <c r="R128" s="13">
        <v>7</v>
      </c>
      <c r="T128" s="16">
        <f t="shared" si="113"/>
        <v>0.8571428571428571</v>
      </c>
      <c r="U128" s="16">
        <f t="shared" si="114"/>
        <v>1</v>
      </c>
      <c r="V128" s="16">
        <f t="shared" si="115"/>
        <v>1</v>
      </c>
      <c r="W128" s="16">
        <f t="shared" si="116"/>
        <v>0.8571428571428571</v>
      </c>
      <c r="X128" s="16">
        <f t="shared" si="117"/>
        <v>1</v>
      </c>
      <c r="Y128" s="16">
        <f t="shared" si="118"/>
        <v>1</v>
      </c>
      <c r="Z128" s="16">
        <f t="shared" si="119"/>
        <v>0.66666666666666663</v>
      </c>
      <c r="AA128" s="16">
        <f t="shared" si="120"/>
        <v>1</v>
      </c>
      <c r="AB128" s="16">
        <f t="shared" si="121"/>
        <v>0.14285714285714285</v>
      </c>
      <c r="AC128" s="16">
        <f t="shared" si="122"/>
        <v>1</v>
      </c>
      <c r="AD128" s="16">
        <f t="shared" si="123"/>
        <v>0.16666666666666666</v>
      </c>
      <c r="AE128" s="16">
        <f t="shared" si="124"/>
        <v>1</v>
      </c>
      <c r="AF128" s="16">
        <f t="shared" si="125"/>
        <v>1</v>
      </c>
      <c r="AG128" s="16">
        <f t="shared" si="126"/>
        <v>1</v>
      </c>
      <c r="AI128" s="16">
        <f t="shared" si="127"/>
        <v>0.83586904761904757</v>
      </c>
      <c r="AK128" s="16">
        <f t="shared" si="128"/>
        <v>0.9890387435993675</v>
      </c>
      <c r="AL128" s="16">
        <f t="shared" si="129"/>
        <v>1</v>
      </c>
      <c r="AM128" s="16">
        <f t="shared" si="130"/>
        <v>1</v>
      </c>
      <c r="AN128" s="16">
        <f t="shared" si="131"/>
        <v>0.9890387435993675</v>
      </c>
      <c r="AO128" s="16">
        <f t="shared" si="132"/>
        <v>1</v>
      </c>
      <c r="AP128" s="16">
        <f t="shared" si="133"/>
        <v>1</v>
      </c>
      <c r="AQ128" s="16">
        <f t="shared" si="134"/>
        <v>0.97142544503016326</v>
      </c>
      <c r="AR128" s="16">
        <f t="shared" si="135"/>
        <v>1</v>
      </c>
      <c r="AS128" s="16">
        <f t="shared" si="136"/>
        <v>0.87011266505260165</v>
      </c>
      <c r="AT128" s="16">
        <f t="shared" si="137"/>
        <v>1</v>
      </c>
      <c r="AU128" s="16">
        <f t="shared" si="138"/>
        <v>0.87975589498752793</v>
      </c>
      <c r="AV128" s="16">
        <f t="shared" si="139"/>
        <v>1</v>
      </c>
      <c r="AW128" s="16">
        <f t="shared" si="140"/>
        <v>1</v>
      </c>
      <c r="AX128" s="16">
        <f t="shared" si="141"/>
        <v>1</v>
      </c>
      <c r="AZ128" s="42">
        <f t="shared" si="142"/>
        <v>13.699371492269027</v>
      </c>
    </row>
    <row r="129" spans="39:50" x14ac:dyDescent="0.2"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</row>
    <row r="131" spans="39:50" ht="15" thickBot="1" x14ac:dyDescent="0.25"/>
    <row r="132" spans="39:50" ht="26.25" thickBot="1" x14ac:dyDescent="0.25">
      <c r="AM132" s="8" t="s">
        <v>0</v>
      </c>
      <c r="AN132" s="16" t="s">
        <v>50</v>
      </c>
      <c r="AO132" s="16" t="s">
        <v>49</v>
      </c>
      <c r="AP132" s="16" t="s">
        <v>48</v>
      </c>
      <c r="AQ132" s="16" t="s">
        <v>33</v>
      </c>
      <c r="AR132" s="16"/>
    </row>
    <row r="133" spans="39:50" x14ac:dyDescent="0.2">
      <c r="AM133" s="9" t="s">
        <v>14</v>
      </c>
      <c r="AN133" s="16">
        <v>0.90736904761904758</v>
      </c>
      <c r="AO133" s="45">
        <v>13.840220083617059</v>
      </c>
      <c r="AP133" s="16">
        <f>(0.5*AO133)+(AN133*0.5)</f>
        <v>7.373794565618053</v>
      </c>
      <c r="AQ133" s="16">
        <v>3</v>
      </c>
      <c r="AR133" s="47"/>
    </row>
    <row r="134" spans="39:50" x14ac:dyDescent="0.2">
      <c r="AM134" s="9" t="s">
        <v>15</v>
      </c>
      <c r="AN134" s="16">
        <v>0.83416666666666672</v>
      </c>
      <c r="AO134" s="45">
        <v>13.754376101765608</v>
      </c>
      <c r="AP134" s="16">
        <f t="shared" ref="AP134:AP140" si="143">(0.5*AO134)+(AN134*0.5)</f>
        <v>7.2942713842161373</v>
      </c>
      <c r="AQ134" s="16">
        <v>5</v>
      </c>
      <c r="AR134" s="47"/>
    </row>
    <row r="135" spans="39:50" x14ac:dyDescent="0.2">
      <c r="AM135" s="9" t="s">
        <v>16</v>
      </c>
      <c r="AN135" s="16">
        <v>0.91588095238095235</v>
      </c>
      <c r="AO135" s="45">
        <v>13.903809735749965</v>
      </c>
      <c r="AP135" s="16">
        <f t="shared" si="143"/>
        <v>7.4098453440654586</v>
      </c>
      <c r="AQ135" s="16">
        <v>2</v>
      </c>
      <c r="AR135" s="47"/>
    </row>
    <row r="136" spans="39:50" x14ac:dyDescent="0.2">
      <c r="AM136" s="9" t="s">
        <v>17</v>
      </c>
      <c r="AN136" s="16">
        <v>0.90736904761904758</v>
      </c>
      <c r="AO136" s="45">
        <v>13.840220083617059</v>
      </c>
      <c r="AP136" s="16">
        <f t="shared" si="143"/>
        <v>7.373794565618053</v>
      </c>
      <c r="AQ136" s="16">
        <v>3</v>
      </c>
      <c r="AR136" s="47"/>
    </row>
    <row r="137" spans="39:50" x14ac:dyDescent="0.2">
      <c r="AM137" s="9" t="s">
        <v>18</v>
      </c>
      <c r="AN137" s="16">
        <v>0.72691666666666666</v>
      </c>
      <c r="AO137" s="45">
        <v>13.590866669279126</v>
      </c>
      <c r="AP137" s="16">
        <f t="shared" si="143"/>
        <v>7.1588916679728962</v>
      </c>
      <c r="AQ137" s="16">
        <v>7</v>
      </c>
      <c r="AR137" s="47"/>
    </row>
    <row r="138" spans="39:50" x14ac:dyDescent="0.2">
      <c r="AM138" s="9" t="s">
        <v>19</v>
      </c>
      <c r="AN138" s="16">
        <v>0.8835357142857142</v>
      </c>
      <c r="AO138" s="45">
        <v>13.793249754753262</v>
      </c>
      <c r="AP138" s="16">
        <f t="shared" si="143"/>
        <v>7.3383927345194877</v>
      </c>
      <c r="AQ138" s="16">
        <v>4</v>
      </c>
      <c r="AR138" s="47"/>
    </row>
    <row r="139" spans="39:50" x14ac:dyDescent="0.2">
      <c r="AM139" s="9" t="s">
        <v>20</v>
      </c>
      <c r="AN139" s="16">
        <v>0.92269047619047617</v>
      </c>
      <c r="AO139" s="45">
        <v>13.909967120858431</v>
      </c>
      <c r="AP139" s="16">
        <f t="shared" si="143"/>
        <v>7.4163287985244537</v>
      </c>
      <c r="AQ139" s="16">
        <v>1</v>
      </c>
      <c r="AR139" s="47"/>
    </row>
    <row r="140" spans="39:50" ht="15" thickBot="1" x14ac:dyDescent="0.25">
      <c r="AM140" s="10" t="s">
        <v>21</v>
      </c>
      <c r="AN140" s="16">
        <v>0.83586904761904757</v>
      </c>
      <c r="AO140" s="45">
        <v>13.699371492269027</v>
      </c>
      <c r="AP140" s="16">
        <f t="shared" si="143"/>
        <v>7.2676202699440369</v>
      </c>
      <c r="AQ140" s="16">
        <v>6</v>
      </c>
      <c r="AR140" s="47"/>
    </row>
    <row r="149" spans="31:87" ht="18.75" x14ac:dyDescent="0.3">
      <c r="AF149" s="51" t="s">
        <v>51</v>
      </c>
    </row>
    <row r="150" spans="31:87" ht="15" thickBot="1" x14ac:dyDescent="0.25"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</row>
    <row r="151" spans="31:87" ht="15" thickBot="1" x14ac:dyDescent="0.25">
      <c r="AU151" s="24" t="s">
        <v>24</v>
      </c>
      <c r="AV151" s="63">
        <v>7.1499999999999994E-2</v>
      </c>
      <c r="AW151" s="64">
        <v>7.1499999999999994E-2</v>
      </c>
      <c r="AX151" s="64">
        <v>7.1499999999999994E-2</v>
      </c>
      <c r="AY151" s="64">
        <v>7.1499999999999994E-2</v>
      </c>
      <c r="AZ151" s="65">
        <v>7.1499999999999994E-2</v>
      </c>
      <c r="BA151" s="66">
        <v>7.1499999999999994E-2</v>
      </c>
      <c r="BB151" s="64">
        <v>7.1499999999999994E-2</v>
      </c>
      <c r="BC151" s="64">
        <v>7.1499999999999994E-2</v>
      </c>
      <c r="BD151" s="64">
        <v>7.1499999999999994E-2</v>
      </c>
      <c r="BE151" s="65">
        <v>7.1499999999999994E-2</v>
      </c>
      <c r="BF151" s="64">
        <v>7.1499999999999994E-2</v>
      </c>
      <c r="BG151" s="64">
        <v>7.1499999999999994E-2</v>
      </c>
      <c r="BH151" s="65">
        <v>7.1499999999999994E-2</v>
      </c>
      <c r="BI151" s="67">
        <v>7.1499999999999994E-2</v>
      </c>
    </row>
    <row r="152" spans="31:87" ht="26.25" thickBot="1" x14ac:dyDescent="0.25">
      <c r="AF152" s="8" t="s">
        <v>0</v>
      </c>
      <c r="AG152" s="11" t="s">
        <v>1</v>
      </c>
      <c r="AH152" s="11" t="s">
        <v>2</v>
      </c>
      <c r="AI152" s="11" t="s">
        <v>3</v>
      </c>
      <c r="AJ152" s="11" t="s">
        <v>4</v>
      </c>
      <c r="AK152" s="11" t="s">
        <v>5</v>
      </c>
      <c r="AL152" s="11" t="s">
        <v>6</v>
      </c>
      <c r="AM152" s="11" t="s">
        <v>7</v>
      </c>
      <c r="AN152" s="11" t="s">
        <v>8</v>
      </c>
      <c r="AO152" s="11" t="s">
        <v>9</v>
      </c>
      <c r="AP152" s="11" t="s">
        <v>10</v>
      </c>
      <c r="AQ152" s="11" t="s">
        <v>11</v>
      </c>
      <c r="AR152" s="11" t="s">
        <v>22</v>
      </c>
      <c r="AS152" s="11" t="s">
        <v>12</v>
      </c>
      <c r="AT152" s="11" t="s">
        <v>13</v>
      </c>
      <c r="AV152" s="11" t="s">
        <v>1</v>
      </c>
      <c r="AW152" s="11" t="s">
        <v>2</v>
      </c>
      <c r="AX152" s="11" t="s">
        <v>3</v>
      </c>
      <c r="AY152" s="11" t="s">
        <v>4</v>
      </c>
      <c r="AZ152" s="11" t="s">
        <v>5</v>
      </c>
      <c r="BA152" s="11" t="s">
        <v>6</v>
      </c>
      <c r="BB152" s="11" t="s">
        <v>7</v>
      </c>
      <c r="BC152" s="11" t="s">
        <v>8</v>
      </c>
      <c r="BD152" s="11" t="s">
        <v>9</v>
      </c>
      <c r="BE152" s="11" t="s">
        <v>10</v>
      </c>
      <c r="BF152" s="11" t="s">
        <v>11</v>
      </c>
      <c r="BG152" s="11" t="s">
        <v>22</v>
      </c>
      <c r="BH152" s="11" t="s">
        <v>12</v>
      </c>
      <c r="BI152" s="11" t="s">
        <v>13</v>
      </c>
      <c r="BK152" s="11" t="s">
        <v>1</v>
      </c>
      <c r="BL152" s="11" t="s">
        <v>2</v>
      </c>
      <c r="BM152" s="11" t="s">
        <v>3</v>
      </c>
      <c r="BN152" s="11" t="s">
        <v>4</v>
      </c>
      <c r="BO152" s="11" t="s">
        <v>5</v>
      </c>
      <c r="BP152" s="11" t="s">
        <v>6</v>
      </c>
      <c r="BQ152" s="11" t="s">
        <v>7</v>
      </c>
      <c r="BR152" s="11" t="s">
        <v>8</v>
      </c>
      <c r="BS152" s="11" t="s">
        <v>9</v>
      </c>
      <c r="BT152" s="11" t="s">
        <v>10</v>
      </c>
      <c r="BU152" s="11" t="s">
        <v>11</v>
      </c>
      <c r="BV152" s="11" t="s">
        <v>22</v>
      </c>
      <c r="BW152" s="11" t="s">
        <v>12</v>
      </c>
      <c r="BX152" s="11" t="s">
        <v>13</v>
      </c>
      <c r="BY152" s="42" t="s">
        <v>54</v>
      </c>
      <c r="BZ152" s="42" t="s">
        <v>55</v>
      </c>
      <c r="CA152" s="42" t="s">
        <v>56</v>
      </c>
    </row>
    <row r="153" spans="31:87" ht="15" thickBot="1" x14ac:dyDescent="0.25">
      <c r="AE153" s="18" t="s">
        <v>52</v>
      </c>
      <c r="AF153" s="9"/>
      <c r="AG153" s="48">
        <v>7</v>
      </c>
      <c r="AH153" s="48">
        <v>7</v>
      </c>
      <c r="AI153" s="48">
        <v>7</v>
      </c>
      <c r="AJ153" s="48">
        <v>7</v>
      </c>
      <c r="AK153" s="48">
        <v>7</v>
      </c>
      <c r="AL153" s="48">
        <v>1</v>
      </c>
      <c r="AM153" s="48">
        <v>3</v>
      </c>
      <c r="AN153" s="48">
        <v>7</v>
      </c>
      <c r="AO153" s="48">
        <v>7</v>
      </c>
      <c r="AP153" s="48">
        <v>7</v>
      </c>
      <c r="AQ153" s="48">
        <v>6</v>
      </c>
      <c r="AR153" s="48">
        <v>6</v>
      </c>
      <c r="AS153" s="48">
        <v>6</v>
      </c>
      <c r="AT153" s="48">
        <v>7</v>
      </c>
      <c r="AV153" s="18">
        <f t="shared" ref="AV153:BI153" si="144">(AG153/AG$153)</f>
        <v>1</v>
      </c>
      <c r="AW153" s="18">
        <f t="shared" si="144"/>
        <v>1</v>
      </c>
      <c r="AX153" s="18">
        <f t="shared" si="144"/>
        <v>1</v>
      </c>
      <c r="AY153" s="18">
        <f t="shared" si="144"/>
        <v>1</v>
      </c>
      <c r="AZ153" s="18">
        <f t="shared" si="144"/>
        <v>1</v>
      </c>
      <c r="BA153" s="18">
        <f t="shared" si="144"/>
        <v>1</v>
      </c>
      <c r="BB153" s="18">
        <f t="shared" si="144"/>
        <v>1</v>
      </c>
      <c r="BC153" s="18">
        <f t="shared" si="144"/>
        <v>1</v>
      </c>
      <c r="BD153" s="18">
        <f t="shared" si="144"/>
        <v>1</v>
      </c>
      <c r="BE153" s="18">
        <f t="shared" si="144"/>
        <v>1</v>
      </c>
      <c r="BF153" s="18">
        <f t="shared" si="144"/>
        <v>1</v>
      </c>
      <c r="BG153" s="18">
        <f t="shared" si="144"/>
        <v>1</v>
      </c>
      <c r="BH153" s="18">
        <f t="shared" si="144"/>
        <v>1</v>
      </c>
      <c r="BI153" s="18">
        <f t="shared" si="144"/>
        <v>1</v>
      </c>
      <c r="BK153" s="18">
        <v>1</v>
      </c>
      <c r="BL153" s="18">
        <v>1</v>
      </c>
      <c r="BM153" s="18">
        <v>1</v>
      </c>
      <c r="BN153" s="18">
        <v>1</v>
      </c>
      <c r="BO153" s="18">
        <v>1</v>
      </c>
      <c r="BP153" s="18">
        <v>1</v>
      </c>
      <c r="BQ153" s="18">
        <v>1</v>
      </c>
      <c r="BR153" s="18">
        <v>1</v>
      </c>
      <c r="BS153" s="18">
        <v>1</v>
      </c>
      <c r="BT153" s="18">
        <v>1</v>
      </c>
      <c r="BU153" s="18">
        <v>1</v>
      </c>
      <c r="BV153" s="18">
        <v>1</v>
      </c>
      <c r="BW153" s="18">
        <v>1</v>
      </c>
      <c r="BX153" s="18">
        <v>1</v>
      </c>
      <c r="BY153" s="25">
        <f>SUM(BK153:BX153)</f>
        <v>14</v>
      </c>
      <c r="CA153" s="16">
        <f>(BY153/BY$153)</f>
        <v>1</v>
      </c>
      <c r="CD153" s="16" t="s">
        <v>58</v>
      </c>
      <c r="CE153" s="52" t="s">
        <v>57</v>
      </c>
      <c r="CF153" s="16"/>
      <c r="CG153" s="16" t="s">
        <v>32</v>
      </c>
    </row>
    <row r="154" spans="31:87" x14ac:dyDescent="0.2">
      <c r="AF154" s="49" t="s">
        <v>14</v>
      </c>
      <c r="AG154" s="50">
        <v>7</v>
      </c>
      <c r="AH154" s="50">
        <v>7</v>
      </c>
      <c r="AI154" s="50">
        <v>7</v>
      </c>
      <c r="AJ154" s="50">
        <v>7</v>
      </c>
      <c r="AK154" s="50">
        <v>7</v>
      </c>
      <c r="AL154" s="50">
        <v>1</v>
      </c>
      <c r="AM154" s="50">
        <v>2</v>
      </c>
      <c r="AN154" s="50">
        <v>6</v>
      </c>
      <c r="AO154" s="50">
        <v>7</v>
      </c>
      <c r="AP154" s="50">
        <v>7</v>
      </c>
      <c r="AQ154" s="50">
        <v>1</v>
      </c>
      <c r="AR154" s="50">
        <v>6</v>
      </c>
      <c r="AS154" s="50">
        <v>6</v>
      </c>
      <c r="AT154" s="50">
        <v>7</v>
      </c>
      <c r="AV154" s="16">
        <f>(AG154/AG$153)</f>
        <v>1</v>
      </c>
      <c r="AW154" s="16">
        <f t="shared" ref="AW154:AW161" si="145">(AH154/AH$153)</f>
        <v>1</v>
      </c>
      <c r="AX154" s="16">
        <f t="shared" ref="AX154:AX162" si="146">(AI154/AI$153)</f>
        <v>1</v>
      </c>
      <c r="AY154" s="16">
        <f t="shared" ref="AY154:AY162" si="147">(AJ154/AJ$153)</f>
        <v>1</v>
      </c>
      <c r="AZ154" s="16">
        <f t="shared" ref="AZ154:AZ162" si="148">(AK154/AK$153)</f>
        <v>1</v>
      </c>
      <c r="BA154" s="16">
        <f t="shared" ref="BA154:BA162" si="149">(AL154/AL$153)</f>
        <v>1</v>
      </c>
      <c r="BB154" s="16">
        <f t="shared" ref="BB154:BB162" si="150">(AM154/AM$153)</f>
        <v>0.66666666666666663</v>
      </c>
      <c r="BC154" s="16">
        <f t="shared" ref="BC154:BC162" si="151">(AN154/AN$153)</f>
        <v>0.8571428571428571</v>
      </c>
      <c r="BD154" s="16">
        <f t="shared" ref="BD154:BD162" si="152">(AO154/AO$153)</f>
        <v>1</v>
      </c>
      <c r="BE154" s="16">
        <f t="shared" ref="BE154:BE162" si="153">(AP154/AP$153)</f>
        <v>1</v>
      </c>
      <c r="BF154" s="16">
        <f t="shared" ref="BF154:BF162" si="154">(AQ154/AQ$153)</f>
        <v>0.16666666666666666</v>
      </c>
      <c r="BG154" s="16">
        <f t="shared" ref="BG154:BG162" si="155">(AR154/AR$153)</f>
        <v>1</v>
      </c>
      <c r="BH154" s="16">
        <f t="shared" ref="BH154:BH162" si="156">(AS154/AS$153)</f>
        <v>1</v>
      </c>
      <c r="BI154" s="16">
        <f t="shared" ref="BI154:BI162" si="157">(AT154/AT$153)</f>
        <v>1</v>
      </c>
      <c r="BK154" s="47">
        <f t="shared" ref="BK154:BX154" si="158">(AV154*AV$151)</f>
        <v>7.1499999999999994E-2</v>
      </c>
      <c r="BL154" s="47">
        <f t="shared" si="158"/>
        <v>7.1499999999999994E-2</v>
      </c>
      <c r="BM154" s="47">
        <f t="shared" si="158"/>
        <v>7.1499999999999994E-2</v>
      </c>
      <c r="BN154" s="47">
        <f t="shared" si="158"/>
        <v>7.1499999999999994E-2</v>
      </c>
      <c r="BO154" s="47">
        <f t="shared" si="158"/>
        <v>7.1499999999999994E-2</v>
      </c>
      <c r="BP154" s="47">
        <f t="shared" si="158"/>
        <v>7.1499999999999994E-2</v>
      </c>
      <c r="BQ154" s="47">
        <f t="shared" si="158"/>
        <v>4.7666666666666663E-2</v>
      </c>
      <c r="BR154" s="47">
        <f t="shared" si="158"/>
        <v>6.1285714285714277E-2</v>
      </c>
      <c r="BS154" s="47">
        <f t="shared" si="158"/>
        <v>7.1499999999999994E-2</v>
      </c>
      <c r="BT154" s="47">
        <f t="shared" si="158"/>
        <v>7.1499999999999994E-2</v>
      </c>
      <c r="BU154" s="47">
        <f t="shared" si="158"/>
        <v>1.1916666666666666E-2</v>
      </c>
      <c r="BV154" s="47">
        <f t="shared" si="158"/>
        <v>7.1499999999999994E-2</v>
      </c>
      <c r="BW154" s="47">
        <f t="shared" si="158"/>
        <v>7.1499999999999994E-2</v>
      </c>
      <c r="BX154" s="47">
        <f t="shared" si="158"/>
        <v>7.1499999999999994E-2</v>
      </c>
      <c r="BY154" s="16">
        <f>SUM(BK154:BX154)</f>
        <v>0.90736904761904769</v>
      </c>
      <c r="BZ154" s="16">
        <f>(BY154/BY$162)</f>
        <v>1.4764542936288092</v>
      </c>
      <c r="CA154" s="16">
        <f t="shared" ref="CA154:CA161" si="159">(BY154/BY$153)</f>
        <v>6.4812074829931982E-2</v>
      </c>
      <c r="CC154" s="16">
        <f>(BZ154+CA154)</f>
        <v>1.5412663684587411</v>
      </c>
      <c r="CD154" s="16">
        <f>(CA154/CC154)</f>
        <v>4.2051183465933756E-2</v>
      </c>
      <c r="CE154" s="16">
        <f>(BZ154/CC154)</f>
        <v>0.95794881653406627</v>
      </c>
      <c r="CF154" s="16"/>
      <c r="CG154" s="16">
        <f>((BZ154)+(CA154))/(1+((1-CE154)/CE154)+((1-CD154)/CD154))</f>
        <v>6.469265701260779E-2</v>
      </c>
      <c r="CH154" s="16">
        <v>3</v>
      </c>
      <c r="CI154" s="16"/>
    </row>
    <row r="155" spans="31:87" x14ac:dyDescent="0.2">
      <c r="AF155" s="9" t="s">
        <v>15</v>
      </c>
      <c r="AG155" s="12">
        <v>2</v>
      </c>
      <c r="AH155" s="12">
        <v>6</v>
      </c>
      <c r="AI155" s="12">
        <v>6</v>
      </c>
      <c r="AJ155" s="12">
        <v>2</v>
      </c>
      <c r="AK155" s="12">
        <v>7</v>
      </c>
      <c r="AL155" s="12">
        <v>1</v>
      </c>
      <c r="AM155" s="12">
        <v>3</v>
      </c>
      <c r="AN155" s="12">
        <v>5</v>
      </c>
      <c r="AO155" s="12">
        <v>7</v>
      </c>
      <c r="AP155" s="12">
        <v>7</v>
      </c>
      <c r="AQ155" s="12">
        <v>6</v>
      </c>
      <c r="AR155" s="12">
        <v>4</v>
      </c>
      <c r="AS155" s="12">
        <v>6</v>
      </c>
      <c r="AT155" s="12">
        <v>7</v>
      </c>
      <c r="AV155" s="16">
        <f t="shared" ref="AV155:AV161" si="160">(AG155/AG$153)</f>
        <v>0.2857142857142857</v>
      </c>
      <c r="AW155" s="16">
        <f t="shared" si="145"/>
        <v>0.8571428571428571</v>
      </c>
      <c r="AX155" s="16">
        <f t="shared" si="146"/>
        <v>0.8571428571428571</v>
      </c>
      <c r="AY155" s="16">
        <f t="shared" si="147"/>
        <v>0.2857142857142857</v>
      </c>
      <c r="AZ155" s="16">
        <f t="shared" si="148"/>
        <v>1</v>
      </c>
      <c r="BA155" s="16">
        <f t="shared" si="149"/>
        <v>1</v>
      </c>
      <c r="BB155" s="16">
        <f t="shared" si="150"/>
        <v>1</v>
      </c>
      <c r="BC155" s="16">
        <f t="shared" si="151"/>
        <v>0.7142857142857143</v>
      </c>
      <c r="BD155" s="16">
        <f t="shared" si="152"/>
        <v>1</v>
      </c>
      <c r="BE155" s="16">
        <f t="shared" si="153"/>
        <v>1</v>
      </c>
      <c r="BF155" s="16">
        <f t="shared" si="154"/>
        <v>1</v>
      </c>
      <c r="BG155" s="16">
        <f t="shared" si="155"/>
        <v>0.66666666666666663</v>
      </c>
      <c r="BH155" s="16">
        <f t="shared" si="156"/>
        <v>1</v>
      </c>
      <c r="BI155" s="16">
        <f t="shared" si="157"/>
        <v>1</v>
      </c>
      <c r="BK155" s="47">
        <f t="shared" ref="BK155:BK162" si="161">(AV155*AV$151)</f>
        <v>2.0428571428571424E-2</v>
      </c>
      <c r="BL155" s="47">
        <f t="shared" ref="BL155:BL162" si="162">(AW155*AW$151)</f>
        <v>6.1285714285714277E-2</v>
      </c>
      <c r="BM155" s="47">
        <f t="shared" ref="BM155:BM162" si="163">(AX155*AX$151)</f>
        <v>6.1285714285714277E-2</v>
      </c>
      <c r="BN155" s="47">
        <f t="shared" ref="BN155:BN162" si="164">(AY155*AY$151)</f>
        <v>2.0428571428571424E-2</v>
      </c>
      <c r="BO155" s="47">
        <f t="shared" ref="BO155:BO162" si="165">(AZ155*AZ$151)</f>
        <v>7.1499999999999994E-2</v>
      </c>
      <c r="BP155" s="47">
        <f t="shared" ref="BP155:BP162" si="166">(BA155*BA$151)</f>
        <v>7.1499999999999994E-2</v>
      </c>
      <c r="BQ155" s="47">
        <f t="shared" ref="BQ155:BQ162" si="167">(BB155*BB$151)</f>
        <v>7.1499999999999994E-2</v>
      </c>
      <c r="BR155" s="47">
        <f t="shared" ref="BR155:BR162" si="168">(BC155*BC$151)</f>
        <v>5.1071428571428566E-2</v>
      </c>
      <c r="BS155" s="47">
        <f t="shared" ref="BS155:BS162" si="169">(BD155*BD$151)</f>
        <v>7.1499999999999994E-2</v>
      </c>
      <c r="BT155" s="47">
        <f t="shared" ref="BT155:BT162" si="170">(BE155*BE$151)</f>
        <v>7.1499999999999994E-2</v>
      </c>
      <c r="BU155" s="47">
        <f t="shared" ref="BU155:BU162" si="171">(BF155*BF$151)</f>
        <v>7.1499999999999994E-2</v>
      </c>
      <c r="BV155" s="47">
        <f t="shared" ref="BV155:BV162" si="172">(BG155*BG$151)</f>
        <v>4.7666666666666663E-2</v>
      </c>
      <c r="BW155" s="47">
        <f t="shared" ref="BW155:BW162" si="173">(BH155*BH$151)</f>
        <v>7.1499999999999994E-2</v>
      </c>
      <c r="BX155" s="47">
        <f t="shared" ref="BX155:BX162" si="174">(BI155*BI$151)</f>
        <v>7.1499999999999994E-2</v>
      </c>
      <c r="BY155" s="16">
        <f t="shared" ref="BY155:BY162" si="175">SUM(BK155:BX155)</f>
        <v>0.83416666666666661</v>
      </c>
      <c r="BZ155" s="16">
        <f t="shared" ref="BZ155:BZ162" si="176">(BY155/BY$162)</f>
        <v>1.3573407202216068</v>
      </c>
      <c r="CA155" s="16">
        <f t="shared" si="159"/>
        <v>5.9583333333333328E-2</v>
      </c>
      <c r="CC155" s="16">
        <f t="shared" ref="CC155:CC161" si="177">(BZ155+CA155)</f>
        <v>1.4169240535549401</v>
      </c>
      <c r="CD155" s="16">
        <f t="shared" ref="CD155:CD161" si="178">(CA155/CC155)</f>
        <v>4.2051183465933756E-2</v>
      </c>
      <c r="CE155" s="16">
        <f t="shared" ref="CE155:CE161" si="179">(BZ155/CC155)</f>
        <v>0.95794881653406627</v>
      </c>
      <c r="CF155" s="16"/>
      <c r="CG155" s="16">
        <f t="shared" ref="CG155:CG161" si="180">((BZ155)+(CA155))/(1+((1-CE155)/CE155)+((1-CD155)/CD155))</f>
        <v>5.9473549598832678E-2</v>
      </c>
      <c r="CH155" s="16">
        <v>6</v>
      </c>
      <c r="CI155" s="16"/>
    </row>
    <row r="156" spans="31:87" x14ac:dyDescent="0.2">
      <c r="AF156" s="9" t="s">
        <v>16</v>
      </c>
      <c r="AG156" s="12">
        <v>6</v>
      </c>
      <c r="AH156" s="12">
        <v>6</v>
      </c>
      <c r="AI156" s="12">
        <v>6</v>
      </c>
      <c r="AJ156" s="12">
        <v>6</v>
      </c>
      <c r="AK156" s="12">
        <v>7</v>
      </c>
      <c r="AL156" s="12">
        <v>1</v>
      </c>
      <c r="AM156" s="12">
        <v>3</v>
      </c>
      <c r="AN156" s="12">
        <v>5</v>
      </c>
      <c r="AO156" s="12">
        <v>7</v>
      </c>
      <c r="AP156" s="12">
        <v>7</v>
      </c>
      <c r="AQ156" s="12">
        <v>6</v>
      </c>
      <c r="AR156" s="12">
        <v>4</v>
      </c>
      <c r="AS156" s="12">
        <v>6</v>
      </c>
      <c r="AT156" s="12">
        <v>7</v>
      </c>
      <c r="AV156" s="16">
        <f t="shared" si="160"/>
        <v>0.8571428571428571</v>
      </c>
      <c r="AW156" s="16">
        <f t="shared" si="145"/>
        <v>0.8571428571428571</v>
      </c>
      <c r="AX156" s="16">
        <f t="shared" si="146"/>
        <v>0.8571428571428571</v>
      </c>
      <c r="AY156" s="16">
        <f t="shared" si="147"/>
        <v>0.8571428571428571</v>
      </c>
      <c r="AZ156" s="16">
        <f t="shared" si="148"/>
        <v>1</v>
      </c>
      <c r="BA156" s="16">
        <f t="shared" si="149"/>
        <v>1</v>
      </c>
      <c r="BB156" s="16">
        <f t="shared" si="150"/>
        <v>1</v>
      </c>
      <c r="BC156" s="16">
        <f t="shared" si="151"/>
        <v>0.7142857142857143</v>
      </c>
      <c r="BD156" s="16">
        <f t="shared" si="152"/>
        <v>1</v>
      </c>
      <c r="BE156" s="16">
        <f t="shared" si="153"/>
        <v>1</v>
      </c>
      <c r="BF156" s="16">
        <f t="shared" si="154"/>
        <v>1</v>
      </c>
      <c r="BG156" s="16">
        <f t="shared" si="155"/>
        <v>0.66666666666666663</v>
      </c>
      <c r="BH156" s="16">
        <f t="shared" si="156"/>
        <v>1</v>
      </c>
      <c r="BI156" s="16">
        <f t="shared" si="157"/>
        <v>1</v>
      </c>
      <c r="BK156" s="47">
        <f t="shared" si="161"/>
        <v>6.1285714285714277E-2</v>
      </c>
      <c r="BL156" s="47">
        <f t="shared" si="162"/>
        <v>6.1285714285714277E-2</v>
      </c>
      <c r="BM156" s="47">
        <f t="shared" si="163"/>
        <v>6.1285714285714277E-2</v>
      </c>
      <c r="BN156" s="47">
        <f t="shared" si="164"/>
        <v>6.1285714285714277E-2</v>
      </c>
      <c r="BO156" s="47">
        <f t="shared" si="165"/>
        <v>7.1499999999999994E-2</v>
      </c>
      <c r="BP156" s="47">
        <f t="shared" si="166"/>
        <v>7.1499999999999994E-2</v>
      </c>
      <c r="BQ156" s="47">
        <f t="shared" si="167"/>
        <v>7.1499999999999994E-2</v>
      </c>
      <c r="BR156" s="47">
        <f t="shared" si="168"/>
        <v>5.1071428571428566E-2</v>
      </c>
      <c r="BS156" s="47">
        <f t="shared" si="169"/>
        <v>7.1499999999999994E-2</v>
      </c>
      <c r="BT156" s="47">
        <f t="shared" si="170"/>
        <v>7.1499999999999994E-2</v>
      </c>
      <c r="BU156" s="47">
        <f t="shared" si="171"/>
        <v>7.1499999999999994E-2</v>
      </c>
      <c r="BV156" s="47">
        <f t="shared" si="172"/>
        <v>4.7666666666666663E-2</v>
      </c>
      <c r="BW156" s="47">
        <f t="shared" si="173"/>
        <v>7.1499999999999994E-2</v>
      </c>
      <c r="BX156" s="47">
        <f t="shared" si="174"/>
        <v>7.1499999999999994E-2</v>
      </c>
      <c r="BY156" s="16">
        <f t="shared" si="175"/>
        <v>0.91588095238095235</v>
      </c>
      <c r="BZ156" s="16">
        <f t="shared" si="176"/>
        <v>1.4903047091412744</v>
      </c>
      <c r="CA156" s="16">
        <f t="shared" si="159"/>
        <v>6.5420068027210884E-2</v>
      </c>
      <c r="CC156" s="16">
        <f t="shared" si="177"/>
        <v>1.5557247771684852</v>
      </c>
      <c r="CD156" s="16">
        <f t="shared" si="178"/>
        <v>4.2051183465933756E-2</v>
      </c>
      <c r="CE156" s="16">
        <f t="shared" si="179"/>
        <v>0.95794881653406627</v>
      </c>
      <c r="CF156" s="16"/>
      <c r="CG156" s="16">
        <f t="shared" si="180"/>
        <v>6.5299529967697917E-2</v>
      </c>
      <c r="CH156" s="16">
        <v>2</v>
      </c>
      <c r="CI156" s="16"/>
    </row>
    <row r="157" spans="31:87" x14ac:dyDescent="0.2">
      <c r="AF157" s="9" t="s">
        <v>17</v>
      </c>
      <c r="AG157" s="12">
        <v>7</v>
      </c>
      <c r="AH157" s="12">
        <v>7</v>
      </c>
      <c r="AI157" s="12">
        <v>7</v>
      </c>
      <c r="AJ157" s="12">
        <v>7</v>
      </c>
      <c r="AK157" s="12">
        <v>7</v>
      </c>
      <c r="AL157" s="12">
        <v>1</v>
      </c>
      <c r="AM157" s="12">
        <v>2</v>
      </c>
      <c r="AN157" s="12">
        <v>6</v>
      </c>
      <c r="AO157" s="12">
        <v>7</v>
      </c>
      <c r="AP157" s="12">
        <v>7</v>
      </c>
      <c r="AQ157" s="12">
        <v>1</v>
      </c>
      <c r="AR157" s="12">
        <v>6</v>
      </c>
      <c r="AS157" s="12">
        <v>6</v>
      </c>
      <c r="AT157" s="12">
        <v>7</v>
      </c>
      <c r="AV157" s="16">
        <f t="shared" si="160"/>
        <v>1</v>
      </c>
      <c r="AW157" s="16">
        <f t="shared" si="145"/>
        <v>1</v>
      </c>
      <c r="AX157" s="16">
        <f t="shared" si="146"/>
        <v>1</v>
      </c>
      <c r="AY157" s="16">
        <f t="shared" si="147"/>
        <v>1</v>
      </c>
      <c r="AZ157" s="16">
        <f t="shared" si="148"/>
        <v>1</v>
      </c>
      <c r="BA157" s="16">
        <f t="shared" si="149"/>
        <v>1</v>
      </c>
      <c r="BB157" s="16">
        <f t="shared" si="150"/>
        <v>0.66666666666666663</v>
      </c>
      <c r="BC157" s="16">
        <f t="shared" si="151"/>
        <v>0.8571428571428571</v>
      </c>
      <c r="BD157" s="16">
        <f t="shared" si="152"/>
        <v>1</v>
      </c>
      <c r="BE157" s="16">
        <f t="shared" si="153"/>
        <v>1</v>
      </c>
      <c r="BF157" s="16">
        <f t="shared" si="154"/>
        <v>0.16666666666666666</v>
      </c>
      <c r="BG157" s="16">
        <f t="shared" si="155"/>
        <v>1</v>
      </c>
      <c r="BH157" s="16">
        <f t="shared" si="156"/>
        <v>1</v>
      </c>
      <c r="BI157" s="16">
        <f t="shared" si="157"/>
        <v>1</v>
      </c>
      <c r="BK157" s="47">
        <f t="shared" si="161"/>
        <v>7.1499999999999994E-2</v>
      </c>
      <c r="BL157" s="47">
        <f t="shared" si="162"/>
        <v>7.1499999999999994E-2</v>
      </c>
      <c r="BM157" s="47">
        <f t="shared" si="163"/>
        <v>7.1499999999999994E-2</v>
      </c>
      <c r="BN157" s="47">
        <f t="shared" si="164"/>
        <v>7.1499999999999994E-2</v>
      </c>
      <c r="BO157" s="47">
        <f t="shared" si="165"/>
        <v>7.1499999999999994E-2</v>
      </c>
      <c r="BP157" s="47">
        <f t="shared" si="166"/>
        <v>7.1499999999999994E-2</v>
      </c>
      <c r="BQ157" s="47">
        <f t="shared" si="167"/>
        <v>4.7666666666666663E-2</v>
      </c>
      <c r="BR157" s="47">
        <f t="shared" si="168"/>
        <v>6.1285714285714277E-2</v>
      </c>
      <c r="BS157" s="47">
        <f t="shared" si="169"/>
        <v>7.1499999999999994E-2</v>
      </c>
      <c r="BT157" s="47">
        <f t="shared" si="170"/>
        <v>7.1499999999999994E-2</v>
      </c>
      <c r="BU157" s="47">
        <f t="shared" si="171"/>
        <v>1.1916666666666666E-2</v>
      </c>
      <c r="BV157" s="47">
        <f t="shared" si="172"/>
        <v>7.1499999999999994E-2</v>
      </c>
      <c r="BW157" s="47">
        <f t="shared" si="173"/>
        <v>7.1499999999999994E-2</v>
      </c>
      <c r="BX157" s="47">
        <f t="shared" si="174"/>
        <v>7.1499999999999994E-2</v>
      </c>
      <c r="BY157" s="16">
        <f t="shared" si="175"/>
        <v>0.90736904761904769</v>
      </c>
      <c r="BZ157" s="16">
        <f t="shared" si="176"/>
        <v>1.4764542936288092</v>
      </c>
      <c r="CA157" s="16">
        <f t="shared" si="159"/>
        <v>6.4812074829931982E-2</v>
      </c>
      <c r="CC157" s="16">
        <f t="shared" si="177"/>
        <v>1.5412663684587411</v>
      </c>
      <c r="CD157" s="16">
        <f t="shared" si="178"/>
        <v>4.2051183465933756E-2</v>
      </c>
      <c r="CE157" s="16">
        <f t="shared" si="179"/>
        <v>0.95794881653406627</v>
      </c>
      <c r="CF157" s="16"/>
      <c r="CG157" s="16">
        <f t="shared" si="180"/>
        <v>6.469265701260779E-2</v>
      </c>
      <c r="CH157" s="16">
        <v>3</v>
      </c>
      <c r="CI157" s="16"/>
    </row>
    <row r="158" spans="31:87" x14ac:dyDescent="0.2">
      <c r="AF158" s="9" t="s">
        <v>18</v>
      </c>
      <c r="AG158" s="12">
        <v>3</v>
      </c>
      <c r="AH158" s="12">
        <v>5</v>
      </c>
      <c r="AI158" s="12">
        <v>5</v>
      </c>
      <c r="AJ158" s="12">
        <v>7</v>
      </c>
      <c r="AK158" s="12">
        <v>7</v>
      </c>
      <c r="AL158" s="12">
        <v>1</v>
      </c>
      <c r="AM158" s="12">
        <v>1</v>
      </c>
      <c r="AN158" s="12">
        <v>4</v>
      </c>
      <c r="AO158" s="12">
        <v>7</v>
      </c>
      <c r="AP158" s="12">
        <v>7</v>
      </c>
      <c r="AQ158" s="12">
        <v>1</v>
      </c>
      <c r="AR158" s="12">
        <v>4</v>
      </c>
      <c r="AS158" s="12">
        <v>6</v>
      </c>
      <c r="AT158" s="12">
        <v>4</v>
      </c>
      <c r="AV158" s="16">
        <f t="shared" si="160"/>
        <v>0.42857142857142855</v>
      </c>
      <c r="AW158" s="16">
        <f t="shared" si="145"/>
        <v>0.7142857142857143</v>
      </c>
      <c r="AX158" s="16">
        <f t="shared" si="146"/>
        <v>0.7142857142857143</v>
      </c>
      <c r="AY158" s="16">
        <f t="shared" si="147"/>
        <v>1</v>
      </c>
      <c r="AZ158" s="16">
        <f t="shared" si="148"/>
        <v>1</v>
      </c>
      <c r="BA158" s="16">
        <f t="shared" si="149"/>
        <v>1</v>
      </c>
      <c r="BB158" s="16">
        <f t="shared" si="150"/>
        <v>0.33333333333333331</v>
      </c>
      <c r="BC158" s="16">
        <f t="shared" si="151"/>
        <v>0.5714285714285714</v>
      </c>
      <c r="BD158" s="16">
        <f t="shared" si="152"/>
        <v>1</v>
      </c>
      <c r="BE158" s="16">
        <f t="shared" si="153"/>
        <v>1</v>
      </c>
      <c r="BF158" s="16">
        <f t="shared" si="154"/>
        <v>0.16666666666666666</v>
      </c>
      <c r="BG158" s="16">
        <f t="shared" si="155"/>
        <v>0.66666666666666663</v>
      </c>
      <c r="BH158" s="16">
        <f t="shared" si="156"/>
        <v>1</v>
      </c>
      <c r="BI158" s="16">
        <f t="shared" si="157"/>
        <v>0.5714285714285714</v>
      </c>
      <c r="BK158" s="47">
        <f t="shared" si="161"/>
        <v>3.0642857142857138E-2</v>
      </c>
      <c r="BL158" s="47">
        <f t="shared" si="162"/>
        <v>5.1071428571428566E-2</v>
      </c>
      <c r="BM158" s="47">
        <f t="shared" si="163"/>
        <v>5.1071428571428566E-2</v>
      </c>
      <c r="BN158" s="47">
        <f t="shared" si="164"/>
        <v>7.1499999999999994E-2</v>
      </c>
      <c r="BO158" s="47">
        <f t="shared" si="165"/>
        <v>7.1499999999999994E-2</v>
      </c>
      <c r="BP158" s="47">
        <f t="shared" si="166"/>
        <v>7.1499999999999994E-2</v>
      </c>
      <c r="BQ158" s="47">
        <f t="shared" si="167"/>
        <v>2.3833333333333331E-2</v>
      </c>
      <c r="BR158" s="47">
        <f t="shared" si="168"/>
        <v>4.0857142857142849E-2</v>
      </c>
      <c r="BS158" s="47">
        <f t="shared" si="169"/>
        <v>7.1499999999999994E-2</v>
      </c>
      <c r="BT158" s="47">
        <f t="shared" si="170"/>
        <v>7.1499999999999994E-2</v>
      </c>
      <c r="BU158" s="47">
        <f t="shared" si="171"/>
        <v>1.1916666666666666E-2</v>
      </c>
      <c r="BV158" s="47">
        <f t="shared" si="172"/>
        <v>4.7666666666666663E-2</v>
      </c>
      <c r="BW158" s="47">
        <f t="shared" si="173"/>
        <v>7.1499999999999994E-2</v>
      </c>
      <c r="BX158" s="47">
        <f t="shared" si="174"/>
        <v>4.0857142857142849E-2</v>
      </c>
      <c r="BY158" s="16">
        <f t="shared" si="175"/>
        <v>0.72691666666666666</v>
      </c>
      <c r="BZ158" s="16">
        <f t="shared" si="176"/>
        <v>1.1828254847645432</v>
      </c>
      <c r="CA158" s="16">
        <f t="shared" si="159"/>
        <v>5.1922619047619044E-2</v>
      </c>
      <c r="CC158" s="16">
        <f t="shared" si="177"/>
        <v>1.2347481038121622</v>
      </c>
      <c r="CD158" s="16">
        <f t="shared" si="178"/>
        <v>4.2051183465933749E-2</v>
      </c>
      <c r="CE158" s="16">
        <f t="shared" si="179"/>
        <v>0.95794881653406627</v>
      </c>
      <c r="CF158" s="16"/>
      <c r="CG158" s="16">
        <f t="shared" si="180"/>
        <v>5.1826950364697033E-2</v>
      </c>
      <c r="CH158" s="16">
        <v>7</v>
      </c>
      <c r="CI158" s="16"/>
    </row>
    <row r="159" spans="31:87" x14ac:dyDescent="0.2">
      <c r="AF159" s="9" t="s">
        <v>19</v>
      </c>
      <c r="AG159" s="12">
        <v>7</v>
      </c>
      <c r="AH159" s="12">
        <v>7</v>
      </c>
      <c r="AI159" s="12">
        <v>7</v>
      </c>
      <c r="AJ159" s="12">
        <v>7</v>
      </c>
      <c r="AK159" s="12">
        <v>7</v>
      </c>
      <c r="AL159" s="12">
        <v>1</v>
      </c>
      <c r="AM159" s="12">
        <v>1</v>
      </c>
      <c r="AN159" s="12">
        <v>6</v>
      </c>
      <c r="AO159" s="12">
        <v>7</v>
      </c>
      <c r="AP159" s="12">
        <v>7</v>
      </c>
      <c r="AQ159" s="12">
        <v>1</v>
      </c>
      <c r="AR159" s="12">
        <v>6</v>
      </c>
      <c r="AS159" s="12">
        <v>6</v>
      </c>
      <c r="AT159" s="12">
        <v>7</v>
      </c>
      <c r="AV159" s="16">
        <f t="shared" si="160"/>
        <v>1</v>
      </c>
      <c r="AW159" s="16">
        <f t="shared" si="145"/>
        <v>1</v>
      </c>
      <c r="AX159" s="16">
        <f t="shared" si="146"/>
        <v>1</v>
      </c>
      <c r="AY159" s="16">
        <f t="shared" si="147"/>
        <v>1</v>
      </c>
      <c r="AZ159" s="16">
        <f t="shared" si="148"/>
        <v>1</v>
      </c>
      <c r="BA159" s="16">
        <f t="shared" si="149"/>
        <v>1</v>
      </c>
      <c r="BB159" s="16">
        <f t="shared" si="150"/>
        <v>0.33333333333333331</v>
      </c>
      <c r="BC159" s="16">
        <f t="shared" si="151"/>
        <v>0.8571428571428571</v>
      </c>
      <c r="BD159" s="16">
        <f t="shared" si="152"/>
        <v>1</v>
      </c>
      <c r="BE159" s="16">
        <f t="shared" si="153"/>
        <v>1</v>
      </c>
      <c r="BF159" s="16">
        <f t="shared" si="154"/>
        <v>0.16666666666666666</v>
      </c>
      <c r="BG159" s="16">
        <f t="shared" si="155"/>
        <v>1</v>
      </c>
      <c r="BH159" s="16">
        <f t="shared" si="156"/>
        <v>1</v>
      </c>
      <c r="BI159" s="16">
        <f t="shared" si="157"/>
        <v>1</v>
      </c>
      <c r="BK159" s="47">
        <f t="shared" si="161"/>
        <v>7.1499999999999994E-2</v>
      </c>
      <c r="BL159" s="47">
        <f t="shared" si="162"/>
        <v>7.1499999999999994E-2</v>
      </c>
      <c r="BM159" s="47">
        <f t="shared" si="163"/>
        <v>7.1499999999999994E-2</v>
      </c>
      <c r="BN159" s="47">
        <f t="shared" si="164"/>
        <v>7.1499999999999994E-2</v>
      </c>
      <c r="BO159" s="47">
        <f t="shared" si="165"/>
        <v>7.1499999999999994E-2</v>
      </c>
      <c r="BP159" s="47">
        <f t="shared" si="166"/>
        <v>7.1499999999999994E-2</v>
      </c>
      <c r="BQ159" s="47">
        <f t="shared" si="167"/>
        <v>2.3833333333333331E-2</v>
      </c>
      <c r="BR159" s="47">
        <f t="shared" si="168"/>
        <v>6.1285714285714277E-2</v>
      </c>
      <c r="BS159" s="47">
        <f t="shared" si="169"/>
        <v>7.1499999999999994E-2</v>
      </c>
      <c r="BT159" s="47">
        <f t="shared" si="170"/>
        <v>7.1499999999999994E-2</v>
      </c>
      <c r="BU159" s="47">
        <f t="shared" si="171"/>
        <v>1.1916666666666666E-2</v>
      </c>
      <c r="BV159" s="47">
        <f t="shared" si="172"/>
        <v>7.1499999999999994E-2</v>
      </c>
      <c r="BW159" s="47">
        <f t="shared" si="173"/>
        <v>7.1499999999999994E-2</v>
      </c>
      <c r="BX159" s="47">
        <f t="shared" si="174"/>
        <v>7.1499999999999994E-2</v>
      </c>
      <c r="BY159" s="16">
        <f t="shared" si="175"/>
        <v>0.88353571428571431</v>
      </c>
      <c r="BZ159" s="16">
        <f t="shared" si="176"/>
        <v>1.4376731301939061</v>
      </c>
      <c r="CA159" s="16">
        <f t="shared" si="159"/>
        <v>6.3109693877551026E-2</v>
      </c>
      <c r="CC159" s="16">
        <f t="shared" si="177"/>
        <v>1.5007828240714571</v>
      </c>
      <c r="CD159" s="16">
        <f t="shared" si="178"/>
        <v>4.2051183465933756E-2</v>
      </c>
      <c r="CE159" s="16">
        <f t="shared" si="179"/>
        <v>0.95794881653406627</v>
      </c>
      <c r="CF159" s="16"/>
      <c r="CG159" s="16">
        <f t="shared" si="180"/>
        <v>6.2993412738355431E-2</v>
      </c>
      <c r="CH159" s="16">
        <v>4</v>
      </c>
      <c r="CI159" s="16"/>
    </row>
    <row r="160" spans="31:87" x14ac:dyDescent="0.2">
      <c r="AF160" s="9" t="s">
        <v>20</v>
      </c>
      <c r="AG160" s="12">
        <v>6</v>
      </c>
      <c r="AH160" s="12">
        <v>7</v>
      </c>
      <c r="AI160" s="12">
        <v>7</v>
      </c>
      <c r="AJ160" s="12">
        <v>6</v>
      </c>
      <c r="AK160" s="12">
        <v>7</v>
      </c>
      <c r="AL160" s="12">
        <v>1</v>
      </c>
      <c r="AM160" s="12">
        <v>3</v>
      </c>
      <c r="AN160" s="12">
        <v>6</v>
      </c>
      <c r="AO160" s="12">
        <v>7</v>
      </c>
      <c r="AP160" s="12">
        <v>7</v>
      </c>
      <c r="AQ160" s="12">
        <v>4</v>
      </c>
      <c r="AR160" s="12">
        <v>4</v>
      </c>
      <c r="AS160" s="12">
        <v>6</v>
      </c>
      <c r="AT160" s="12">
        <v>7</v>
      </c>
      <c r="AV160" s="16">
        <f t="shared" si="160"/>
        <v>0.8571428571428571</v>
      </c>
      <c r="AW160" s="16">
        <f t="shared" si="145"/>
        <v>1</v>
      </c>
      <c r="AX160" s="16">
        <f t="shared" si="146"/>
        <v>1</v>
      </c>
      <c r="AY160" s="16">
        <f t="shared" si="147"/>
        <v>0.8571428571428571</v>
      </c>
      <c r="AZ160" s="16">
        <f t="shared" si="148"/>
        <v>1</v>
      </c>
      <c r="BA160" s="16">
        <f t="shared" si="149"/>
        <v>1</v>
      </c>
      <c r="BB160" s="16">
        <f t="shared" si="150"/>
        <v>1</v>
      </c>
      <c r="BC160" s="16">
        <f t="shared" si="151"/>
        <v>0.8571428571428571</v>
      </c>
      <c r="BD160" s="16">
        <f t="shared" si="152"/>
        <v>1</v>
      </c>
      <c r="BE160" s="16">
        <f t="shared" si="153"/>
        <v>1</v>
      </c>
      <c r="BF160" s="16">
        <f t="shared" si="154"/>
        <v>0.66666666666666663</v>
      </c>
      <c r="BG160" s="16">
        <f t="shared" si="155"/>
        <v>0.66666666666666663</v>
      </c>
      <c r="BH160" s="16">
        <f t="shared" si="156"/>
        <v>1</v>
      </c>
      <c r="BI160" s="16">
        <f t="shared" si="157"/>
        <v>1</v>
      </c>
      <c r="BK160" s="47">
        <f t="shared" si="161"/>
        <v>6.1285714285714277E-2</v>
      </c>
      <c r="BL160" s="47">
        <f t="shared" si="162"/>
        <v>7.1499999999999994E-2</v>
      </c>
      <c r="BM160" s="47">
        <f t="shared" si="163"/>
        <v>7.1499999999999994E-2</v>
      </c>
      <c r="BN160" s="47">
        <f t="shared" si="164"/>
        <v>6.1285714285714277E-2</v>
      </c>
      <c r="BO160" s="47">
        <f t="shared" si="165"/>
        <v>7.1499999999999994E-2</v>
      </c>
      <c r="BP160" s="47">
        <f t="shared" si="166"/>
        <v>7.1499999999999994E-2</v>
      </c>
      <c r="BQ160" s="47">
        <f t="shared" si="167"/>
        <v>7.1499999999999994E-2</v>
      </c>
      <c r="BR160" s="47">
        <f t="shared" si="168"/>
        <v>6.1285714285714277E-2</v>
      </c>
      <c r="BS160" s="47">
        <f t="shared" si="169"/>
        <v>7.1499999999999994E-2</v>
      </c>
      <c r="BT160" s="47">
        <f t="shared" si="170"/>
        <v>7.1499999999999994E-2</v>
      </c>
      <c r="BU160" s="47">
        <f t="shared" si="171"/>
        <v>4.7666666666666663E-2</v>
      </c>
      <c r="BV160" s="47">
        <f t="shared" si="172"/>
        <v>4.7666666666666663E-2</v>
      </c>
      <c r="BW160" s="47">
        <f t="shared" si="173"/>
        <v>7.1499999999999994E-2</v>
      </c>
      <c r="BX160" s="47">
        <f t="shared" si="174"/>
        <v>7.1499999999999994E-2</v>
      </c>
      <c r="BY160" s="16">
        <f t="shared" si="175"/>
        <v>0.92269047619047617</v>
      </c>
      <c r="BZ160" s="16">
        <f t="shared" si="176"/>
        <v>1.5013850415512466</v>
      </c>
      <c r="CA160" s="16">
        <f t="shared" si="159"/>
        <v>6.5906462585034006E-2</v>
      </c>
      <c r="CC160" s="16">
        <f t="shared" si="177"/>
        <v>1.5672915041362807</v>
      </c>
      <c r="CD160" s="16">
        <f t="shared" si="178"/>
        <v>4.2051183465933749E-2</v>
      </c>
      <c r="CE160" s="16">
        <f t="shared" si="179"/>
        <v>0.95794881653406616</v>
      </c>
      <c r="CF160" s="16"/>
      <c r="CG160" s="16">
        <f t="shared" si="180"/>
        <v>6.578502833177001E-2</v>
      </c>
      <c r="CH160" s="16">
        <v>1</v>
      </c>
      <c r="CI160" s="16"/>
    </row>
    <row r="161" spans="31:94" ht="15" thickBot="1" x14ac:dyDescent="0.25">
      <c r="AF161" s="10" t="s">
        <v>21</v>
      </c>
      <c r="AG161" s="13">
        <v>6</v>
      </c>
      <c r="AH161" s="13">
        <v>7</v>
      </c>
      <c r="AI161" s="13">
        <v>7</v>
      </c>
      <c r="AJ161" s="13">
        <v>6</v>
      </c>
      <c r="AK161" s="13">
        <v>7</v>
      </c>
      <c r="AL161" s="13">
        <v>1</v>
      </c>
      <c r="AM161" s="13">
        <v>2</v>
      </c>
      <c r="AN161" s="13">
        <v>7</v>
      </c>
      <c r="AO161" s="13">
        <v>1</v>
      </c>
      <c r="AP161" s="13">
        <v>7</v>
      </c>
      <c r="AQ161" s="13">
        <v>1</v>
      </c>
      <c r="AR161" s="13">
        <v>6</v>
      </c>
      <c r="AS161" s="13">
        <v>6</v>
      </c>
      <c r="AT161" s="13">
        <v>7</v>
      </c>
      <c r="AV161" s="16">
        <f t="shared" si="160"/>
        <v>0.8571428571428571</v>
      </c>
      <c r="AW161" s="16">
        <f t="shared" si="145"/>
        <v>1</v>
      </c>
      <c r="AX161" s="16">
        <f t="shared" si="146"/>
        <v>1</v>
      </c>
      <c r="AY161" s="16">
        <f t="shared" si="147"/>
        <v>0.8571428571428571</v>
      </c>
      <c r="AZ161" s="16">
        <f t="shared" si="148"/>
        <v>1</v>
      </c>
      <c r="BA161" s="16">
        <f t="shared" si="149"/>
        <v>1</v>
      </c>
      <c r="BB161" s="16">
        <f t="shared" si="150"/>
        <v>0.66666666666666663</v>
      </c>
      <c r="BC161" s="16">
        <f t="shared" si="151"/>
        <v>1</v>
      </c>
      <c r="BD161" s="16">
        <f t="shared" si="152"/>
        <v>0.14285714285714285</v>
      </c>
      <c r="BE161" s="16">
        <f t="shared" si="153"/>
        <v>1</v>
      </c>
      <c r="BF161" s="16">
        <f t="shared" si="154"/>
        <v>0.16666666666666666</v>
      </c>
      <c r="BG161" s="16">
        <f t="shared" si="155"/>
        <v>1</v>
      </c>
      <c r="BH161" s="16">
        <f t="shared" si="156"/>
        <v>1</v>
      </c>
      <c r="BI161" s="16">
        <f t="shared" si="157"/>
        <v>1</v>
      </c>
      <c r="BK161" s="47">
        <f t="shared" si="161"/>
        <v>6.1285714285714277E-2</v>
      </c>
      <c r="BL161" s="47">
        <f t="shared" si="162"/>
        <v>7.1499999999999994E-2</v>
      </c>
      <c r="BM161" s="47">
        <f t="shared" si="163"/>
        <v>7.1499999999999994E-2</v>
      </c>
      <c r="BN161" s="47">
        <f t="shared" si="164"/>
        <v>6.1285714285714277E-2</v>
      </c>
      <c r="BO161" s="47">
        <f t="shared" si="165"/>
        <v>7.1499999999999994E-2</v>
      </c>
      <c r="BP161" s="47">
        <f t="shared" si="166"/>
        <v>7.1499999999999994E-2</v>
      </c>
      <c r="BQ161" s="47">
        <f t="shared" si="167"/>
        <v>4.7666666666666663E-2</v>
      </c>
      <c r="BR161" s="47">
        <f t="shared" si="168"/>
        <v>7.1499999999999994E-2</v>
      </c>
      <c r="BS161" s="47">
        <f t="shared" si="169"/>
        <v>1.0214285714285712E-2</v>
      </c>
      <c r="BT161" s="47">
        <f t="shared" si="170"/>
        <v>7.1499999999999994E-2</v>
      </c>
      <c r="BU161" s="47">
        <f t="shared" si="171"/>
        <v>1.1916666666666666E-2</v>
      </c>
      <c r="BV161" s="47">
        <f t="shared" si="172"/>
        <v>7.1499999999999994E-2</v>
      </c>
      <c r="BW161" s="47">
        <f t="shared" si="173"/>
        <v>7.1499999999999994E-2</v>
      </c>
      <c r="BX161" s="47">
        <f t="shared" si="174"/>
        <v>7.1499999999999994E-2</v>
      </c>
      <c r="BY161" s="16">
        <f t="shared" si="175"/>
        <v>0.83586904761904768</v>
      </c>
      <c r="BZ161" s="16">
        <f t="shared" si="176"/>
        <v>1.3601108033241001</v>
      </c>
      <c r="CA161" s="16">
        <f t="shared" si="159"/>
        <v>5.9704931972789123E-2</v>
      </c>
      <c r="CC161" s="16">
        <f t="shared" si="177"/>
        <v>1.4198157352968892</v>
      </c>
      <c r="CD161" s="16">
        <f t="shared" si="178"/>
        <v>4.2051183465933756E-2</v>
      </c>
      <c r="CE161" s="16">
        <f t="shared" si="179"/>
        <v>0.95794881653406627</v>
      </c>
      <c r="CF161" s="16"/>
      <c r="CG161" s="16">
        <f t="shared" si="180"/>
        <v>5.9594924189850712E-2</v>
      </c>
      <c r="CH161" s="16">
        <v>5</v>
      </c>
      <c r="CI161" s="16"/>
    </row>
    <row r="162" spans="31:94" ht="15" thickBot="1" x14ac:dyDescent="0.25">
      <c r="AE162" s="18" t="s">
        <v>53</v>
      </c>
      <c r="AF162" s="10"/>
      <c r="AG162" s="39">
        <v>2</v>
      </c>
      <c r="AH162" s="39">
        <v>5</v>
      </c>
      <c r="AI162" s="39">
        <v>5</v>
      </c>
      <c r="AJ162" s="39">
        <v>2</v>
      </c>
      <c r="AK162" s="39">
        <v>7</v>
      </c>
      <c r="AL162" s="39">
        <v>1</v>
      </c>
      <c r="AM162" s="39">
        <v>1</v>
      </c>
      <c r="AN162" s="39">
        <v>5</v>
      </c>
      <c r="AO162" s="39">
        <v>1</v>
      </c>
      <c r="AP162" s="39">
        <v>7</v>
      </c>
      <c r="AQ162" s="39">
        <v>1</v>
      </c>
      <c r="AR162" s="39">
        <v>4</v>
      </c>
      <c r="AS162" s="39">
        <v>6</v>
      </c>
      <c r="AT162" s="39">
        <v>4</v>
      </c>
      <c r="AV162" s="18">
        <f>(AG162/AG$153)</f>
        <v>0.2857142857142857</v>
      </c>
      <c r="AW162" s="18">
        <f>(AH162/AH$153)</f>
        <v>0.7142857142857143</v>
      </c>
      <c r="AX162" s="18">
        <f t="shared" si="146"/>
        <v>0.7142857142857143</v>
      </c>
      <c r="AY162" s="18">
        <f t="shared" si="147"/>
        <v>0.2857142857142857</v>
      </c>
      <c r="AZ162" s="18">
        <f t="shared" si="148"/>
        <v>1</v>
      </c>
      <c r="BA162" s="18">
        <f t="shared" si="149"/>
        <v>1</v>
      </c>
      <c r="BB162" s="18">
        <f t="shared" si="150"/>
        <v>0.33333333333333331</v>
      </c>
      <c r="BC162" s="18">
        <f t="shared" si="151"/>
        <v>0.7142857142857143</v>
      </c>
      <c r="BD162" s="18">
        <f t="shared" si="152"/>
        <v>0.14285714285714285</v>
      </c>
      <c r="BE162" s="18">
        <f t="shared" si="153"/>
        <v>1</v>
      </c>
      <c r="BF162" s="18">
        <f t="shared" si="154"/>
        <v>0.16666666666666666</v>
      </c>
      <c r="BG162" s="18">
        <f t="shared" si="155"/>
        <v>0.66666666666666663</v>
      </c>
      <c r="BH162" s="18">
        <f t="shared" si="156"/>
        <v>1</v>
      </c>
      <c r="BI162" s="18">
        <f t="shared" si="157"/>
        <v>0.5714285714285714</v>
      </c>
      <c r="BK162" s="18">
        <f t="shared" si="161"/>
        <v>2.0428571428571424E-2</v>
      </c>
      <c r="BL162" s="18">
        <f t="shared" si="162"/>
        <v>5.1071428571428566E-2</v>
      </c>
      <c r="BM162" s="18">
        <f t="shared" si="163"/>
        <v>5.1071428571428566E-2</v>
      </c>
      <c r="BN162" s="18">
        <f t="shared" si="164"/>
        <v>2.0428571428571424E-2</v>
      </c>
      <c r="BO162" s="18">
        <f t="shared" si="165"/>
        <v>7.1499999999999994E-2</v>
      </c>
      <c r="BP162" s="18">
        <f t="shared" si="166"/>
        <v>7.1499999999999994E-2</v>
      </c>
      <c r="BQ162" s="18">
        <f t="shared" si="167"/>
        <v>2.3833333333333331E-2</v>
      </c>
      <c r="BR162" s="18">
        <f t="shared" si="168"/>
        <v>5.1071428571428566E-2</v>
      </c>
      <c r="BS162" s="18">
        <f t="shared" si="169"/>
        <v>1.0214285714285712E-2</v>
      </c>
      <c r="BT162" s="18">
        <f t="shared" si="170"/>
        <v>7.1499999999999994E-2</v>
      </c>
      <c r="BU162" s="18">
        <f t="shared" si="171"/>
        <v>1.1916666666666666E-2</v>
      </c>
      <c r="BV162" s="18">
        <f t="shared" si="172"/>
        <v>4.7666666666666663E-2</v>
      </c>
      <c r="BW162" s="18">
        <f t="shared" si="173"/>
        <v>7.1499999999999994E-2</v>
      </c>
      <c r="BX162" s="18">
        <f t="shared" si="174"/>
        <v>4.0857142857142849E-2</v>
      </c>
      <c r="BY162" s="25">
        <f t="shared" si="175"/>
        <v>0.61455952380952372</v>
      </c>
      <c r="BZ162" s="16">
        <f t="shared" si="176"/>
        <v>1</v>
      </c>
    </row>
    <row r="168" spans="31:94" ht="15" thickBot="1" x14ac:dyDescent="0.25">
      <c r="AF168" s="44" t="s">
        <v>59</v>
      </c>
    </row>
    <row r="169" spans="31:94" ht="15" thickBot="1" x14ac:dyDescent="0.25">
      <c r="AU169" s="24" t="s">
        <v>24</v>
      </c>
      <c r="AV169" s="63">
        <v>7.1499999999999994E-2</v>
      </c>
      <c r="AW169" s="64">
        <v>7.1499999999999994E-2</v>
      </c>
      <c r="AX169" s="64">
        <v>7.1499999999999994E-2</v>
      </c>
      <c r="AY169" s="64">
        <v>7.1499999999999994E-2</v>
      </c>
      <c r="AZ169" s="65">
        <v>7.1499999999999994E-2</v>
      </c>
      <c r="BA169" s="66">
        <v>7.1499999999999994E-2</v>
      </c>
      <c r="BB169" s="64">
        <v>7.1499999999999994E-2</v>
      </c>
      <c r="BC169" s="64">
        <v>7.1499999999999994E-2</v>
      </c>
      <c r="BD169" s="64">
        <v>7.1499999999999994E-2</v>
      </c>
      <c r="BE169" s="65">
        <v>7.1499999999999994E-2</v>
      </c>
      <c r="BF169" s="64">
        <v>7.1499999999999994E-2</v>
      </c>
      <c r="BG169" s="64">
        <v>7.1499999999999994E-2</v>
      </c>
      <c r="BH169" s="65">
        <v>7.1499999999999994E-2</v>
      </c>
      <c r="BI169" s="67">
        <v>7.1499999999999994E-2</v>
      </c>
    </row>
    <row r="170" spans="31:94" ht="26.25" thickBot="1" x14ac:dyDescent="0.3">
      <c r="AE170" s="53"/>
      <c r="AF170" s="54" t="s">
        <v>0</v>
      </c>
      <c r="AG170" s="21" t="s">
        <v>1</v>
      </c>
      <c r="AH170" s="21" t="s">
        <v>2</v>
      </c>
      <c r="AI170" s="21" t="s">
        <v>3</v>
      </c>
      <c r="AJ170" s="21" t="s">
        <v>4</v>
      </c>
      <c r="AK170" s="21" t="s">
        <v>5</v>
      </c>
      <c r="AL170" s="21" t="s">
        <v>6</v>
      </c>
      <c r="AM170" s="21" t="s">
        <v>7</v>
      </c>
      <c r="AN170" s="21" t="s">
        <v>8</v>
      </c>
      <c r="AO170" s="21" t="s">
        <v>9</v>
      </c>
      <c r="AP170" s="21" t="s">
        <v>10</v>
      </c>
      <c r="AQ170" s="21" t="s">
        <v>11</v>
      </c>
      <c r="AR170" s="21" t="s">
        <v>22</v>
      </c>
      <c r="AS170" s="21" t="s">
        <v>12</v>
      </c>
      <c r="AT170" s="21" t="s">
        <v>13</v>
      </c>
      <c r="AV170" s="21" t="s">
        <v>1</v>
      </c>
      <c r="AW170" s="21" t="s">
        <v>2</v>
      </c>
      <c r="AX170" s="21" t="s">
        <v>3</v>
      </c>
      <c r="AY170" s="21" t="s">
        <v>4</v>
      </c>
      <c r="AZ170" s="21" t="s">
        <v>5</v>
      </c>
      <c r="BA170" s="21" t="s">
        <v>6</v>
      </c>
      <c r="BB170" s="21" t="s">
        <v>7</v>
      </c>
      <c r="BC170" s="21" t="s">
        <v>8</v>
      </c>
      <c r="BD170" s="21" t="s">
        <v>9</v>
      </c>
      <c r="BE170" s="21" t="s">
        <v>10</v>
      </c>
      <c r="BF170" s="21" t="s">
        <v>11</v>
      </c>
      <c r="BG170" s="21" t="s">
        <v>22</v>
      </c>
      <c r="BH170" s="21" t="s">
        <v>12</v>
      </c>
      <c r="BI170" s="21" t="s">
        <v>13</v>
      </c>
      <c r="BK170" s="21" t="s">
        <v>1</v>
      </c>
      <c r="BL170" s="21" t="s">
        <v>2</v>
      </c>
      <c r="BM170" s="21" t="s">
        <v>3</v>
      </c>
      <c r="BN170" s="21" t="s">
        <v>4</v>
      </c>
      <c r="BO170" s="21" t="s">
        <v>5</v>
      </c>
      <c r="BP170" s="21" t="s">
        <v>6</v>
      </c>
      <c r="BQ170" s="21" t="s">
        <v>7</v>
      </c>
      <c r="BR170" s="21" t="s">
        <v>8</v>
      </c>
      <c r="BS170" s="21" t="s">
        <v>9</v>
      </c>
      <c r="BT170" s="21" t="s">
        <v>10</v>
      </c>
      <c r="BU170" s="21" t="s">
        <v>11</v>
      </c>
      <c r="BV170" s="21" t="s">
        <v>22</v>
      </c>
      <c r="BW170" s="21" t="s">
        <v>12</v>
      </c>
      <c r="BX170" s="21" t="s">
        <v>13</v>
      </c>
      <c r="BZ170" s="21" t="s">
        <v>1</v>
      </c>
      <c r="CA170" s="21" t="s">
        <v>2</v>
      </c>
      <c r="CB170" s="21" t="s">
        <v>3</v>
      </c>
      <c r="CC170" s="21" t="s">
        <v>4</v>
      </c>
      <c r="CD170" s="21" t="s">
        <v>5</v>
      </c>
      <c r="CE170" s="21" t="s">
        <v>6</v>
      </c>
      <c r="CF170" s="21" t="s">
        <v>7</v>
      </c>
      <c r="CG170" s="21" t="s">
        <v>8</v>
      </c>
      <c r="CH170" s="21" t="s">
        <v>9</v>
      </c>
      <c r="CI170" s="21" t="s">
        <v>10</v>
      </c>
      <c r="CJ170" s="21" t="s">
        <v>11</v>
      </c>
      <c r="CK170" s="21" t="s">
        <v>22</v>
      </c>
      <c r="CL170" s="21" t="s">
        <v>12</v>
      </c>
      <c r="CM170" s="21" t="s">
        <v>13</v>
      </c>
      <c r="CN170" s="61" t="s">
        <v>61</v>
      </c>
      <c r="CO170" s="61" t="s">
        <v>33</v>
      </c>
    </row>
    <row r="171" spans="31:94" ht="15.75" thickBot="1" x14ac:dyDescent="0.3">
      <c r="AE171" s="55"/>
      <c r="AF171" s="56" t="s">
        <v>14</v>
      </c>
      <c r="AG171" s="57">
        <v>7</v>
      </c>
      <c r="AH171" s="57">
        <v>7</v>
      </c>
      <c r="AI171" s="57">
        <v>7</v>
      </c>
      <c r="AJ171" s="57">
        <v>7</v>
      </c>
      <c r="AK171" s="57">
        <v>7</v>
      </c>
      <c r="AL171" s="57">
        <v>1</v>
      </c>
      <c r="AM171" s="57">
        <v>2</v>
      </c>
      <c r="AN171" s="57">
        <v>6</v>
      </c>
      <c r="AO171" s="57">
        <v>7</v>
      </c>
      <c r="AP171" s="57">
        <v>7</v>
      </c>
      <c r="AQ171" s="57">
        <v>1</v>
      </c>
      <c r="AR171" s="57">
        <v>6</v>
      </c>
      <c r="AS171" s="57">
        <v>6</v>
      </c>
      <c r="AT171" s="57">
        <v>7</v>
      </c>
      <c r="AV171" s="16">
        <f>(AG171-AG$180)/(AG$179-AG$180)</f>
        <v>1</v>
      </c>
      <c r="AW171" s="16">
        <f>(AH171-AH$180)/(AH$179-AH$180)</f>
        <v>1</v>
      </c>
      <c r="AX171" s="16">
        <f>(AI171-AI$180)/(AI$179-AI$180)</f>
        <v>1</v>
      </c>
      <c r="AY171" s="16">
        <f>(AJ171-AJ$180)/(AJ$179-AJ$180)</f>
        <v>1</v>
      </c>
      <c r="AZ171" s="16">
        <v>0</v>
      </c>
      <c r="BA171" s="16">
        <v>0</v>
      </c>
      <c r="BB171" s="16">
        <f>(AM171-AM$180)/(AM$179-AM$180)</f>
        <v>0.5</v>
      </c>
      <c r="BC171" s="16">
        <f>(AN171-AN$180)/(AN$179-AN$180)</f>
        <v>0.5</v>
      </c>
      <c r="BD171" s="16">
        <f>(AO171-AO$180)/(AO$179-AO$180)</f>
        <v>1</v>
      </c>
      <c r="BE171" s="16">
        <v>0</v>
      </c>
      <c r="BF171" s="16">
        <f>(AQ171-AQ$180)/(AQ$179-AQ$180)</f>
        <v>0</v>
      </c>
      <c r="BG171" s="16">
        <f>(AR171-AR$180)/(AR$179-AR$180)</f>
        <v>1</v>
      </c>
      <c r="BH171" s="16">
        <v>0</v>
      </c>
      <c r="BI171" s="16">
        <f>(AT171-AT$180)/(AT$179-AT$180)</f>
        <v>1</v>
      </c>
      <c r="BK171" s="16">
        <f>(AV171*0.0715+0.0715)</f>
        <v>0.14299999999999999</v>
      </c>
      <c r="BL171" s="16">
        <f>(AW171*0.0715+0.0715)</f>
        <v>0.14299999999999999</v>
      </c>
      <c r="BM171" s="16">
        <f>(AX171*0.0715+0.0715)</f>
        <v>0.14299999999999999</v>
      </c>
      <c r="BN171" s="16">
        <f>(AY171*0.0715+0.0715)</f>
        <v>0.14299999999999999</v>
      </c>
      <c r="BO171" s="16">
        <f>(AZ171*0.0715+0.0715)</f>
        <v>7.1499999999999994E-2</v>
      </c>
      <c r="BP171" s="16">
        <f>(BA171*0.0715+0.0715)</f>
        <v>7.1499999999999994E-2</v>
      </c>
      <c r="BQ171" s="16">
        <f>(BB171*0.0715+0.0715)</f>
        <v>0.10724999999999998</v>
      </c>
      <c r="BR171" s="16">
        <f>(BC171*0.0715+0.0715)</f>
        <v>0.10724999999999998</v>
      </c>
      <c r="BS171" s="16">
        <f>(BD171*0.0715+0.0715)</f>
        <v>0.14299999999999999</v>
      </c>
      <c r="BT171" s="16">
        <f>(BE171*0.0715+0.0715)</f>
        <v>7.1499999999999994E-2</v>
      </c>
      <c r="BU171" s="16">
        <f>(BF171*0.0715+0.0715)</f>
        <v>7.1499999999999994E-2</v>
      </c>
      <c r="BV171" s="16">
        <f>(BG171*0.0715+0.0715)</f>
        <v>0.14299999999999999</v>
      </c>
      <c r="BW171" s="16">
        <f>(BH171*0.0715+0.0715)</f>
        <v>7.1499999999999994E-2</v>
      </c>
      <c r="BX171" s="16">
        <f>(BI171*0.0715+0.0715)</f>
        <v>0.14299999999999999</v>
      </c>
      <c r="BZ171" s="16">
        <f>(BK171-BK$182)</f>
        <v>2.4745647258544973E-2</v>
      </c>
      <c r="CA171" s="16">
        <f>(BL171-BL$182)</f>
        <v>2.0968316165576956E-2</v>
      </c>
      <c r="CB171" s="16">
        <f>(BM171-BM$182)</f>
        <v>2.0968316165576956E-2</v>
      </c>
      <c r="CC171" s="16">
        <f>(BN171-BN$182)</f>
        <v>1.6948438774825547E-2</v>
      </c>
      <c r="CD171" s="16">
        <f>(BO171-BO$182)</f>
        <v>0</v>
      </c>
      <c r="CE171" s="16">
        <f>(BP171-BP$182)</f>
        <v>0</v>
      </c>
      <c r="CF171" s="16">
        <f>(BQ171-BQ$182)</f>
        <v>-7.0096086611301511E-4</v>
      </c>
      <c r="CG171" s="16">
        <f>(BR171-BR$182)</f>
        <v>1.968074169550138E-2</v>
      </c>
      <c r="CH171" s="16">
        <f>(BS171-BS$182)</f>
        <v>1.1868421821732006E-2</v>
      </c>
      <c r="CI171" s="16">
        <f>(BT171-BT$182)</f>
        <v>0</v>
      </c>
      <c r="CJ171" s="16">
        <f>(BU171-BU$182)</f>
        <v>-1.8673419399946836E-2</v>
      </c>
      <c r="CK171" s="16">
        <f>(BV171-BV$182)</f>
        <v>4.1883730290323704E-2</v>
      </c>
      <c r="CL171" s="16">
        <f>(BW171-BW$182)</f>
        <v>0</v>
      </c>
      <c r="CM171" s="16">
        <f>(BX171-BX$182)</f>
        <v>1.1868421821732006E-2</v>
      </c>
      <c r="CN171" s="16">
        <f>SUM(SUM(BZ171:CM171))</f>
        <v>0.14955765372775368</v>
      </c>
      <c r="CO171" s="16">
        <v>1</v>
      </c>
      <c r="CP171" s="16"/>
    </row>
    <row r="172" spans="31:94" ht="15.75" thickBot="1" x14ac:dyDescent="0.3">
      <c r="AE172" s="55"/>
      <c r="AF172" s="56" t="s">
        <v>15</v>
      </c>
      <c r="AG172" s="57">
        <v>2</v>
      </c>
      <c r="AH172" s="57">
        <v>6</v>
      </c>
      <c r="AI172" s="57">
        <v>6</v>
      </c>
      <c r="AJ172" s="57">
        <v>2</v>
      </c>
      <c r="AK172" s="57">
        <v>7</v>
      </c>
      <c r="AL172" s="57">
        <v>1</v>
      </c>
      <c r="AM172" s="57">
        <v>3</v>
      </c>
      <c r="AN172" s="57">
        <v>5</v>
      </c>
      <c r="AO172" s="57">
        <v>7</v>
      </c>
      <c r="AP172" s="57">
        <v>7</v>
      </c>
      <c r="AQ172" s="57">
        <v>6</v>
      </c>
      <c r="AR172" s="57">
        <v>4</v>
      </c>
      <c r="AS172" s="57">
        <v>6</v>
      </c>
      <c r="AT172" s="57">
        <v>7</v>
      </c>
      <c r="AV172" s="16">
        <f t="shared" ref="AV172:AV178" si="181">(AG172-AG$180)/(AG$179-AG$180)</f>
        <v>0</v>
      </c>
      <c r="AW172" s="16">
        <f t="shared" ref="AW172:AW178" si="182">(AH172-AH$180)/(AH$179-AH$180)</f>
        <v>0.5</v>
      </c>
      <c r="AX172" s="16">
        <f t="shared" ref="AX172:AX178" si="183">(AI172-AI$180)/(AI$179-AI$180)</f>
        <v>0.5</v>
      </c>
      <c r="AY172" s="16">
        <f t="shared" ref="AY172:AY178" si="184">(AJ172-AJ$180)/(AJ$179-AJ$180)</f>
        <v>0</v>
      </c>
      <c r="AZ172" s="16">
        <v>0</v>
      </c>
      <c r="BA172" s="16">
        <v>0</v>
      </c>
      <c r="BB172" s="16">
        <f t="shared" ref="BB172:BB178" si="185">(AM172-AM$180)/(AM$179-AM$180)</f>
        <v>1</v>
      </c>
      <c r="BC172" s="16">
        <f t="shared" ref="BC172:BC178" si="186">(AN172-AN$180)/(AN$179-AN$180)</f>
        <v>0</v>
      </c>
      <c r="BD172" s="16">
        <f t="shared" ref="BD172:BD178" si="187">(AO172-AO$180)/(AO$179-AO$180)</f>
        <v>1</v>
      </c>
      <c r="BE172" s="16">
        <v>0</v>
      </c>
      <c r="BF172" s="16">
        <f t="shared" ref="BF172:BF178" si="188">(AQ172-AQ$180)/(AQ$179-AQ$180)</f>
        <v>1</v>
      </c>
      <c r="BG172" s="16">
        <f t="shared" ref="BG172:BG178" si="189">(AR172-AR$180)/(AR$179-AR$180)</f>
        <v>0</v>
      </c>
      <c r="BH172" s="16">
        <v>0</v>
      </c>
      <c r="BI172" s="16">
        <f t="shared" ref="BI172:BI178" si="190">(AT172-AT$180)/(AT$179-AT$180)</f>
        <v>1</v>
      </c>
      <c r="BK172" s="16">
        <f t="shared" ref="BK172:BK178" si="191">(AV172*0.0715+0.0715)</f>
        <v>7.1499999999999994E-2</v>
      </c>
      <c r="BL172" s="16">
        <f t="shared" ref="BL172:BL178" si="192">(AW172*0.0715+0.0715)</f>
        <v>0.10724999999999998</v>
      </c>
      <c r="BM172" s="16">
        <f t="shared" ref="BM172:BM178" si="193">(AX172*0.0715+0.0715)</f>
        <v>0.10724999999999998</v>
      </c>
      <c r="BN172" s="16">
        <f t="shared" ref="BN172:BN178" si="194">(AY172*0.0715+0.0715)</f>
        <v>7.1499999999999994E-2</v>
      </c>
      <c r="BO172" s="16">
        <f t="shared" ref="BO172:BO178" si="195">(AZ172*0.0715+0.0715)</f>
        <v>7.1499999999999994E-2</v>
      </c>
      <c r="BP172" s="16">
        <f t="shared" ref="BP172:BP178" si="196">(BA172*0.0715+0.0715)</f>
        <v>7.1499999999999994E-2</v>
      </c>
      <c r="BQ172" s="16">
        <f t="shared" ref="BQ172:BQ178" si="197">(BB172*0.0715+0.0715)</f>
        <v>0.14299999999999999</v>
      </c>
      <c r="BR172" s="16">
        <f t="shared" ref="BR172:BR178" si="198">(BC172*0.0715+0.0715)</f>
        <v>7.1499999999999994E-2</v>
      </c>
      <c r="BS172" s="16">
        <f t="shared" ref="BS172:BS178" si="199">(BD172*0.0715+0.0715)</f>
        <v>0.14299999999999999</v>
      </c>
      <c r="BT172" s="16">
        <f t="shared" ref="BT172:BT178" si="200">(BE172*0.0715+0.0715)</f>
        <v>7.1499999999999994E-2</v>
      </c>
      <c r="BU172" s="16">
        <f t="shared" ref="BU172:BU178" si="201">(BF172*0.0715+0.0715)</f>
        <v>0.14299999999999999</v>
      </c>
      <c r="BV172" s="16">
        <f t="shared" ref="BV172:BV178" si="202">(BG172*0.0715+0.0715)</f>
        <v>7.1499999999999994E-2</v>
      </c>
      <c r="BW172" s="16">
        <f t="shared" ref="BW172:BW178" si="203">(BH172*0.0715+0.0715)</f>
        <v>7.1499999999999994E-2</v>
      </c>
      <c r="BX172" s="16">
        <f t="shared" ref="BX172:BX178" si="204">(BI172*0.0715+0.0715)</f>
        <v>0.14299999999999999</v>
      </c>
      <c r="BZ172" s="16">
        <f t="shared" ref="BZ172:BZ178" si="205">(BK172-BK$182)</f>
        <v>-4.6754352741455021E-2</v>
      </c>
      <c r="CA172" s="16">
        <f t="shared" ref="CA172:CA178" si="206">(BL172-BL$182)</f>
        <v>-1.4781683834423048E-2</v>
      </c>
      <c r="CB172" s="16">
        <f t="shared" ref="CB172:CB178" si="207">(BM172-BM$182)</f>
        <v>-1.4781683834423048E-2</v>
      </c>
      <c r="CC172" s="16">
        <f t="shared" ref="CC172:CC178" si="208">(BN172-BN$182)</f>
        <v>-5.4551561225174447E-2</v>
      </c>
      <c r="CD172" s="16">
        <f t="shared" ref="CD172:CD178" si="209">(BO172-BO$182)</f>
        <v>0</v>
      </c>
      <c r="CE172" s="16">
        <f t="shared" ref="CE172:CE178" si="210">(BP172-BP$182)</f>
        <v>0</v>
      </c>
      <c r="CF172" s="16">
        <f t="shared" ref="CF172:CF178" si="211">(BQ172-BQ$182)</f>
        <v>3.5049039133886989E-2</v>
      </c>
      <c r="CG172" s="16">
        <f t="shared" ref="CG172:CG178" si="212">(BR172-BR$182)</f>
        <v>-1.606925830449861E-2</v>
      </c>
      <c r="CH172" s="16">
        <f t="shared" ref="CH172:CH178" si="213">(BS172-BS$182)</f>
        <v>1.1868421821732006E-2</v>
      </c>
      <c r="CI172" s="16">
        <f t="shared" ref="CI172:CI178" si="214">(BT172-BT$182)</f>
        <v>0</v>
      </c>
      <c r="CJ172" s="16">
        <f t="shared" ref="CJ172:CJ178" si="215">(BU172-BU$182)</f>
        <v>5.2826580600053158E-2</v>
      </c>
      <c r="CK172" s="16">
        <f t="shared" ref="CK172:CK178" si="216">(BV172-BV$182)</f>
        <v>-2.9616269709676291E-2</v>
      </c>
      <c r="CL172" s="16">
        <f t="shared" ref="CL172:CL178" si="217">(BW172-BW$182)</f>
        <v>0</v>
      </c>
      <c r="CM172" s="16">
        <f t="shared" ref="CM172:CM178" si="218">(BX172-BX$182)</f>
        <v>1.1868421821732006E-2</v>
      </c>
      <c r="CN172" s="16">
        <f t="shared" ref="CN172:CN178" si="219">SUM(SUM(BZ172:CM172))</f>
        <v>-6.4942346272246307E-2</v>
      </c>
      <c r="CO172" s="16">
        <v>6</v>
      </c>
      <c r="CP172" s="16"/>
    </row>
    <row r="173" spans="31:94" ht="15.75" thickBot="1" x14ac:dyDescent="0.3">
      <c r="AE173" s="55"/>
      <c r="AF173" s="56" t="s">
        <v>16</v>
      </c>
      <c r="AG173" s="57">
        <v>6</v>
      </c>
      <c r="AH173" s="57">
        <v>6</v>
      </c>
      <c r="AI173" s="57">
        <v>6</v>
      </c>
      <c r="AJ173" s="57">
        <v>6</v>
      </c>
      <c r="AK173" s="57">
        <v>7</v>
      </c>
      <c r="AL173" s="57">
        <v>1</v>
      </c>
      <c r="AM173" s="57">
        <v>3</v>
      </c>
      <c r="AN173" s="57">
        <v>5</v>
      </c>
      <c r="AO173" s="57">
        <v>7</v>
      </c>
      <c r="AP173" s="57">
        <v>7</v>
      </c>
      <c r="AQ173" s="57">
        <v>6</v>
      </c>
      <c r="AR173" s="57">
        <v>4</v>
      </c>
      <c r="AS173" s="57">
        <v>6</v>
      </c>
      <c r="AT173" s="57">
        <v>7</v>
      </c>
      <c r="AV173" s="16">
        <f t="shared" si="181"/>
        <v>0.8</v>
      </c>
      <c r="AW173" s="16">
        <f t="shared" si="182"/>
        <v>0.5</v>
      </c>
      <c r="AX173" s="16">
        <f t="shared" si="183"/>
        <v>0.5</v>
      </c>
      <c r="AY173" s="16">
        <f t="shared" si="184"/>
        <v>0.8</v>
      </c>
      <c r="AZ173" s="16">
        <v>0</v>
      </c>
      <c r="BA173" s="16">
        <v>0</v>
      </c>
      <c r="BB173" s="16">
        <f t="shared" si="185"/>
        <v>1</v>
      </c>
      <c r="BC173" s="16">
        <f t="shared" si="186"/>
        <v>0</v>
      </c>
      <c r="BD173" s="16">
        <f t="shared" si="187"/>
        <v>1</v>
      </c>
      <c r="BE173" s="16">
        <v>0</v>
      </c>
      <c r="BF173" s="16">
        <f t="shared" si="188"/>
        <v>1</v>
      </c>
      <c r="BG173" s="16">
        <f t="shared" si="189"/>
        <v>0</v>
      </c>
      <c r="BH173" s="16">
        <v>0</v>
      </c>
      <c r="BI173" s="16">
        <f t="shared" si="190"/>
        <v>1</v>
      </c>
      <c r="BK173" s="16">
        <f t="shared" si="191"/>
        <v>0.12869999999999998</v>
      </c>
      <c r="BL173" s="16">
        <f t="shared" si="192"/>
        <v>0.10724999999999998</v>
      </c>
      <c r="BM173" s="16">
        <f t="shared" si="193"/>
        <v>0.10724999999999998</v>
      </c>
      <c r="BN173" s="16">
        <f t="shared" si="194"/>
        <v>0.12869999999999998</v>
      </c>
      <c r="BO173" s="16">
        <f t="shared" si="195"/>
        <v>7.1499999999999994E-2</v>
      </c>
      <c r="BP173" s="16">
        <f t="shared" si="196"/>
        <v>7.1499999999999994E-2</v>
      </c>
      <c r="BQ173" s="16">
        <f t="shared" si="197"/>
        <v>0.14299999999999999</v>
      </c>
      <c r="BR173" s="16">
        <f t="shared" si="198"/>
        <v>7.1499999999999994E-2</v>
      </c>
      <c r="BS173" s="16">
        <f t="shared" si="199"/>
        <v>0.14299999999999999</v>
      </c>
      <c r="BT173" s="16">
        <f t="shared" si="200"/>
        <v>7.1499999999999994E-2</v>
      </c>
      <c r="BU173" s="16">
        <f t="shared" si="201"/>
        <v>0.14299999999999999</v>
      </c>
      <c r="BV173" s="16">
        <f t="shared" si="202"/>
        <v>7.1499999999999994E-2</v>
      </c>
      <c r="BW173" s="16">
        <f t="shared" si="203"/>
        <v>7.1499999999999994E-2</v>
      </c>
      <c r="BX173" s="16">
        <f t="shared" si="204"/>
        <v>0.14299999999999999</v>
      </c>
      <c r="BZ173" s="16">
        <f t="shared" si="205"/>
        <v>1.0445647258544966E-2</v>
      </c>
      <c r="CA173" s="16">
        <f t="shared" si="206"/>
        <v>-1.4781683834423048E-2</v>
      </c>
      <c r="CB173" s="16">
        <f t="shared" si="207"/>
        <v>-1.4781683834423048E-2</v>
      </c>
      <c r="CC173" s="16">
        <f t="shared" si="208"/>
        <v>2.64843877482554E-3</v>
      </c>
      <c r="CD173" s="16">
        <f t="shared" si="209"/>
        <v>0</v>
      </c>
      <c r="CE173" s="16">
        <f t="shared" si="210"/>
        <v>0</v>
      </c>
      <c r="CF173" s="16">
        <f t="shared" si="211"/>
        <v>3.5049039133886989E-2</v>
      </c>
      <c r="CG173" s="16">
        <f t="shared" si="212"/>
        <v>-1.606925830449861E-2</v>
      </c>
      <c r="CH173" s="16">
        <f t="shared" si="213"/>
        <v>1.1868421821732006E-2</v>
      </c>
      <c r="CI173" s="16">
        <f t="shared" si="214"/>
        <v>0</v>
      </c>
      <c r="CJ173" s="16">
        <f t="shared" si="215"/>
        <v>5.2826580600053158E-2</v>
      </c>
      <c r="CK173" s="16">
        <f t="shared" si="216"/>
        <v>-2.9616269709676291E-2</v>
      </c>
      <c r="CL173" s="16">
        <f t="shared" si="217"/>
        <v>0</v>
      </c>
      <c r="CM173" s="16">
        <f t="shared" si="218"/>
        <v>1.1868421821732006E-2</v>
      </c>
      <c r="CN173" s="16">
        <f t="shared" si="219"/>
        <v>4.9457653727753667E-2</v>
      </c>
      <c r="CO173" s="16">
        <v>5</v>
      </c>
      <c r="CP173" s="16"/>
    </row>
    <row r="174" spans="31:94" ht="15.75" thickBot="1" x14ac:dyDescent="0.3">
      <c r="AE174" s="55"/>
      <c r="AF174" s="56" t="s">
        <v>17</v>
      </c>
      <c r="AG174" s="57">
        <v>7</v>
      </c>
      <c r="AH174" s="57">
        <v>7</v>
      </c>
      <c r="AI174" s="57">
        <v>7</v>
      </c>
      <c r="AJ174" s="57">
        <v>7</v>
      </c>
      <c r="AK174" s="57">
        <v>7</v>
      </c>
      <c r="AL174" s="57">
        <v>1</v>
      </c>
      <c r="AM174" s="57">
        <v>2</v>
      </c>
      <c r="AN174" s="57">
        <v>6</v>
      </c>
      <c r="AO174" s="57">
        <v>7</v>
      </c>
      <c r="AP174" s="57">
        <v>7</v>
      </c>
      <c r="AQ174" s="57">
        <v>1</v>
      </c>
      <c r="AR174" s="57">
        <v>6</v>
      </c>
      <c r="AS174" s="57">
        <v>6</v>
      </c>
      <c r="AT174" s="57">
        <v>7</v>
      </c>
      <c r="AV174" s="16">
        <f t="shared" si="181"/>
        <v>1</v>
      </c>
      <c r="AW174" s="16">
        <f t="shared" si="182"/>
        <v>1</v>
      </c>
      <c r="AX174" s="16">
        <f t="shared" si="183"/>
        <v>1</v>
      </c>
      <c r="AY174" s="16">
        <f t="shared" si="184"/>
        <v>1</v>
      </c>
      <c r="AZ174" s="16">
        <v>0</v>
      </c>
      <c r="BA174" s="16">
        <v>0</v>
      </c>
      <c r="BB174" s="16">
        <f t="shared" si="185"/>
        <v>0.5</v>
      </c>
      <c r="BC174" s="16">
        <f t="shared" si="186"/>
        <v>0.5</v>
      </c>
      <c r="BD174" s="16">
        <f t="shared" si="187"/>
        <v>1</v>
      </c>
      <c r="BE174" s="16">
        <v>0</v>
      </c>
      <c r="BF174" s="16">
        <f t="shared" si="188"/>
        <v>0</v>
      </c>
      <c r="BG174" s="16">
        <f t="shared" si="189"/>
        <v>1</v>
      </c>
      <c r="BH174" s="16">
        <v>0</v>
      </c>
      <c r="BI174" s="16">
        <f t="shared" si="190"/>
        <v>1</v>
      </c>
      <c r="BK174" s="16">
        <f t="shared" si="191"/>
        <v>0.14299999999999999</v>
      </c>
      <c r="BL174" s="16">
        <f t="shared" si="192"/>
        <v>0.14299999999999999</v>
      </c>
      <c r="BM174" s="16">
        <f t="shared" si="193"/>
        <v>0.14299999999999999</v>
      </c>
      <c r="BN174" s="16">
        <f t="shared" si="194"/>
        <v>0.14299999999999999</v>
      </c>
      <c r="BO174" s="16">
        <f t="shared" si="195"/>
        <v>7.1499999999999994E-2</v>
      </c>
      <c r="BP174" s="16">
        <f t="shared" si="196"/>
        <v>7.1499999999999994E-2</v>
      </c>
      <c r="BQ174" s="16">
        <f t="shared" si="197"/>
        <v>0.10724999999999998</v>
      </c>
      <c r="BR174" s="16">
        <f t="shared" si="198"/>
        <v>0.10724999999999998</v>
      </c>
      <c r="BS174" s="16">
        <f t="shared" si="199"/>
        <v>0.14299999999999999</v>
      </c>
      <c r="BT174" s="16">
        <f t="shared" si="200"/>
        <v>7.1499999999999994E-2</v>
      </c>
      <c r="BU174" s="16">
        <f t="shared" si="201"/>
        <v>7.1499999999999994E-2</v>
      </c>
      <c r="BV174" s="16">
        <f t="shared" si="202"/>
        <v>0.14299999999999999</v>
      </c>
      <c r="BW174" s="16">
        <f t="shared" si="203"/>
        <v>7.1499999999999994E-2</v>
      </c>
      <c r="BX174" s="16">
        <f t="shared" si="204"/>
        <v>0.14299999999999999</v>
      </c>
      <c r="BZ174" s="16">
        <f t="shared" si="205"/>
        <v>2.4745647258544973E-2</v>
      </c>
      <c r="CA174" s="16">
        <f t="shared" si="206"/>
        <v>2.0968316165576956E-2</v>
      </c>
      <c r="CB174" s="16">
        <f t="shared" si="207"/>
        <v>2.0968316165576956E-2</v>
      </c>
      <c r="CC174" s="16">
        <f t="shared" si="208"/>
        <v>1.6948438774825547E-2</v>
      </c>
      <c r="CD174" s="16">
        <f t="shared" si="209"/>
        <v>0</v>
      </c>
      <c r="CE174" s="16">
        <f t="shared" si="210"/>
        <v>0</v>
      </c>
      <c r="CF174" s="16">
        <f t="shared" si="211"/>
        <v>-7.0096086611301511E-4</v>
      </c>
      <c r="CG174" s="16">
        <f t="shared" si="212"/>
        <v>1.968074169550138E-2</v>
      </c>
      <c r="CH174" s="16">
        <f t="shared" si="213"/>
        <v>1.1868421821732006E-2</v>
      </c>
      <c r="CI174" s="16">
        <f t="shared" si="214"/>
        <v>0</v>
      </c>
      <c r="CJ174" s="16">
        <f t="shared" si="215"/>
        <v>-1.8673419399946836E-2</v>
      </c>
      <c r="CK174" s="16">
        <f t="shared" si="216"/>
        <v>4.1883730290323704E-2</v>
      </c>
      <c r="CL174" s="16">
        <f t="shared" si="217"/>
        <v>0</v>
      </c>
      <c r="CM174" s="16">
        <f t="shared" si="218"/>
        <v>1.1868421821732006E-2</v>
      </c>
      <c r="CN174" s="16">
        <f t="shared" si="219"/>
        <v>0.14955765372775368</v>
      </c>
      <c r="CO174" s="16">
        <v>1</v>
      </c>
      <c r="CP174" s="16"/>
    </row>
    <row r="175" spans="31:94" ht="15.75" thickBot="1" x14ac:dyDescent="0.3">
      <c r="AE175" s="55"/>
      <c r="AF175" s="56" t="s">
        <v>18</v>
      </c>
      <c r="AG175" s="57">
        <v>3</v>
      </c>
      <c r="AH175" s="57">
        <v>5</v>
      </c>
      <c r="AI175" s="57">
        <v>5</v>
      </c>
      <c r="AJ175" s="57">
        <v>7</v>
      </c>
      <c r="AK175" s="57">
        <v>7</v>
      </c>
      <c r="AL175" s="57">
        <v>1</v>
      </c>
      <c r="AM175" s="57">
        <v>1</v>
      </c>
      <c r="AN175" s="57">
        <v>4</v>
      </c>
      <c r="AO175" s="57">
        <v>7</v>
      </c>
      <c r="AP175" s="57">
        <v>7</v>
      </c>
      <c r="AQ175" s="57">
        <v>1</v>
      </c>
      <c r="AR175" s="57">
        <v>4</v>
      </c>
      <c r="AS175" s="57">
        <v>6</v>
      </c>
      <c r="AT175" s="57">
        <v>4</v>
      </c>
      <c r="AV175" s="16">
        <f t="shared" si="181"/>
        <v>0.2</v>
      </c>
      <c r="AW175" s="16">
        <f t="shared" si="182"/>
        <v>0</v>
      </c>
      <c r="AX175" s="16">
        <f t="shared" si="183"/>
        <v>0</v>
      </c>
      <c r="AY175" s="16">
        <f t="shared" si="184"/>
        <v>1</v>
      </c>
      <c r="AZ175" s="16">
        <v>0</v>
      </c>
      <c r="BA175" s="16">
        <v>0</v>
      </c>
      <c r="BB175" s="16">
        <f t="shared" si="185"/>
        <v>0</v>
      </c>
      <c r="BC175" s="16">
        <f t="shared" si="186"/>
        <v>-0.5</v>
      </c>
      <c r="BD175" s="16">
        <f t="shared" si="187"/>
        <v>1</v>
      </c>
      <c r="BE175" s="16">
        <v>0</v>
      </c>
      <c r="BF175" s="16">
        <f t="shared" si="188"/>
        <v>0</v>
      </c>
      <c r="BG175" s="16">
        <f t="shared" si="189"/>
        <v>0</v>
      </c>
      <c r="BH175" s="16">
        <v>0</v>
      </c>
      <c r="BI175" s="16">
        <f t="shared" si="190"/>
        <v>0</v>
      </c>
      <c r="BK175" s="16">
        <f t="shared" si="191"/>
        <v>8.5799999999999987E-2</v>
      </c>
      <c r="BL175" s="16">
        <f t="shared" si="192"/>
        <v>7.1499999999999994E-2</v>
      </c>
      <c r="BM175" s="16">
        <f t="shared" si="193"/>
        <v>7.1499999999999994E-2</v>
      </c>
      <c r="BN175" s="16">
        <f t="shared" si="194"/>
        <v>0.14299999999999999</v>
      </c>
      <c r="BO175" s="16">
        <f t="shared" si="195"/>
        <v>7.1499999999999994E-2</v>
      </c>
      <c r="BP175" s="16">
        <f t="shared" si="196"/>
        <v>7.1499999999999994E-2</v>
      </c>
      <c r="BQ175" s="16">
        <f t="shared" si="197"/>
        <v>7.1499999999999994E-2</v>
      </c>
      <c r="BR175" s="16">
        <f t="shared" si="198"/>
        <v>3.5749999999999997E-2</v>
      </c>
      <c r="BS175" s="16">
        <f t="shared" si="199"/>
        <v>0.14299999999999999</v>
      </c>
      <c r="BT175" s="16">
        <f t="shared" si="200"/>
        <v>7.1499999999999994E-2</v>
      </c>
      <c r="BU175" s="16">
        <f t="shared" si="201"/>
        <v>7.1499999999999994E-2</v>
      </c>
      <c r="BV175" s="16">
        <f t="shared" si="202"/>
        <v>7.1499999999999994E-2</v>
      </c>
      <c r="BW175" s="16">
        <f t="shared" si="203"/>
        <v>7.1499999999999994E-2</v>
      </c>
      <c r="BX175" s="16">
        <f t="shared" si="204"/>
        <v>7.1499999999999994E-2</v>
      </c>
      <c r="BZ175" s="16">
        <f t="shared" si="205"/>
        <v>-3.2454352741455028E-2</v>
      </c>
      <c r="CA175" s="16">
        <f t="shared" si="206"/>
        <v>-5.0531683834423038E-2</v>
      </c>
      <c r="CB175" s="16">
        <f t="shared" si="207"/>
        <v>-5.0531683834423038E-2</v>
      </c>
      <c r="CC175" s="16">
        <f t="shared" si="208"/>
        <v>1.6948438774825547E-2</v>
      </c>
      <c r="CD175" s="16">
        <f t="shared" si="209"/>
        <v>0</v>
      </c>
      <c r="CE175" s="16">
        <f t="shared" si="210"/>
        <v>0</v>
      </c>
      <c r="CF175" s="16">
        <f t="shared" si="211"/>
        <v>-3.6450960866113005E-2</v>
      </c>
      <c r="CG175" s="16">
        <f t="shared" si="212"/>
        <v>-5.1819258304498607E-2</v>
      </c>
      <c r="CH175" s="16">
        <f t="shared" si="213"/>
        <v>1.1868421821732006E-2</v>
      </c>
      <c r="CI175" s="16">
        <f t="shared" si="214"/>
        <v>0</v>
      </c>
      <c r="CJ175" s="16">
        <f t="shared" si="215"/>
        <v>-1.8673419399946836E-2</v>
      </c>
      <c r="CK175" s="16">
        <f t="shared" si="216"/>
        <v>-2.9616269709676291E-2</v>
      </c>
      <c r="CL175" s="16">
        <f t="shared" si="217"/>
        <v>0</v>
      </c>
      <c r="CM175" s="16">
        <f t="shared" si="218"/>
        <v>-5.9631578178267988E-2</v>
      </c>
      <c r="CN175" s="16">
        <f t="shared" si="219"/>
        <v>-0.30089234627224626</v>
      </c>
      <c r="CO175" s="16">
        <v>7</v>
      </c>
      <c r="CP175" s="16"/>
    </row>
    <row r="176" spans="31:94" ht="15.75" thickBot="1" x14ac:dyDescent="0.3">
      <c r="AE176" s="55"/>
      <c r="AF176" s="56" t="s">
        <v>19</v>
      </c>
      <c r="AG176" s="57">
        <v>7</v>
      </c>
      <c r="AH176" s="57">
        <v>7</v>
      </c>
      <c r="AI176" s="57">
        <v>7</v>
      </c>
      <c r="AJ176" s="57">
        <v>7</v>
      </c>
      <c r="AK176" s="57">
        <v>7</v>
      </c>
      <c r="AL176" s="57">
        <v>1</v>
      </c>
      <c r="AM176" s="57">
        <v>1</v>
      </c>
      <c r="AN176" s="57">
        <v>6</v>
      </c>
      <c r="AO176" s="57">
        <v>7</v>
      </c>
      <c r="AP176" s="57">
        <v>7</v>
      </c>
      <c r="AQ176" s="57">
        <v>1</v>
      </c>
      <c r="AR176" s="57">
        <v>6</v>
      </c>
      <c r="AS176" s="57">
        <v>6</v>
      </c>
      <c r="AT176" s="57">
        <v>7</v>
      </c>
      <c r="AV176" s="16">
        <f t="shared" si="181"/>
        <v>1</v>
      </c>
      <c r="AW176" s="16">
        <f t="shared" si="182"/>
        <v>1</v>
      </c>
      <c r="AX176" s="16">
        <f t="shared" si="183"/>
        <v>1</v>
      </c>
      <c r="AY176" s="16">
        <f t="shared" si="184"/>
        <v>1</v>
      </c>
      <c r="AZ176" s="16">
        <v>0</v>
      </c>
      <c r="BA176" s="16">
        <v>0</v>
      </c>
      <c r="BB176" s="16">
        <f t="shared" si="185"/>
        <v>0</v>
      </c>
      <c r="BC176" s="16">
        <f t="shared" si="186"/>
        <v>0.5</v>
      </c>
      <c r="BD176" s="16">
        <f t="shared" si="187"/>
        <v>1</v>
      </c>
      <c r="BE176" s="16">
        <v>0</v>
      </c>
      <c r="BF176" s="16">
        <f t="shared" si="188"/>
        <v>0</v>
      </c>
      <c r="BG176" s="16">
        <f t="shared" si="189"/>
        <v>1</v>
      </c>
      <c r="BH176" s="16">
        <v>0</v>
      </c>
      <c r="BI176" s="16">
        <f t="shared" si="190"/>
        <v>1</v>
      </c>
      <c r="BK176" s="16">
        <f t="shared" si="191"/>
        <v>0.14299999999999999</v>
      </c>
      <c r="BL176" s="16">
        <f t="shared" si="192"/>
        <v>0.14299999999999999</v>
      </c>
      <c r="BM176" s="16">
        <f t="shared" si="193"/>
        <v>0.14299999999999999</v>
      </c>
      <c r="BN176" s="16">
        <f t="shared" si="194"/>
        <v>0.14299999999999999</v>
      </c>
      <c r="BO176" s="16">
        <f t="shared" si="195"/>
        <v>7.1499999999999994E-2</v>
      </c>
      <c r="BP176" s="16">
        <f t="shared" si="196"/>
        <v>7.1499999999999994E-2</v>
      </c>
      <c r="BQ176" s="16">
        <f t="shared" si="197"/>
        <v>7.1499999999999994E-2</v>
      </c>
      <c r="BR176" s="16">
        <f t="shared" si="198"/>
        <v>0.10724999999999998</v>
      </c>
      <c r="BS176" s="16">
        <f t="shared" si="199"/>
        <v>0.14299999999999999</v>
      </c>
      <c r="BT176" s="16">
        <f t="shared" si="200"/>
        <v>7.1499999999999994E-2</v>
      </c>
      <c r="BU176" s="16">
        <f t="shared" si="201"/>
        <v>7.1499999999999994E-2</v>
      </c>
      <c r="BV176" s="16">
        <f t="shared" si="202"/>
        <v>0.14299999999999999</v>
      </c>
      <c r="BW176" s="16">
        <f t="shared" si="203"/>
        <v>7.1499999999999994E-2</v>
      </c>
      <c r="BX176" s="16">
        <f t="shared" si="204"/>
        <v>0.14299999999999999</v>
      </c>
      <c r="BZ176" s="16">
        <f t="shared" si="205"/>
        <v>2.4745647258544973E-2</v>
      </c>
      <c r="CA176" s="16">
        <f t="shared" si="206"/>
        <v>2.0968316165576956E-2</v>
      </c>
      <c r="CB176" s="16">
        <f t="shared" si="207"/>
        <v>2.0968316165576956E-2</v>
      </c>
      <c r="CC176" s="16">
        <f t="shared" si="208"/>
        <v>1.6948438774825547E-2</v>
      </c>
      <c r="CD176" s="16">
        <f t="shared" si="209"/>
        <v>0</v>
      </c>
      <c r="CE176" s="16">
        <f t="shared" si="210"/>
        <v>0</v>
      </c>
      <c r="CF176" s="16">
        <f t="shared" si="211"/>
        <v>-3.6450960866113005E-2</v>
      </c>
      <c r="CG176" s="16">
        <f t="shared" si="212"/>
        <v>1.968074169550138E-2</v>
      </c>
      <c r="CH176" s="16">
        <f t="shared" si="213"/>
        <v>1.1868421821732006E-2</v>
      </c>
      <c r="CI176" s="16">
        <f t="shared" si="214"/>
        <v>0</v>
      </c>
      <c r="CJ176" s="16">
        <f t="shared" si="215"/>
        <v>-1.8673419399946836E-2</v>
      </c>
      <c r="CK176" s="16">
        <f t="shared" si="216"/>
        <v>4.1883730290323704E-2</v>
      </c>
      <c r="CL176" s="16">
        <f t="shared" si="217"/>
        <v>0</v>
      </c>
      <c r="CM176" s="16">
        <f t="shared" si="218"/>
        <v>1.1868421821732006E-2</v>
      </c>
      <c r="CN176" s="16">
        <f t="shared" si="219"/>
        <v>0.11380765372775369</v>
      </c>
      <c r="CO176" s="16">
        <v>3</v>
      </c>
      <c r="CP176" s="16"/>
    </row>
    <row r="177" spans="31:94" ht="15.75" thickBot="1" x14ac:dyDescent="0.3">
      <c r="AE177" s="55"/>
      <c r="AF177" s="56" t="s">
        <v>20</v>
      </c>
      <c r="AG177" s="57">
        <v>6</v>
      </c>
      <c r="AH177" s="57">
        <v>7</v>
      </c>
      <c r="AI177" s="57">
        <v>7</v>
      </c>
      <c r="AJ177" s="57">
        <v>6</v>
      </c>
      <c r="AK177" s="57">
        <v>7</v>
      </c>
      <c r="AL177" s="57">
        <v>1</v>
      </c>
      <c r="AM177" s="57">
        <v>3</v>
      </c>
      <c r="AN177" s="57">
        <v>6</v>
      </c>
      <c r="AO177" s="57">
        <v>7</v>
      </c>
      <c r="AP177" s="57">
        <v>7</v>
      </c>
      <c r="AQ177" s="57">
        <v>4</v>
      </c>
      <c r="AR177" s="57">
        <v>4</v>
      </c>
      <c r="AS177" s="57">
        <v>6</v>
      </c>
      <c r="AT177" s="57">
        <v>7</v>
      </c>
      <c r="AV177" s="16">
        <f t="shared" si="181"/>
        <v>0.8</v>
      </c>
      <c r="AW177" s="16">
        <f t="shared" si="182"/>
        <v>1</v>
      </c>
      <c r="AX177" s="16">
        <f t="shared" si="183"/>
        <v>1</v>
      </c>
      <c r="AY177" s="16">
        <f t="shared" si="184"/>
        <v>0.8</v>
      </c>
      <c r="AZ177" s="16">
        <v>0</v>
      </c>
      <c r="BA177" s="16">
        <v>0</v>
      </c>
      <c r="BB177" s="16">
        <f t="shared" si="185"/>
        <v>1</v>
      </c>
      <c r="BC177" s="16">
        <f t="shared" si="186"/>
        <v>0.5</v>
      </c>
      <c r="BD177" s="16">
        <f t="shared" si="187"/>
        <v>1</v>
      </c>
      <c r="BE177" s="16">
        <v>0</v>
      </c>
      <c r="BF177" s="16">
        <f t="shared" si="188"/>
        <v>0.6</v>
      </c>
      <c r="BG177" s="16">
        <f t="shared" si="189"/>
        <v>0</v>
      </c>
      <c r="BH177" s="16">
        <v>0</v>
      </c>
      <c r="BI177" s="16">
        <f t="shared" si="190"/>
        <v>1</v>
      </c>
      <c r="BK177" s="16">
        <f t="shared" si="191"/>
        <v>0.12869999999999998</v>
      </c>
      <c r="BL177" s="16">
        <f t="shared" si="192"/>
        <v>0.14299999999999999</v>
      </c>
      <c r="BM177" s="16">
        <f t="shared" si="193"/>
        <v>0.14299999999999999</v>
      </c>
      <c r="BN177" s="16">
        <f t="shared" si="194"/>
        <v>0.12869999999999998</v>
      </c>
      <c r="BO177" s="16">
        <f t="shared" si="195"/>
        <v>7.1499999999999994E-2</v>
      </c>
      <c r="BP177" s="16">
        <f t="shared" si="196"/>
        <v>7.1499999999999994E-2</v>
      </c>
      <c r="BQ177" s="16">
        <f t="shared" si="197"/>
        <v>0.14299999999999999</v>
      </c>
      <c r="BR177" s="16">
        <f t="shared" si="198"/>
        <v>0.10724999999999998</v>
      </c>
      <c r="BS177" s="16">
        <f t="shared" si="199"/>
        <v>0.14299999999999999</v>
      </c>
      <c r="BT177" s="16">
        <f t="shared" si="200"/>
        <v>7.1499999999999994E-2</v>
      </c>
      <c r="BU177" s="16">
        <f t="shared" si="201"/>
        <v>0.11439999999999999</v>
      </c>
      <c r="BV177" s="16">
        <f t="shared" si="202"/>
        <v>7.1499999999999994E-2</v>
      </c>
      <c r="BW177" s="16">
        <f t="shared" si="203"/>
        <v>7.1499999999999994E-2</v>
      </c>
      <c r="BX177" s="16">
        <f t="shared" si="204"/>
        <v>0.14299999999999999</v>
      </c>
      <c r="BZ177" s="16">
        <f t="shared" si="205"/>
        <v>1.0445647258544966E-2</v>
      </c>
      <c r="CA177" s="16">
        <f t="shared" si="206"/>
        <v>2.0968316165576956E-2</v>
      </c>
      <c r="CB177" s="16">
        <f t="shared" si="207"/>
        <v>2.0968316165576956E-2</v>
      </c>
      <c r="CC177" s="16">
        <f t="shared" si="208"/>
        <v>2.64843877482554E-3</v>
      </c>
      <c r="CD177" s="16">
        <f t="shared" si="209"/>
        <v>0</v>
      </c>
      <c r="CE177" s="16">
        <f t="shared" si="210"/>
        <v>0</v>
      </c>
      <c r="CF177" s="16">
        <f t="shared" si="211"/>
        <v>3.5049039133886989E-2</v>
      </c>
      <c r="CG177" s="16">
        <f t="shared" si="212"/>
        <v>1.968074169550138E-2</v>
      </c>
      <c r="CH177" s="16">
        <f t="shared" si="213"/>
        <v>1.1868421821732006E-2</v>
      </c>
      <c r="CI177" s="16">
        <f t="shared" si="214"/>
        <v>0</v>
      </c>
      <c r="CJ177" s="16">
        <f t="shared" si="215"/>
        <v>2.4226580600053157E-2</v>
      </c>
      <c r="CK177" s="16">
        <f t="shared" si="216"/>
        <v>-2.9616269709676291E-2</v>
      </c>
      <c r="CL177" s="16">
        <f t="shared" si="217"/>
        <v>0</v>
      </c>
      <c r="CM177" s="16">
        <f t="shared" si="218"/>
        <v>1.1868421821732006E-2</v>
      </c>
      <c r="CN177" s="16">
        <f t="shared" si="219"/>
        <v>0.12810765372775365</v>
      </c>
      <c r="CO177" s="16">
        <v>2</v>
      </c>
      <c r="CP177" s="16"/>
    </row>
    <row r="178" spans="31:94" ht="15.75" thickBot="1" x14ac:dyDescent="0.3">
      <c r="AE178" s="55"/>
      <c r="AF178" s="56" t="s">
        <v>21</v>
      </c>
      <c r="AG178" s="57">
        <v>6</v>
      </c>
      <c r="AH178" s="57">
        <v>7</v>
      </c>
      <c r="AI178" s="57">
        <v>7</v>
      </c>
      <c r="AJ178" s="57">
        <v>6</v>
      </c>
      <c r="AK178" s="57">
        <v>7</v>
      </c>
      <c r="AL178" s="57">
        <v>1</v>
      </c>
      <c r="AM178" s="57">
        <v>2</v>
      </c>
      <c r="AN178" s="57">
        <v>7</v>
      </c>
      <c r="AO178" s="57">
        <v>1</v>
      </c>
      <c r="AP178" s="57">
        <v>7</v>
      </c>
      <c r="AQ178" s="57">
        <v>1</v>
      </c>
      <c r="AR178" s="57">
        <v>6</v>
      </c>
      <c r="AS178" s="57">
        <v>6</v>
      </c>
      <c r="AT178" s="57">
        <v>7</v>
      </c>
      <c r="AV178" s="16">
        <f t="shared" si="181"/>
        <v>0.8</v>
      </c>
      <c r="AW178" s="16">
        <f t="shared" si="182"/>
        <v>1</v>
      </c>
      <c r="AX178" s="16">
        <f t="shared" si="183"/>
        <v>1</v>
      </c>
      <c r="AY178" s="16">
        <f t="shared" si="184"/>
        <v>0.8</v>
      </c>
      <c r="AZ178" s="16">
        <v>0</v>
      </c>
      <c r="BA178" s="16">
        <v>0</v>
      </c>
      <c r="BB178" s="16">
        <f t="shared" si="185"/>
        <v>0.5</v>
      </c>
      <c r="BC178" s="16">
        <f t="shared" si="186"/>
        <v>1</v>
      </c>
      <c r="BD178" s="16">
        <f t="shared" si="187"/>
        <v>0</v>
      </c>
      <c r="BE178" s="16">
        <v>0</v>
      </c>
      <c r="BF178" s="16">
        <f t="shared" si="188"/>
        <v>0</v>
      </c>
      <c r="BG178" s="16">
        <f t="shared" si="189"/>
        <v>1</v>
      </c>
      <c r="BH178" s="16">
        <v>0</v>
      </c>
      <c r="BI178" s="16">
        <f t="shared" si="190"/>
        <v>1</v>
      </c>
      <c r="BK178" s="16">
        <f t="shared" si="191"/>
        <v>0.12869999999999998</v>
      </c>
      <c r="BL178" s="16">
        <f t="shared" si="192"/>
        <v>0.14299999999999999</v>
      </c>
      <c r="BM178" s="16">
        <f t="shared" si="193"/>
        <v>0.14299999999999999</v>
      </c>
      <c r="BN178" s="16">
        <f t="shared" si="194"/>
        <v>0.12869999999999998</v>
      </c>
      <c r="BO178" s="16">
        <f t="shared" si="195"/>
        <v>7.1499999999999994E-2</v>
      </c>
      <c r="BP178" s="16">
        <f t="shared" si="196"/>
        <v>7.1499999999999994E-2</v>
      </c>
      <c r="BQ178" s="16">
        <f t="shared" si="197"/>
        <v>0.10724999999999998</v>
      </c>
      <c r="BR178" s="16">
        <f t="shared" si="198"/>
        <v>0.14299999999999999</v>
      </c>
      <c r="BS178" s="16">
        <f t="shared" si="199"/>
        <v>7.1499999999999994E-2</v>
      </c>
      <c r="BT178" s="16">
        <f t="shared" si="200"/>
        <v>7.1499999999999994E-2</v>
      </c>
      <c r="BU178" s="16">
        <f t="shared" si="201"/>
        <v>7.1499999999999994E-2</v>
      </c>
      <c r="BV178" s="16">
        <f t="shared" si="202"/>
        <v>0.14299999999999999</v>
      </c>
      <c r="BW178" s="16">
        <f t="shared" si="203"/>
        <v>7.1499999999999994E-2</v>
      </c>
      <c r="BX178" s="16">
        <f t="shared" si="204"/>
        <v>0.14299999999999999</v>
      </c>
      <c r="BZ178" s="16">
        <f t="shared" si="205"/>
        <v>1.0445647258544966E-2</v>
      </c>
      <c r="CA178" s="16">
        <f t="shared" si="206"/>
        <v>2.0968316165576956E-2</v>
      </c>
      <c r="CB178" s="16">
        <f t="shared" si="207"/>
        <v>2.0968316165576956E-2</v>
      </c>
      <c r="CC178" s="16">
        <f t="shared" si="208"/>
        <v>2.64843877482554E-3</v>
      </c>
      <c r="CD178" s="16">
        <f t="shared" si="209"/>
        <v>0</v>
      </c>
      <c r="CE178" s="16">
        <f t="shared" si="210"/>
        <v>0</v>
      </c>
      <c r="CF178" s="16">
        <f t="shared" si="211"/>
        <v>-7.0096086611301511E-4</v>
      </c>
      <c r="CG178" s="16">
        <f t="shared" si="212"/>
        <v>5.5430741695501384E-2</v>
      </c>
      <c r="CH178" s="16">
        <f t="shared" si="213"/>
        <v>-5.9631578178267988E-2</v>
      </c>
      <c r="CI178" s="16">
        <f t="shared" si="214"/>
        <v>0</v>
      </c>
      <c r="CJ178" s="16">
        <f t="shared" si="215"/>
        <v>-1.8673419399946836E-2</v>
      </c>
      <c r="CK178" s="16">
        <f t="shared" si="216"/>
        <v>4.1883730290323704E-2</v>
      </c>
      <c r="CL178" s="16">
        <f t="shared" si="217"/>
        <v>0</v>
      </c>
      <c r="CM178" s="16">
        <f t="shared" si="218"/>
        <v>1.1868421821732006E-2</v>
      </c>
      <c r="CN178" s="16">
        <f t="shared" si="219"/>
        <v>8.5207653727753671E-2</v>
      </c>
      <c r="CO178" s="16">
        <v>4</v>
      </c>
      <c r="CP178" s="16"/>
    </row>
    <row r="179" spans="31:94" ht="15.75" thickBot="1" x14ac:dyDescent="0.25">
      <c r="AE179" s="58" t="s">
        <v>52</v>
      </c>
      <c r="AF179" s="59"/>
      <c r="AG179" s="60">
        <v>7</v>
      </c>
      <c r="AH179" s="60">
        <v>7</v>
      </c>
      <c r="AI179" s="60">
        <v>7</v>
      </c>
      <c r="AJ179" s="60">
        <v>7</v>
      </c>
      <c r="AK179" s="60">
        <v>7</v>
      </c>
      <c r="AL179" s="60">
        <v>1</v>
      </c>
      <c r="AM179" s="60">
        <v>3</v>
      </c>
      <c r="AN179" s="60">
        <v>7</v>
      </c>
      <c r="AO179" s="60">
        <v>7</v>
      </c>
      <c r="AP179" s="60">
        <v>7</v>
      </c>
      <c r="AQ179" s="60">
        <v>6</v>
      </c>
      <c r="AR179" s="60">
        <v>6</v>
      </c>
      <c r="AS179" s="60">
        <v>6</v>
      </c>
      <c r="AT179" s="60">
        <v>7</v>
      </c>
      <c r="AV179" s="47"/>
      <c r="AW179" s="47"/>
      <c r="AX179" s="47"/>
      <c r="AY179" s="47"/>
      <c r="AZ179" s="47"/>
      <c r="BA179" s="47"/>
      <c r="BB179" s="47"/>
      <c r="BC179" s="47"/>
      <c r="BD179" s="47"/>
      <c r="BE179" s="47"/>
      <c r="BF179" s="47"/>
      <c r="BG179" s="47"/>
      <c r="BH179" s="47"/>
      <c r="BI179" s="47"/>
      <c r="BJ179" s="62"/>
      <c r="BK179" s="16"/>
      <c r="BL179" s="47"/>
      <c r="BM179" s="47"/>
      <c r="BN179" s="47"/>
      <c r="BO179" s="47"/>
      <c r="BP179" s="47"/>
      <c r="BQ179" s="47"/>
      <c r="BR179" s="47"/>
      <c r="BS179" s="47"/>
      <c r="BT179" s="47"/>
      <c r="BU179" s="47"/>
      <c r="BV179" s="47"/>
      <c r="BW179" s="47"/>
      <c r="BX179" s="47"/>
      <c r="BY179" s="62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</row>
    <row r="180" spans="31:94" ht="15" thickBot="1" x14ac:dyDescent="0.25">
      <c r="AE180" s="58" t="s">
        <v>53</v>
      </c>
      <c r="AF180" s="56"/>
      <c r="AG180" s="60">
        <v>2</v>
      </c>
      <c r="AH180" s="60">
        <v>5</v>
      </c>
      <c r="AI180" s="60">
        <v>5</v>
      </c>
      <c r="AJ180" s="60">
        <v>2</v>
      </c>
      <c r="AK180" s="60">
        <v>7</v>
      </c>
      <c r="AL180" s="60">
        <v>1</v>
      </c>
      <c r="AM180" s="60">
        <v>1</v>
      </c>
      <c r="AN180" s="60">
        <v>5</v>
      </c>
      <c r="AO180" s="60">
        <v>1</v>
      </c>
      <c r="AP180" s="60">
        <v>7</v>
      </c>
      <c r="AQ180" s="60">
        <v>1</v>
      </c>
      <c r="AR180" s="60">
        <v>4</v>
      </c>
      <c r="AS180" s="60">
        <v>6</v>
      </c>
      <c r="AT180" s="60">
        <v>4</v>
      </c>
      <c r="AV180" s="47"/>
      <c r="AW180" s="47"/>
      <c r="AX180" s="47"/>
      <c r="AY180" s="47"/>
      <c r="AZ180" s="47"/>
      <c r="BA180" s="47"/>
      <c r="BB180" s="47"/>
      <c r="BC180" s="47"/>
      <c r="BD180" s="47"/>
      <c r="BE180" s="47"/>
      <c r="BF180" s="47"/>
      <c r="BG180" s="47"/>
      <c r="BH180" s="47"/>
      <c r="BI180" s="47"/>
      <c r="BJ180" s="62"/>
      <c r="BK180" s="16"/>
      <c r="BL180" s="47"/>
      <c r="BM180" s="47"/>
      <c r="BN180" s="47"/>
      <c r="BO180" s="47"/>
      <c r="BP180" s="47"/>
      <c r="BQ180" s="47"/>
      <c r="BR180" s="47"/>
      <c r="BS180" s="47"/>
      <c r="BT180" s="47"/>
      <c r="BU180" s="47"/>
      <c r="BV180" s="47"/>
      <c r="BW180" s="47"/>
      <c r="BX180" s="47"/>
      <c r="BY180" s="62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</row>
    <row r="181" spans="31:94" x14ac:dyDescent="0.2"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K181" s="25" t="s">
        <v>60</v>
      </c>
      <c r="BL181" s="25" t="s">
        <v>60</v>
      </c>
      <c r="BM181" s="25" t="s">
        <v>60</v>
      </c>
      <c r="BN181" s="25" t="s">
        <v>60</v>
      </c>
      <c r="BO181" s="25" t="s">
        <v>60</v>
      </c>
      <c r="BP181" s="25" t="s">
        <v>60</v>
      </c>
      <c r="BQ181" s="25" t="s">
        <v>60</v>
      </c>
      <c r="BR181" s="25" t="s">
        <v>60</v>
      </c>
      <c r="BS181" s="25" t="s">
        <v>60</v>
      </c>
      <c r="BT181" s="25" t="s">
        <v>60</v>
      </c>
      <c r="BU181" s="25" t="s">
        <v>60</v>
      </c>
      <c r="BV181" s="25" t="s">
        <v>60</v>
      </c>
      <c r="BW181" s="25" t="s">
        <v>60</v>
      </c>
      <c r="BX181" s="25" t="s">
        <v>60</v>
      </c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</row>
    <row r="182" spans="31:94" x14ac:dyDescent="0.2">
      <c r="BK182" s="25">
        <f t="shared" ref="BK182:BX182" si="220">GEOMEAN(BK171:BK178)</f>
        <v>0.11825435274145502</v>
      </c>
      <c r="BL182" s="25">
        <f t="shared" si="220"/>
        <v>0.12203168383442303</v>
      </c>
      <c r="BM182" s="25">
        <f t="shared" si="220"/>
        <v>0.12203168383442303</v>
      </c>
      <c r="BN182" s="25">
        <f t="shared" si="220"/>
        <v>0.12605156122517444</v>
      </c>
      <c r="BO182" s="25">
        <f t="shared" si="220"/>
        <v>7.1499999999999994E-2</v>
      </c>
      <c r="BP182" s="25">
        <f t="shared" si="220"/>
        <v>7.1499999999999994E-2</v>
      </c>
      <c r="BQ182" s="25">
        <f t="shared" si="220"/>
        <v>0.107950960866113</v>
      </c>
      <c r="BR182" s="25">
        <f t="shared" si="220"/>
        <v>8.7569258304498604E-2</v>
      </c>
      <c r="BS182" s="25">
        <f t="shared" si="220"/>
        <v>0.13113157817826798</v>
      </c>
      <c r="BT182" s="25">
        <f t="shared" si="220"/>
        <v>7.1499999999999994E-2</v>
      </c>
      <c r="BU182" s="25">
        <f t="shared" si="220"/>
        <v>9.017341939994683E-2</v>
      </c>
      <c r="BV182" s="25">
        <f t="shared" si="220"/>
        <v>0.10111626970967628</v>
      </c>
      <c r="BW182" s="25">
        <f t="shared" si="220"/>
        <v>7.1499999999999994E-2</v>
      </c>
      <c r="BX182" s="25">
        <f t="shared" si="220"/>
        <v>0.13113157817826798</v>
      </c>
    </row>
    <row r="183" spans="31:94" ht="15" thickBot="1" x14ac:dyDescent="0.25">
      <c r="AU183" s="78"/>
      <c r="AV183" s="47"/>
      <c r="AW183" s="47"/>
      <c r="AX183" s="47"/>
      <c r="AY183" s="47"/>
      <c r="AZ183" s="47"/>
      <c r="BA183" s="79"/>
      <c r="BB183" s="47"/>
      <c r="BC183" s="47"/>
      <c r="BD183" s="47"/>
      <c r="BE183" s="47"/>
      <c r="BF183" s="47"/>
      <c r="BG183" s="47"/>
      <c r="BH183" s="47"/>
      <c r="BI183" s="47"/>
      <c r="BJ183" s="62"/>
    </row>
    <row r="184" spans="31:94" ht="15.75" thickBot="1" x14ac:dyDescent="0.3">
      <c r="AE184" s="70"/>
      <c r="AF184" s="71"/>
      <c r="AG184" s="72"/>
      <c r="AH184" s="72"/>
      <c r="AI184" s="72"/>
      <c r="AJ184" s="72"/>
      <c r="AK184" s="72"/>
      <c r="AL184" s="72"/>
      <c r="AM184" s="72"/>
      <c r="AN184" s="72"/>
      <c r="AO184" s="72"/>
      <c r="AP184" s="72"/>
      <c r="AQ184" s="72"/>
      <c r="AR184" s="72"/>
      <c r="AS184" s="72"/>
      <c r="AT184" s="72"/>
      <c r="AU184" s="62"/>
      <c r="AV184" s="72"/>
      <c r="AW184" s="72"/>
      <c r="AX184" s="72"/>
      <c r="AY184" s="72"/>
      <c r="AZ184" s="72"/>
      <c r="BA184" s="72"/>
      <c r="BB184" s="72"/>
      <c r="BC184" s="72"/>
      <c r="BD184" s="72"/>
      <c r="BE184" s="72"/>
      <c r="BF184" s="72"/>
      <c r="BG184" s="72"/>
      <c r="BH184" s="72"/>
      <c r="BI184" s="72"/>
      <c r="BJ184" s="62"/>
      <c r="BK184" s="72"/>
      <c r="BL184" s="72"/>
      <c r="BM184" s="72"/>
      <c r="BN184" s="72"/>
      <c r="BO184" s="72"/>
      <c r="BP184" s="72"/>
      <c r="BQ184" s="72"/>
      <c r="BR184" s="72"/>
      <c r="BS184" s="72"/>
      <c r="BT184" s="72"/>
      <c r="BU184" s="72"/>
      <c r="BV184" s="72"/>
      <c r="BW184" s="72"/>
      <c r="BX184" s="72"/>
      <c r="BY184" s="62"/>
      <c r="BZ184" s="72"/>
      <c r="CA184" s="72"/>
      <c r="CB184" s="72"/>
      <c r="CC184" s="72"/>
      <c r="CD184" s="72"/>
      <c r="CE184" s="72"/>
      <c r="CF184" s="72"/>
      <c r="CG184" s="72"/>
      <c r="CH184" s="72"/>
      <c r="CI184" s="72"/>
      <c r="CJ184" s="72"/>
      <c r="CK184" s="72"/>
      <c r="CL184" s="72"/>
      <c r="CM184" s="72"/>
      <c r="CN184" s="61"/>
      <c r="CO184" s="61"/>
    </row>
    <row r="185" spans="31:94" ht="15.75" thickBot="1" x14ac:dyDescent="0.3">
      <c r="AE185" s="73"/>
      <c r="AF185" s="74"/>
      <c r="AG185" s="75"/>
      <c r="AH185" s="75"/>
      <c r="AI185" s="75"/>
      <c r="AJ185" s="75"/>
      <c r="AK185" s="75"/>
      <c r="AL185" s="75"/>
      <c r="AM185" s="75"/>
      <c r="AN185" s="75"/>
      <c r="AO185" s="75"/>
      <c r="AP185" s="75"/>
      <c r="AQ185" s="75"/>
      <c r="AR185" s="75"/>
      <c r="AS185" s="75"/>
      <c r="AT185" s="75"/>
      <c r="AU185" s="62"/>
      <c r="AV185" s="47"/>
      <c r="AW185" s="47"/>
      <c r="AX185" s="47"/>
      <c r="AY185" s="47"/>
      <c r="AZ185" s="47"/>
      <c r="BA185" s="47"/>
      <c r="BB185" s="47"/>
      <c r="BC185" s="47"/>
      <c r="BD185" s="47"/>
      <c r="BE185" s="47"/>
      <c r="BF185" s="47"/>
      <c r="BG185" s="47"/>
      <c r="BH185" s="47"/>
      <c r="BI185" s="47"/>
      <c r="BJ185" s="62"/>
      <c r="BK185" s="47"/>
      <c r="BL185" s="47"/>
      <c r="BM185" s="47"/>
      <c r="BN185" s="47"/>
      <c r="BO185" s="47"/>
      <c r="BP185" s="47"/>
      <c r="BQ185" s="47"/>
      <c r="BR185" s="47"/>
      <c r="BS185" s="47"/>
      <c r="BT185" s="47"/>
      <c r="BU185" s="47"/>
      <c r="BV185" s="47"/>
      <c r="BW185" s="47"/>
      <c r="BX185" s="47"/>
      <c r="BY185" s="62"/>
      <c r="BZ185" s="47"/>
      <c r="CA185" s="47"/>
      <c r="CB185" s="47"/>
      <c r="CC185" s="47"/>
      <c r="CD185" s="47"/>
      <c r="CE185" s="47"/>
      <c r="CF185" s="47"/>
      <c r="CG185" s="47"/>
      <c r="CH185" s="47"/>
      <c r="CI185" s="47"/>
      <c r="CJ185" s="47"/>
      <c r="CK185" s="47"/>
      <c r="CL185" s="47"/>
      <c r="CM185" s="47"/>
      <c r="CN185" s="47"/>
      <c r="CO185" s="47"/>
    </row>
    <row r="186" spans="31:94" ht="15.75" thickBot="1" x14ac:dyDescent="0.3">
      <c r="AE186" s="73"/>
      <c r="AF186" s="74"/>
      <c r="AG186" s="75"/>
      <c r="AH186" s="75"/>
      <c r="AI186" s="75"/>
      <c r="AJ186" s="75"/>
      <c r="AK186" s="75"/>
      <c r="AL186" s="75"/>
      <c r="AM186" s="75"/>
      <c r="AN186" s="75"/>
      <c r="AO186" s="75"/>
      <c r="AP186" s="75"/>
      <c r="AQ186" s="75"/>
      <c r="AR186" s="75"/>
      <c r="AS186" s="75"/>
      <c r="AT186" s="75"/>
      <c r="AU186" s="62"/>
      <c r="AV186" s="47"/>
      <c r="AW186" s="47"/>
      <c r="AX186" s="47"/>
      <c r="AY186" s="47"/>
      <c r="AZ186" s="47"/>
      <c r="BA186" s="47"/>
      <c r="BB186" s="47"/>
      <c r="BC186" s="47"/>
      <c r="BD186" s="47"/>
      <c r="BE186" s="47"/>
      <c r="BF186" s="47"/>
      <c r="BG186" s="47"/>
      <c r="BH186" s="47"/>
      <c r="BI186" s="47"/>
      <c r="BJ186" s="62"/>
      <c r="BK186" s="47"/>
      <c r="BL186" s="47"/>
      <c r="BM186" s="47"/>
      <c r="BN186" s="47"/>
      <c r="BO186" s="47"/>
      <c r="BP186" s="47"/>
      <c r="BQ186" s="47"/>
      <c r="BR186" s="47"/>
      <c r="BS186" s="47"/>
      <c r="BT186" s="47"/>
      <c r="BU186" s="47"/>
      <c r="BV186" s="47"/>
      <c r="BW186" s="47"/>
      <c r="BX186" s="47"/>
      <c r="BY186" s="62"/>
      <c r="BZ186" s="47"/>
      <c r="CA186" s="47"/>
      <c r="CB186" s="47"/>
      <c r="CC186" s="47"/>
      <c r="CD186" s="47"/>
      <c r="CE186" s="47"/>
      <c r="CF186" s="47"/>
      <c r="CG186" s="47"/>
      <c r="CH186" s="47"/>
      <c r="CI186" s="47"/>
      <c r="CJ186" s="47"/>
      <c r="CK186" s="47"/>
      <c r="CL186" s="47"/>
      <c r="CM186" s="47"/>
      <c r="CN186" s="47"/>
      <c r="CO186" s="47"/>
    </row>
    <row r="187" spans="31:94" ht="15.75" thickBot="1" x14ac:dyDescent="0.3">
      <c r="AE187" s="73"/>
      <c r="AF187" s="74"/>
      <c r="AG187" s="75"/>
      <c r="AH187" s="75"/>
      <c r="AI187" s="75"/>
      <c r="AJ187" s="75"/>
      <c r="AK187" s="75"/>
      <c r="AL187" s="75"/>
      <c r="AM187" s="75"/>
      <c r="AN187" s="75"/>
      <c r="AO187" s="75"/>
      <c r="AP187" s="75"/>
      <c r="AQ187" s="75"/>
      <c r="AR187" s="75"/>
      <c r="AS187" s="75"/>
      <c r="AT187" s="75"/>
      <c r="AU187" s="62"/>
      <c r="AV187" s="47"/>
      <c r="AW187" s="47"/>
      <c r="AX187" s="47"/>
      <c r="AY187" s="47"/>
      <c r="AZ187" s="47"/>
      <c r="BA187" s="47"/>
      <c r="BB187" s="47"/>
      <c r="BC187" s="47"/>
      <c r="BD187" s="47"/>
      <c r="BE187" s="47"/>
      <c r="BF187" s="47"/>
      <c r="BG187" s="47"/>
      <c r="BH187" s="47"/>
      <c r="BI187" s="47"/>
      <c r="BJ187" s="62"/>
      <c r="BK187" s="47"/>
      <c r="BL187" s="47"/>
      <c r="BM187" s="47"/>
      <c r="BN187" s="47"/>
      <c r="BO187" s="47"/>
      <c r="BP187" s="47"/>
      <c r="BQ187" s="47"/>
      <c r="BR187" s="47"/>
      <c r="BS187" s="47"/>
      <c r="BT187" s="47"/>
      <c r="BU187" s="47"/>
      <c r="BV187" s="47"/>
      <c r="BW187" s="47"/>
      <c r="BX187" s="47"/>
      <c r="BY187" s="62"/>
      <c r="BZ187" s="47"/>
      <c r="CA187" s="47"/>
      <c r="CB187" s="47"/>
      <c r="CC187" s="47"/>
      <c r="CD187" s="47"/>
      <c r="CE187" s="47"/>
      <c r="CF187" s="47"/>
      <c r="CG187" s="47"/>
      <c r="CH187" s="47"/>
      <c r="CI187" s="47"/>
      <c r="CJ187" s="47"/>
      <c r="CK187" s="47"/>
      <c r="CL187" s="47"/>
      <c r="CM187" s="47"/>
      <c r="CN187" s="47"/>
      <c r="CO187" s="47"/>
    </row>
    <row r="188" spans="31:94" ht="15.75" thickBot="1" x14ac:dyDescent="0.3">
      <c r="AE188" s="73"/>
      <c r="AF188" s="74"/>
      <c r="AG188" s="75"/>
      <c r="AH188" s="75"/>
      <c r="AI188" s="75"/>
      <c r="AJ188" s="75"/>
      <c r="AK188" s="75"/>
      <c r="AL188" s="75"/>
      <c r="AM188" s="75"/>
      <c r="AN188" s="75"/>
      <c r="AO188" s="75"/>
      <c r="AP188" s="75"/>
      <c r="AQ188" s="75"/>
      <c r="AR188" s="75"/>
      <c r="AS188" s="75"/>
      <c r="AT188" s="75"/>
      <c r="AU188" s="62"/>
      <c r="AV188" s="47"/>
      <c r="AW188" s="47"/>
      <c r="AX188" s="47"/>
      <c r="AY188" s="47"/>
      <c r="AZ188" s="47"/>
      <c r="BA188" s="47"/>
      <c r="BB188" s="47"/>
      <c r="BC188" s="47"/>
      <c r="BD188" s="47"/>
      <c r="BE188" s="47"/>
      <c r="BF188" s="47"/>
      <c r="BG188" s="47"/>
      <c r="BH188" s="47"/>
      <c r="BI188" s="47"/>
      <c r="BJ188" s="62"/>
      <c r="BK188" s="47"/>
      <c r="BL188" s="47"/>
      <c r="BM188" s="47"/>
      <c r="BN188" s="47"/>
      <c r="BO188" s="47"/>
      <c r="BP188" s="47"/>
      <c r="BQ188" s="47"/>
      <c r="BR188" s="47"/>
      <c r="BS188" s="47"/>
      <c r="BT188" s="47"/>
      <c r="BU188" s="47"/>
      <c r="BV188" s="47"/>
      <c r="BW188" s="47"/>
      <c r="BX188" s="47"/>
      <c r="BY188" s="62"/>
      <c r="BZ188" s="47"/>
      <c r="CA188" s="47"/>
      <c r="CB188" s="47"/>
      <c r="CC188" s="47"/>
      <c r="CD188" s="47"/>
      <c r="CE188" s="47"/>
      <c r="CF188" s="47"/>
      <c r="CG188" s="47"/>
      <c r="CH188" s="47"/>
      <c r="CI188" s="47"/>
      <c r="CJ188" s="47"/>
      <c r="CK188" s="47"/>
      <c r="CL188" s="47"/>
      <c r="CM188" s="47"/>
      <c r="CN188" s="47"/>
      <c r="CO188" s="47"/>
    </row>
    <row r="189" spans="31:94" ht="15.75" thickBot="1" x14ac:dyDescent="0.3">
      <c r="AE189" s="73"/>
      <c r="AF189" s="74"/>
      <c r="AG189" s="75"/>
      <c r="AH189" s="75"/>
      <c r="AI189" s="75"/>
      <c r="AJ189" s="75"/>
      <c r="AK189" s="75"/>
      <c r="AL189" s="75"/>
      <c r="AM189" s="75"/>
      <c r="AN189" s="75"/>
      <c r="AO189" s="75"/>
      <c r="AP189" s="75"/>
      <c r="AQ189" s="75"/>
      <c r="AR189" s="75"/>
      <c r="AS189" s="75"/>
      <c r="AT189" s="75"/>
      <c r="AU189" s="62"/>
      <c r="AV189" s="47"/>
      <c r="AW189" s="47"/>
      <c r="AX189" s="47"/>
      <c r="AY189" s="47"/>
      <c r="AZ189" s="47"/>
      <c r="BA189" s="47"/>
      <c r="BB189" s="47"/>
      <c r="BC189" s="47"/>
      <c r="BD189" s="47"/>
      <c r="BE189" s="47"/>
      <c r="BF189" s="47"/>
      <c r="BG189" s="47"/>
      <c r="BH189" s="47"/>
      <c r="BI189" s="47"/>
      <c r="BJ189" s="62"/>
      <c r="BK189" s="47"/>
      <c r="BL189" s="47"/>
      <c r="BM189" s="47"/>
      <c r="BN189" s="47"/>
      <c r="BO189" s="47"/>
      <c r="BP189" s="47"/>
      <c r="BQ189" s="47"/>
      <c r="BR189" s="47"/>
      <c r="BS189" s="47"/>
      <c r="BT189" s="47"/>
      <c r="BU189" s="47"/>
      <c r="BV189" s="47"/>
      <c r="BW189" s="47"/>
      <c r="BX189" s="47"/>
      <c r="BY189" s="62"/>
      <c r="BZ189" s="47"/>
      <c r="CA189" s="47"/>
      <c r="CB189" s="47"/>
      <c r="CC189" s="47"/>
      <c r="CD189" s="47"/>
      <c r="CE189" s="47"/>
      <c r="CF189" s="47"/>
      <c r="CG189" s="47"/>
      <c r="CH189" s="47"/>
      <c r="CI189" s="47"/>
      <c r="CJ189" s="47"/>
      <c r="CK189" s="47"/>
      <c r="CL189" s="47"/>
      <c r="CM189" s="47"/>
      <c r="CN189" s="47"/>
      <c r="CO189" s="47"/>
    </row>
    <row r="190" spans="31:94" ht="15.75" thickBot="1" x14ac:dyDescent="0.3">
      <c r="AE190" s="73"/>
      <c r="AF190" s="74"/>
      <c r="AG190" s="75"/>
      <c r="AH190" s="75"/>
      <c r="AI190" s="75"/>
      <c r="AJ190" s="75"/>
      <c r="AK190" s="75"/>
      <c r="AL190" s="75"/>
      <c r="AM190" s="75"/>
      <c r="AN190" s="75"/>
      <c r="AO190" s="75"/>
      <c r="AP190" s="75"/>
      <c r="AQ190" s="75"/>
      <c r="AR190" s="75"/>
      <c r="AS190" s="75"/>
      <c r="AT190" s="75"/>
      <c r="AU190" s="62"/>
      <c r="AV190" s="47"/>
      <c r="AW190" s="47"/>
      <c r="AX190" s="47"/>
      <c r="AY190" s="47"/>
      <c r="AZ190" s="47"/>
      <c r="BA190" s="47"/>
      <c r="BB190" s="47"/>
      <c r="BC190" s="47"/>
      <c r="BD190" s="47"/>
      <c r="BE190" s="47"/>
      <c r="BF190" s="47"/>
      <c r="BG190" s="47"/>
      <c r="BH190" s="47"/>
      <c r="BI190" s="47"/>
      <c r="BJ190" s="62"/>
      <c r="BK190" s="47"/>
      <c r="BL190" s="47"/>
      <c r="BM190" s="47"/>
      <c r="BN190" s="47"/>
      <c r="BO190" s="47"/>
      <c r="BP190" s="47"/>
      <c r="BQ190" s="47"/>
      <c r="BR190" s="47"/>
      <c r="BS190" s="47"/>
      <c r="BT190" s="47"/>
      <c r="BU190" s="47"/>
      <c r="BV190" s="47"/>
      <c r="BW190" s="47"/>
      <c r="BX190" s="47"/>
      <c r="BY190" s="62"/>
      <c r="BZ190" s="47"/>
      <c r="CA190" s="47"/>
      <c r="CB190" s="47"/>
      <c r="CC190" s="47"/>
      <c r="CD190" s="47"/>
      <c r="CE190" s="47"/>
      <c r="CF190" s="47"/>
      <c r="CG190" s="47"/>
      <c r="CH190" s="47"/>
      <c r="CI190" s="47"/>
      <c r="CJ190" s="47"/>
      <c r="CK190" s="47"/>
      <c r="CL190" s="47"/>
      <c r="CM190" s="47"/>
      <c r="CN190" s="47"/>
      <c r="CO190" s="47"/>
    </row>
    <row r="191" spans="31:94" ht="15.75" thickBot="1" x14ac:dyDescent="0.3">
      <c r="AE191" s="73"/>
      <c r="AF191" s="74"/>
      <c r="AG191" s="75"/>
      <c r="AH191" s="75"/>
      <c r="AI191" s="75"/>
      <c r="AJ191" s="75"/>
      <c r="AK191" s="75"/>
      <c r="AL191" s="75"/>
      <c r="AM191" s="75"/>
      <c r="AN191" s="75"/>
      <c r="AO191" s="75"/>
      <c r="AP191" s="75"/>
      <c r="AQ191" s="75"/>
      <c r="AR191" s="75"/>
      <c r="AS191" s="75"/>
      <c r="AT191" s="75"/>
      <c r="AU191" s="62"/>
      <c r="AV191" s="47"/>
      <c r="AW191" s="47"/>
      <c r="AX191" s="47"/>
      <c r="AY191" s="47"/>
      <c r="AZ191" s="47"/>
      <c r="BA191" s="47"/>
      <c r="BB191" s="47"/>
      <c r="BC191" s="47"/>
      <c r="BD191" s="47"/>
      <c r="BE191" s="47"/>
      <c r="BF191" s="47"/>
      <c r="BG191" s="47"/>
      <c r="BH191" s="47"/>
      <c r="BI191" s="47"/>
      <c r="BJ191" s="62"/>
      <c r="BK191" s="47"/>
      <c r="BL191" s="47"/>
      <c r="BM191" s="47"/>
      <c r="BN191" s="47"/>
      <c r="BO191" s="47"/>
      <c r="BP191" s="47"/>
      <c r="BQ191" s="47"/>
      <c r="BR191" s="47"/>
      <c r="BS191" s="47"/>
      <c r="BT191" s="47"/>
      <c r="BU191" s="47"/>
      <c r="BV191" s="47"/>
      <c r="BW191" s="47"/>
      <c r="BX191" s="47"/>
      <c r="BY191" s="62"/>
      <c r="BZ191" s="47"/>
      <c r="CA191" s="47"/>
      <c r="CB191" s="47"/>
      <c r="CC191" s="47"/>
      <c r="CD191" s="47"/>
      <c r="CE191" s="47"/>
      <c r="CF191" s="47"/>
      <c r="CG191" s="47"/>
      <c r="CH191" s="47"/>
      <c r="CI191" s="47"/>
      <c r="CJ191" s="47"/>
      <c r="CK191" s="47"/>
      <c r="CL191" s="47"/>
      <c r="CM191" s="47"/>
      <c r="CN191" s="47"/>
      <c r="CO191" s="47"/>
    </row>
    <row r="192" spans="31:94" ht="15.75" thickBot="1" x14ac:dyDescent="0.3">
      <c r="AE192" s="73"/>
      <c r="AF192" s="74"/>
      <c r="AG192" s="75"/>
      <c r="AH192" s="75"/>
      <c r="AI192" s="75"/>
      <c r="AJ192" s="75"/>
      <c r="AK192" s="75"/>
      <c r="AL192" s="75"/>
      <c r="AM192" s="75"/>
      <c r="AN192" s="75"/>
      <c r="AO192" s="75"/>
      <c r="AP192" s="75"/>
      <c r="AQ192" s="75"/>
      <c r="AR192" s="75"/>
      <c r="AS192" s="75"/>
      <c r="AT192" s="75"/>
      <c r="AU192" s="62"/>
      <c r="AV192" s="47"/>
      <c r="AW192" s="47"/>
      <c r="AX192" s="47"/>
      <c r="AY192" s="47"/>
      <c r="AZ192" s="47"/>
      <c r="BA192" s="47"/>
      <c r="BB192" s="47"/>
      <c r="BC192" s="47"/>
      <c r="BD192" s="47"/>
      <c r="BE192" s="47"/>
      <c r="BF192" s="47"/>
      <c r="BG192" s="47"/>
      <c r="BH192" s="47"/>
      <c r="BI192" s="47"/>
      <c r="BJ192" s="62"/>
      <c r="BK192" s="47"/>
      <c r="BL192" s="47"/>
      <c r="BM192" s="47"/>
      <c r="BN192" s="47"/>
      <c r="BO192" s="47"/>
      <c r="BP192" s="47"/>
      <c r="BQ192" s="47"/>
      <c r="BR192" s="47"/>
      <c r="BS192" s="47"/>
      <c r="BT192" s="47"/>
      <c r="BU192" s="47"/>
      <c r="BV192" s="47"/>
      <c r="BW192" s="47"/>
      <c r="BX192" s="47"/>
      <c r="BY192" s="62"/>
      <c r="BZ192" s="47"/>
      <c r="CA192" s="47"/>
      <c r="CB192" s="47"/>
      <c r="CC192" s="47"/>
      <c r="CD192" s="47"/>
      <c r="CE192" s="47"/>
      <c r="CF192" s="47"/>
      <c r="CG192" s="47"/>
      <c r="CH192" s="47"/>
      <c r="CI192" s="47"/>
      <c r="CJ192" s="47"/>
      <c r="CK192" s="47"/>
      <c r="CL192" s="47"/>
      <c r="CM192" s="47"/>
      <c r="CN192" s="47"/>
      <c r="CO192" s="47"/>
    </row>
    <row r="193" spans="31:93" ht="15.75" thickBot="1" x14ac:dyDescent="0.25">
      <c r="AE193" s="76"/>
      <c r="AF193" s="77"/>
      <c r="AG193" s="75"/>
      <c r="AH193" s="75"/>
      <c r="AI193" s="75"/>
      <c r="AJ193" s="75"/>
      <c r="AK193" s="75"/>
      <c r="AL193" s="75"/>
      <c r="AM193" s="75"/>
      <c r="AN193" s="75"/>
      <c r="AO193" s="75"/>
      <c r="AP193" s="75"/>
      <c r="AQ193" s="75"/>
      <c r="AR193" s="75"/>
      <c r="AS193" s="75"/>
      <c r="AT193" s="75"/>
      <c r="AU193" s="62"/>
      <c r="AV193" s="62"/>
      <c r="AW193" s="62"/>
      <c r="AX193" s="62"/>
      <c r="AY193" s="62"/>
      <c r="AZ193" s="62"/>
      <c r="BA193" s="62"/>
      <c r="BB193" s="62"/>
      <c r="BC193" s="62"/>
      <c r="BD193" s="62"/>
      <c r="BE193" s="62"/>
      <c r="BF193" s="62"/>
      <c r="BG193" s="62"/>
      <c r="BH193" s="62"/>
      <c r="BI193" s="62"/>
      <c r="BJ193" s="62"/>
      <c r="BK193" s="47"/>
      <c r="BL193" s="47"/>
      <c r="BM193" s="47"/>
      <c r="BN193" s="47"/>
      <c r="BO193" s="47"/>
      <c r="BP193" s="47"/>
      <c r="BQ193" s="47"/>
      <c r="BR193" s="47"/>
      <c r="BS193" s="47"/>
      <c r="BT193" s="47"/>
      <c r="BU193" s="47"/>
      <c r="BV193" s="47"/>
      <c r="BW193" s="47"/>
      <c r="BX193" s="47"/>
      <c r="BY193" s="62"/>
      <c r="BZ193" s="62"/>
      <c r="CA193" s="62"/>
      <c r="CB193" s="62"/>
      <c r="CC193" s="62"/>
      <c r="CD193" s="62"/>
      <c r="CE193" s="62"/>
      <c r="CF193" s="62"/>
      <c r="CG193" s="62"/>
      <c r="CH193" s="62"/>
      <c r="CI193" s="62"/>
      <c r="CJ193" s="62"/>
      <c r="CK193" s="62"/>
      <c r="CL193" s="62"/>
      <c r="CM193" s="62"/>
      <c r="CN193" s="62"/>
      <c r="CO193" s="62"/>
    </row>
    <row r="194" spans="31:93" ht="15" thickBot="1" x14ac:dyDescent="0.25">
      <c r="AE194" s="76"/>
      <c r="AF194" s="74"/>
      <c r="AG194" s="75"/>
      <c r="AH194" s="75"/>
      <c r="AI194" s="75"/>
      <c r="AJ194" s="75"/>
      <c r="AK194" s="75"/>
      <c r="AL194" s="75"/>
      <c r="AM194" s="75"/>
      <c r="AN194" s="75"/>
      <c r="AO194" s="75"/>
      <c r="AP194" s="75"/>
      <c r="AQ194" s="75"/>
      <c r="AR194" s="75"/>
      <c r="AS194" s="75"/>
      <c r="AT194" s="75"/>
      <c r="AU194" s="62"/>
      <c r="AV194" s="62"/>
      <c r="AW194" s="62"/>
      <c r="AX194" s="62"/>
      <c r="AY194" s="62"/>
      <c r="AZ194" s="62"/>
      <c r="BA194" s="62"/>
      <c r="BB194" s="62"/>
      <c r="BC194" s="62"/>
      <c r="BD194" s="62"/>
      <c r="BE194" s="62"/>
      <c r="BF194" s="62"/>
      <c r="BG194" s="62"/>
      <c r="BH194" s="62"/>
      <c r="BI194" s="62"/>
      <c r="BJ194" s="62"/>
      <c r="BK194" s="47"/>
      <c r="BL194" s="47"/>
      <c r="BM194" s="47"/>
      <c r="BN194" s="47"/>
      <c r="BO194" s="47"/>
      <c r="BP194" s="47"/>
      <c r="BQ194" s="47"/>
      <c r="BR194" s="47"/>
      <c r="BS194" s="47"/>
      <c r="BT194" s="47"/>
      <c r="BU194" s="47"/>
      <c r="BV194" s="47"/>
      <c r="BW194" s="47"/>
      <c r="BX194" s="47"/>
      <c r="BY194" s="62"/>
      <c r="BZ194" s="62"/>
      <c r="CA194" s="62"/>
      <c r="CB194" s="62"/>
      <c r="CC194" s="62"/>
      <c r="CD194" s="62"/>
      <c r="CE194" s="62"/>
      <c r="CF194" s="62"/>
      <c r="CG194" s="62"/>
      <c r="CH194" s="62"/>
      <c r="CI194" s="62"/>
      <c r="CJ194" s="62"/>
      <c r="CK194" s="62"/>
      <c r="CL194" s="62"/>
      <c r="CM194" s="62"/>
      <c r="CN194" s="62"/>
      <c r="CO194" s="6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Ghasem</cp:lastModifiedBy>
  <dcterms:created xsi:type="dcterms:W3CDTF">2017-01-22T06:39:36Z</dcterms:created>
  <dcterms:modified xsi:type="dcterms:W3CDTF">2019-09-17T07:37:17Z</dcterms:modified>
</cp:coreProperties>
</file>