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-my.sharepoint.com/personal/wmn262_ku_dk/Documents/PhD/Projects/Termite_metagenomes_anvio/16S_work/"/>
    </mc:Choice>
  </mc:AlternateContent>
  <xr:revisionPtr revIDLastSave="15" documentId="13_ncr:9_{E69B118F-99FC-934D-B2AA-3E4587AB9D26}" xr6:coauthVersionLast="47" xr6:coauthVersionMax="47" xr10:uidLastSave="{BDD88C7E-685C-48FE-BC10-442FAE65B8A5}"/>
  <bookViews>
    <workbookView xWindow="-28920" yWindow="-120" windowWidth="29040" windowHeight="17640" firstSheet="4" activeTab="4" xr2:uid="{B34BA21F-396E-9F4C-B228-6BF717E9CF9D}"/>
  </bookViews>
  <sheets>
    <sheet name="ddpcr raw" sheetId="1" r:id="rId1"/>
    <sheet name="ddpcr curated" sheetId="2" r:id="rId2"/>
    <sheet name="Extract and seq metadata" sheetId="4" r:id="rId3"/>
    <sheet name="ddPCR_results_and_metadata" sheetId="6" r:id="rId4"/>
    <sheet name="phyloseq_metadata" sheetId="5" r:id="rId5"/>
  </sheets>
  <definedNames>
    <definedName name="_xlnm._FilterDatabase" localSheetId="1" hidden="1">'ddpcr curated'!$A$1:$H$128</definedName>
    <definedName name="_xlnm._FilterDatabase" localSheetId="0" hidden="1">'ddpcr raw'!$A$1:$H$161</definedName>
    <definedName name="_xlnm._FilterDatabase" localSheetId="3" hidden="1">ddPCR_results_and_metadata!$A$1:$R$116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2" i="5" l="1"/>
  <c r="F87" i="5"/>
  <c r="F88" i="5"/>
  <c r="F110" i="5"/>
  <c r="F111" i="5"/>
  <c r="F112" i="5"/>
  <c r="F113" i="5"/>
  <c r="F114" i="5"/>
  <c r="F115" i="5"/>
  <c r="F116" i="5"/>
  <c r="F117" i="5"/>
  <c r="F118" i="5"/>
  <c r="F109" i="5"/>
  <c r="N109" i="5"/>
  <c r="F99" i="5"/>
  <c r="N99" i="5"/>
  <c r="F100" i="5"/>
  <c r="N100" i="5"/>
  <c r="F101" i="5"/>
  <c r="N101" i="5"/>
  <c r="F102" i="5"/>
  <c r="F103" i="5"/>
  <c r="F104" i="5"/>
  <c r="F105" i="5"/>
  <c r="F106" i="5"/>
  <c r="F107" i="5"/>
  <c r="F108" i="5"/>
  <c r="F98" i="5"/>
  <c r="N98" i="5"/>
  <c r="F89" i="5"/>
  <c r="N89" i="5"/>
  <c r="F90" i="5"/>
  <c r="N90" i="5"/>
  <c r="F91" i="5"/>
  <c r="N91" i="5"/>
  <c r="N92" i="5"/>
  <c r="F93" i="5"/>
  <c r="N93" i="5"/>
  <c r="F94" i="5"/>
  <c r="N94" i="5"/>
  <c r="F95" i="5"/>
  <c r="N95" i="5"/>
  <c r="F96" i="5"/>
  <c r="N96" i="5"/>
  <c r="F97" i="5"/>
  <c r="N97" i="5"/>
  <c r="N88" i="5"/>
  <c r="F78" i="5"/>
  <c r="N78" i="5"/>
  <c r="F79" i="5"/>
  <c r="N79" i="5"/>
  <c r="F80" i="5"/>
  <c r="N80" i="5"/>
  <c r="F81" i="5"/>
  <c r="N81" i="5"/>
  <c r="F82" i="5"/>
  <c r="N82" i="5"/>
  <c r="F83" i="5"/>
  <c r="N83" i="5"/>
  <c r="F84" i="5"/>
  <c r="N84" i="5"/>
  <c r="F85" i="5"/>
  <c r="N85" i="5"/>
  <c r="F86" i="5"/>
  <c r="N86" i="5"/>
  <c r="N87" i="5"/>
  <c r="F77" i="5"/>
  <c r="F67" i="5"/>
  <c r="N67" i="5"/>
  <c r="F68" i="5"/>
  <c r="N68" i="5"/>
  <c r="F69" i="5"/>
  <c r="N69" i="5"/>
  <c r="F70" i="5"/>
  <c r="N70" i="5"/>
  <c r="F71" i="5"/>
  <c r="N71" i="5"/>
  <c r="F72" i="5"/>
  <c r="N72" i="5"/>
  <c r="F73" i="5"/>
  <c r="F74" i="5"/>
  <c r="N74" i="5"/>
  <c r="F75" i="5"/>
  <c r="N75" i="5"/>
  <c r="F76" i="5"/>
  <c r="N76" i="5"/>
  <c r="F66" i="5"/>
  <c r="N66" i="5"/>
  <c r="F56" i="5"/>
  <c r="N56" i="5"/>
  <c r="F57" i="5"/>
  <c r="N57" i="5"/>
  <c r="F58" i="5"/>
  <c r="F59" i="5"/>
  <c r="N59" i="5"/>
  <c r="F60" i="5"/>
  <c r="N60" i="5"/>
  <c r="F61" i="5"/>
  <c r="N61" i="5"/>
  <c r="F62" i="5"/>
  <c r="N62" i="5"/>
  <c r="F63" i="5"/>
  <c r="N63" i="5"/>
  <c r="F64" i="5"/>
  <c r="N64" i="5"/>
  <c r="F65" i="5"/>
  <c r="F55" i="5"/>
  <c r="N55" i="5"/>
  <c r="F48" i="5"/>
  <c r="N48" i="5"/>
  <c r="F49" i="5"/>
  <c r="N49" i="5"/>
  <c r="F50" i="5"/>
  <c r="N50" i="5"/>
  <c r="F51" i="5"/>
  <c r="N51" i="5"/>
  <c r="F52" i="5"/>
  <c r="F53" i="5"/>
  <c r="N53" i="5"/>
  <c r="F54" i="5"/>
  <c r="N54" i="5"/>
  <c r="F42" i="5"/>
  <c r="N42" i="5"/>
  <c r="F43" i="5"/>
  <c r="N43" i="5"/>
  <c r="F44" i="5"/>
  <c r="N44" i="5"/>
  <c r="F45" i="5"/>
  <c r="N45" i="5"/>
  <c r="F46" i="5"/>
  <c r="N46" i="5"/>
  <c r="F47" i="5"/>
  <c r="F41" i="5"/>
  <c r="N41" i="5"/>
  <c r="F34" i="5"/>
  <c r="N34" i="5"/>
  <c r="F35" i="5"/>
  <c r="N35" i="5"/>
  <c r="F36" i="5"/>
  <c r="N36" i="5"/>
  <c r="F37" i="5"/>
  <c r="N37" i="5"/>
  <c r="F38" i="5"/>
  <c r="N38" i="5"/>
  <c r="F39" i="5"/>
  <c r="F40" i="5"/>
  <c r="N40" i="5"/>
  <c r="F33" i="5"/>
  <c r="F32" i="5"/>
  <c r="F31" i="5"/>
  <c r="F30" i="5"/>
  <c r="F29" i="5"/>
  <c r="F28" i="5"/>
  <c r="F27" i="5"/>
  <c r="F26" i="5"/>
  <c r="F25" i="5"/>
  <c r="N25" i="5"/>
  <c r="F24" i="5"/>
  <c r="N23" i="5"/>
  <c r="F23" i="5"/>
  <c r="N22" i="5"/>
  <c r="F22" i="5"/>
  <c r="N21" i="5"/>
  <c r="F21" i="5"/>
  <c r="N20" i="5"/>
  <c r="F20" i="5"/>
  <c r="N19" i="5"/>
  <c r="F19" i="5"/>
  <c r="N18" i="5"/>
  <c r="F18" i="5"/>
  <c r="N15" i="5"/>
  <c r="F15" i="5"/>
  <c r="F14" i="5"/>
  <c r="N13" i="5"/>
  <c r="F13" i="5"/>
  <c r="F12" i="5"/>
  <c r="F11" i="5"/>
  <c r="F10" i="5"/>
  <c r="F9" i="5"/>
  <c r="F8" i="5"/>
  <c r="F7" i="5"/>
  <c r="F6" i="5"/>
  <c r="F5" i="5"/>
  <c r="N4" i="5"/>
  <c r="F4" i="5"/>
  <c r="F3" i="5"/>
  <c r="N3" i="5"/>
  <c r="F116" i="6"/>
  <c r="F115" i="6"/>
  <c r="F114" i="6"/>
  <c r="F113" i="6"/>
  <c r="F112" i="6"/>
  <c r="F111" i="6"/>
  <c r="F110" i="6"/>
  <c r="F109" i="6"/>
  <c r="N108" i="6"/>
  <c r="F108" i="6"/>
  <c r="N107" i="6"/>
  <c r="F107" i="6"/>
  <c r="N106" i="6"/>
  <c r="F106" i="6"/>
  <c r="N105" i="6"/>
  <c r="F105" i="6"/>
  <c r="N104" i="6"/>
  <c r="F104" i="6"/>
  <c r="N103" i="6"/>
  <c r="F103" i="6"/>
  <c r="N100" i="6"/>
  <c r="F100" i="6"/>
  <c r="N99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N74" i="6"/>
  <c r="F74" i="6"/>
  <c r="N73" i="6"/>
  <c r="F73" i="6"/>
  <c r="N72" i="6"/>
  <c r="F72" i="6"/>
  <c r="N71" i="6"/>
  <c r="F71" i="6"/>
  <c r="N70" i="6"/>
  <c r="F70" i="6"/>
  <c r="N69" i="6"/>
  <c r="F69" i="6"/>
  <c r="N68" i="6"/>
  <c r="F68" i="6"/>
  <c r="N67" i="6"/>
  <c r="F67" i="6"/>
  <c r="N66" i="6"/>
  <c r="F66" i="6"/>
  <c r="N65" i="6"/>
  <c r="F65" i="6"/>
  <c r="N64" i="6"/>
  <c r="F64" i="6"/>
  <c r="N63" i="6"/>
  <c r="F63" i="6"/>
  <c r="N62" i="6"/>
  <c r="F62" i="6"/>
  <c r="N61" i="6"/>
  <c r="F61" i="6"/>
  <c r="N60" i="6"/>
  <c r="F60" i="6"/>
  <c r="N59" i="6"/>
  <c r="F59" i="6"/>
  <c r="N58" i="6"/>
  <c r="F58" i="6"/>
  <c r="N57" i="6"/>
  <c r="F57" i="6"/>
  <c r="N56" i="6"/>
  <c r="F56" i="6"/>
  <c r="N55" i="6"/>
  <c r="F55" i="6"/>
  <c r="N54" i="6"/>
  <c r="F54" i="6"/>
  <c r="N53" i="6"/>
  <c r="F53" i="6"/>
  <c r="N52" i="6"/>
  <c r="F52" i="6"/>
  <c r="N51" i="6"/>
  <c r="F51" i="6"/>
  <c r="N50" i="6"/>
  <c r="F50" i="6"/>
  <c r="F49" i="6"/>
  <c r="N48" i="6"/>
  <c r="F48" i="6"/>
  <c r="N47" i="6"/>
  <c r="F47" i="6"/>
  <c r="N46" i="6"/>
  <c r="F46" i="6"/>
  <c r="N45" i="6"/>
  <c r="F45" i="6"/>
  <c r="N44" i="6"/>
  <c r="F44" i="6"/>
  <c r="N43" i="6"/>
  <c r="F43" i="6"/>
  <c r="F42" i="6"/>
  <c r="N41" i="6"/>
  <c r="F41" i="6"/>
  <c r="N40" i="6"/>
  <c r="F40" i="6"/>
  <c r="N39" i="6"/>
  <c r="F39" i="6"/>
  <c r="N38" i="6"/>
  <c r="F38" i="6"/>
  <c r="N37" i="6"/>
  <c r="F37" i="6"/>
  <c r="N36" i="6"/>
  <c r="F36" i="6"/>
  <c r="F35" i="6"/>
  <c r="N34" i="6"/>
  <c r="F34" i="6"/>
  <c r="N33" i="6"/>
  <c r="F33" i="6"/>
  <c r="N32" i="6"/>
  <c r="F32" i="6"/>
  <c r="N31" i="6"/>
  <c r="F31" i="6"/>
  <c r="F30" i="6"/>
  <c r="N29" i="6"/>
  <c r="F29" i="6"/>
  <c r="N28" i="6"/>
  <c r="F28" i="6"/>
  <c r="N27" i="6"/>
  <c r="F27" i="6"/>
  <c r="N26" i="6"/>
  <c r="F26" i="6"/>
  <c r="F25" i="6"/>
  <c r="N24" i="6"/>
  <c r="F24" i="6"/>
  <c r="N23" i="6"/>
  <c r="F23" i="6"/>
  <c r="N22" i="6"/>
  <c r="F22" i="6"/>
  <c r="N21" i="6"/>
  <c r="F21" i="6"/>
  <c r="N20" i="6"/>
  <c r="F20" i="6"/>
  <c r="N19" i="6"/>
  <c r="F19" i="6"/>
  <c r="F18" i="6"/>
  <c r="N17" i="6"/>
  <c r="F17" i="6"/>
  <c r="N16" i="6"/>
  <c r="F16" i="6"/>
  <c r="N15" i="6"/>
  <c r="F15" i="6"/>
  <c r="N14" i="6"/>
  <c r="F14" i="6"/>
  <c r="N13" i="6"/>
  <c r="F13" i="6"/>
  <c r="N12" i="6"/>
  <c r="F12" i="6"/>
  <c r="F11" i="6"/>
  <c r="N10" i="6"/>
  <c r="F10" i="6"/>
  <c r="N9" i="6"/>
  <c r="F9" i="6"/>
  <c r="N8" i="6"/>
  <c r="F8" i="6"/>
  <c r="N7" i="6"/>
  <c r="F7" i="6"/>
  <c r="F6" i="6"/>
  <c r="N5" i="6"/>
  <c r="F5" i="6"/>
  <c r="N4" i="6"/>
  <c r="F4" i="6"/>
  <c r="N3" i="6"/>
  <c r="F3" i="6"/>
  <c r="N2" i="6"/>
  <c r="F2" i="6"/>
  <c r="T120" i="4"/>
  <c r="T119" i="4"/>
  <c r="T118" i="4"/>
  <c r="T117" i="4"/>
  <c r="T116" i="4"/>
  <c r="T115" i="4"/>
  <c r="T114" i="4"/>
  <c r="T113" i="4"/>
  <c r="T112" i="4"/>
  <c r="T111" i="4"/>
  <c r="T110" i="4"/>
  <c r="I110" i="4"/>
  <c r="T109" i="4"/>
  <c r="I109" i="4"/>
  <c r="T108" i="4"/>
  <c r="I108" i="4"/>
  <c r="T107" i="4"/>
  <c r="I107" i="4"/>
  <c r="T106" i="4"/>
  <c r="I106" i="4"/>
  <c r="T105" i="4"/>
  <c r="I105" i="4"/>
  <c r="T104" i="4"/>
  <c r="I104" i="4"/>
  <c r="T103" i="4"/>
  <c r="I103" i="4"/>
  <c r="T102" i="4"/>
  <c r="I102" i="4"/>
  <c r="T101" i="4"/>
  <c r="I101" i="4"/>
  <c r="T100" i="4"/>
  <c r="T99" i="4"/>
  <c r="T98" i="4"/>
  <c r="T97" i="4"/>
  <c r="T96" i="4"/>
  <c r="T95" i="4"/>
  <c r="T94" i="4"/>
  <c r="T93" i="4"/>
  <c r="T92" i="4"/>
  <c r="T91" i="4"/>
  <c r="T90" i="4"/>
  <c r="T89" i="4"/>
  <c r="T88" i="4"/>
  <c r="T87" i="4"/>
  <c r="T86" i="4"/>
  <c r="T85" i="4"/>
  <c r="T84" i="4"/>
  <c r="T83" i="4"/>
  <c r="T82" i="4"/>
  <c r="T81" i="4"/>
  <c r="T80" i="4"/>
  <c r="T79" i="4"/>
  <c r="T78" i="4"/>
  <c r="T77" i="4"/>
  <c r="T76" i="4"/>
  <c r="T75" i="4"/>
  <c r="T74" i="4"/>
  <c r="I74" i="4"/>
  <c r="T73" i="4"/>
  <c r="I73" i="4"/>
  <c r="T72" i="4"/>
  <c r="I72" i="4"/>
  <c r="T71" i="4"/>
  <c r="I71" i="4"/>
  <c r="T70" i="4"/>
  <c r="I70" i="4"/>
  <c r="T69" i="4"/>
  <c r="I69" i="4"/>
  <c r="T68" i="4"/>
  <c r="I68" i="4"/>
  <c r="T67" i="4"/>
  <c r="I67" i="4"/>
  <c r="T66" i="4"/>
  <c r="I66" i="4"/>
  <c r="T65" i="4"/>
  <c r="I65" i="4"/>
  <c r="T64" i="4"/>
  <c r="I64" i="4"/>
  <c r="T63" i="4"/>
  <c r="I63" i="4"/>
  <c r="T62" i="4"/>
  <c r="I62" i="4"/>
  <c r="T61" i="4"/>
  <c r="I61" i="4"/>
  <c r="T60" i="4"/>
  <c r="I60" i="4"/>
  <c r="T59" i="4"/>
  <c r="I59" i="4"/>
  <c r="T58" i="4"/>
  <c r="I58" i="4"/>
  <c r="T57" i="4"/>
  <c r="I57" i="4"/>
  <c r="T56" i="4"/>
  <c r="I56" i="4"/>
  <c r="T55" i="4"/>
  <c r="I55" i="4"/>
  <c r="T54" i="4"/>
  <c r="I54" i="4"/>
  <c r="T53" i="4"/>
  <c r="I53" i="4"/>
  <c r="T52" i="4"/>
  <c r="I52" i="4"/>
  <c r="T51" i="4"/>
  <c r="I51" i="4"/>
  <c r="T50" i="4"/>
  <c r="I50" i="4"/>
  <c r="T49" i="4"/>
  <c r="T48" i="4"/>
  <c r="I48" i="4"/>
  <c r="T47" i="4"/>
  <c r="I47" i="4"/>
  <c r="T46" i="4"/>
  <c r="I46" i="4"/>
  <c r="T45" i="4"/>
  <c r="I45" i="4"/>
  <c r="T44" i="4"/>
  <c r="I44" i="4"/>
  <c r="T43" i="4"/>
  <c r="I43" i="4"/>
  <c r="T42" i="4"/>
  <c r="T41" i="4"/>
  <c r="I41" i="4"/>
  <c r="T40" i="4"/>
  <c r="I40" i="4"/>
  <c r="T39" i="4"/>
  <c r="I39" i="4"/>
  <c r="T38" i="4"/>
  <c r="I38" i="4"/>
  <c r="T37" i="4"/>
  <c r="I37" i="4"/>
  <c r="T36" i="4"/>
  <c r="I36" i="4"/>
  <c r="T35" i="4"/>
  <c r="T34" i="4"/>
  <c r="I34" i="4"/>
  <c r="T33" i="4"/>
  <c r="I33" i="4"/>
  <c r="T32" i="4"/>
  <c r="I32" i="4"/>
  <c r="T31" i="4"/>
  <c r="I31" i="4"/>
  <c r="T30" i="4"/>
  <c r="T29" i="4"/>
  <c r="I29" i="4"/>
  <c r="T28" i="4"/>
  <c r="I28" i="4"/>
  <c r="T27" i="4"/>
  <c r="I27" i="4"/>
  <c r="T26" i="4"/>
  <c r="I26" i="4"/>
  <c r="T25" i="4"/>
  <c r="T24" i="4"/>
  <c r="I24" i="4"/>
  <c r="T23" i="4"/>
  <c r="I23" i="4"/>
  <c r="T22" i="4"/>
  <c r="I22" i="4"/>
  <c r="T21" i="4"/>
  <c r="I21" i="4"/>
  <c r="T20" i="4"/>
  <c r="I20" i="4"/>
  <c r="T19" i="4"/>
  <c r="I19" i="4"/>
  <c r="T18" i="4"/>
  <c r="T17" i="4"/>
  <c r="I17" i="4"/>
  <c r="T16" i="4"/>
  <c r="I16" i="4"/>
  <c r="T15" i="4"/>
  <c r="I15" i="4"/>
  <c r="T14" i="4"/>
  <c r="I14" i="4"/>
  <c r="T13" i="4"/>
  <c r="I13" i="4"/>
  <c r="T12" i="4"/>
  <c r="I12" i="4"/>
  <c r="T11" i="4"/>
  <c r="T10" i="4"/>
  <c r="I10" i="4"/>
  <c r="T9" i="4"/>
  <c r="I9" i="4"/>
  <c r="T8" i="4"/>
  <c r="I8" i="4"/>
  <c r="T7" i="4"/>
  <c r="I7" i="4"/>
  <c r="T6" i="4"/>
  <c r="T5" i="4"/>
  <c r="I5" i="4"/>
  <c r="T4" i="4"/>
  <c r="I4" i="4"/>
  <c r="T3" i="4"/>
  <c r="I3" i="4"/>
  <c r="T2" i="4"/>
  <c r="I2" i="4"/>
  <c r="AB115" i="2"/>
  <c r="AB114" i="2"/>
  <c r="AB113" i="2"/>
  <c r="AB112" i="2"/>
  <c r="AB111" i="2"/>
  <c r="AB110" i="2"/>
  <c r="AB109" i="2"/>
  <c r="AB108" i="2"/>
  <c r="AB107" i="2"/>
  <c r="AB106" i="2"/>
  <c r="Q106" i="2"/>
  <c r="AB105" i="2"/>
  <c r="Q105" i="2"/>
  <c r="AB104" i="2"/>
  <c r="Q104" i="2"/>
  <c r="AB103" i="2"/>
  <c r="Q103" i="2"/>
  <c r="AB102" i="2"/>
  <c r="Q102" i="2"/>
  <c r="AB101" i="2"/>
  <c r="Q101" i="2"/>
  <c r="AB100" i="2"/>
  <c r="Q100" i="2"/>
  <c r="AB99" i="2"/>
  <c r="Q99" i="2"/>
  <c r="AB98" i="2"/>
  <c r="AB97" i="2"/>
  <c r="AB96" i="2"/>
  <c r="AB95" i="2"/>
  <c r="AB94" i="2"/>
  <c r="AB93" i="2"/>
  <c r="AB92" i="2"/>
  <c r="AB91" i="2"/>
  <c r="AB90" i="2"/>
  <c r="AB89" i="2"/>
  <c r="AB88" i="2"/>
  <c r="AB87" i="2"/>
  <c r="AB86" i="2"/>
  <c r="AB85" i="2"/>
  <c r="AB84" i="2"/>
  <c r="AB83" i="2"/>
  <c r="AB82" i="2"/>
  <c r="AB81" i="2"/>
  <c r="AB80" i="2"/>
  <c r="AB79" i="2"/>
  <c r="AB78" i="2"/>
  <c r="AB77" i="2"/>
  <c r="AB76" i="2"/>
  <c r="AB75" i="2"/>
  <c r="AB74" i="2"/>
  <c r="Q74" i="2"/>
  <c r="AB73" i="2"/>
  <c r="Q73" i="2"/>
  <c r="AB72" i="2"/>
  <c r="Q72" i="2"/>
  <c r="AB71" i="2"/>
  <c r="Q71" i="2"/>
  <c r="AB70" i="2"/>
  <c r="Q70" i="2"/>
  <c r="AB69" i="2"/>
  <c r="Q69" i="2"/>
  <c r="AB68" i="2"/>
  <c r="Q68" i="2"/>
  <c r="AB67" i="2"/>
  <c r="Q67" i="2"/>
  <c r="AB66" i="2"/>
  <c r="Q66" i="2"/>
  <c r="AB65" i="2"/>
  <c r="Q65" i="2"/>
  <c r="AB64" i="2"/>
  <c r="Q64" i="2"/>
  <c r="AB63" i="2"/>
  <c r="Q63" i="2"/>
  <c r="AB62" i="2"/>
  <c r="Q62" i="2"/>
  <c r="AB61" i="2"/>
  <c r="Q61" i="2"/>
  <c r="AB60" i="2"/>
  <c r="Q60" i="2"/>
  <c r="AB59" i="2"/>
  <c r="Q59" i="2"/>
  <c r="AB58" i="2"/>
  <c r="Q58" i="2"/>
  <c r="AB57" i="2"/>
  <c r="Q57" i="2"/>
  <c r="AB56" i="2"/>
  <c r="Q56" i="2"/>
  <c r="AB55" i="2"/>
  <c r="Q55" i="2"/>
  <c r="AB54" i="2"/>
  <c r="Q54" i="2"/>
  <c r="AB53" i="2"/>
  <c r="Q53" i="2"/>
  <c r="AB52" i="2"/>
  <c r="Q52" i="2"/>
  <c r="AB51" i="2"/>
  <c r="Q51" i="2"/>
  <c r="AB50" i="2"/>
  <c r="Q50" i="2"/>
  <c r="AB49" i="2"/>
  <c r="AB48" i="2"/>
  <c r="Q48" i="2"/>
  <c r="AB47" i="2"/>
  <c r="Q47" i="2"/>
  <c r="AB46" i="2"/>
  <c r="Q46" i="2"/>
  <c r="AB45" i="2"/>
  <c r="Q45" i="2"/>
  <c r="AB44" i="2"/>
  <c r="Q44" i="2"/>
  <c r="AB43" i="2"/>
  <c r="Q43" i="2"/>
  <c r="AB42" i="2"/>
  <c r="AB41" i="2"/>
  <c r="Q41" i="2"/>
  <c r="AB40" i="2"/>
  <c r="Q40" i="2"/>
  <c r="AB39" i="2"/>
  <c r="Q39" i="2"/>
  <c r="AB38" i="2"/>
  <c r="Q38" i="2"/>
  <c r="AB37" i="2"/>
  <c r="Q37" i="2"/>
  <c r="AB36" i="2"/>
  <c r="Q36" i="2"/>
  <c r="AB35" i="2"/>
  <c r="AB34" i="2"/>
  <c r="Q34" i="2"/>
  <c r="AB33" i="2"/>
  <c r="Q33" i="2"/>
  <c r="AB32" i="2"/>
  <c r="Q32" i="2"/>
  <c r="AB31" i="2"/>
  <c r="Q31" i="2"/>
  <c r="AB30" i="2"/>
  <c r="AB29" i="2"/>
  <c r="Q29" i="2"/>
  <c r="AB28" i="2"/>
  <c r="Q28" i="2"/>
  <c r="AB27" i="2"/>
  <c r="Q27" i="2"/>
  <c r="AB26" i="2"/>
  <c r="Q26" i="2"/>
  <c r="AB25" i="2"/>
  <c r="AB24" i="2"/>
  <c r="Q24" i="2"/>
  <c r="AB23" i="2"/>
  <c r="Q23" i="2"/>
  <c r="AB22" i="2"/>
  <c r="Q22" i="2"/>
  <c r="AB21" i="2"/>
  <c r="Q21" i="2"/>
  <c r="AB20" i="2"/>
  <c r="Q20" i="2"/>
  <c r="AB19" i="2"/>
  <c r="Q19" i="2"/>
  <c r="AB18" i="2"/>
  <c r="AB17" i="2"/>
  <c r="Q17" i="2"/>
  <c r="AB16" i="2"/>
  <c r="Q16" i="2"/>
  <c r="AB15" i="2"/>
  <c r="Q15" i="2"/>
  <c r="AB14" i="2"/>
  <c r="Q14" i="2"/>
  <c r="AB13" i="2"/>
  <c r="Q13" i="2"/>
  <c r="AB12" i="2"/>
  <c r="Q12" i="2"/>
  <c r="AB11" i="2"/>
  <c r="AB10" i="2"/>
  <c r="Q10" i="2"/>
  <c r="AB9" i="2"/>
  <c r="Q9" i="2"/>
  <c r="AB8" i="2"/>
  <c r="Q8" i="2"/>
  <c r="AB7" i="2"/>
  <c r="Q7" i="2"/>
  <c r="AB6" i="2"/>
  <c r="AB5" i="2"/>
  <c r="Q5" i="2"/>
  <c r="AB4" i="2"/>
  <c r="Q4" i="2"/>
  <c r="AB3" i="2"/>
  <c r="Q3" i="2"/>
  <c r="AB2" i="2"/>
  <c r="Q2" i="2"/>
  <c r="G131" i="2" l="1"/>
  <c r="H131" i="2"/>
  <c r="E131" i="2"/>
  <c r="D131" i="2"/>
  <c r="C131" i="2"/>
  <c r="B131" i="2"/>
</calcChain>
</file>

<file path=xl/sharedStrings.xml><?xml version="1.0" encoding="utf-8"?>
<sst xmlns="http://schemas.openxmlformats.org/spreadsheetml/2006/main" count="4848" uniqueCount="140">
  <si>
    <t>Sample</t>
  </si>
  <si>
    <t>Concentration</t>
  </si>
  <si>
    <t>CopiesPer20uLWell</t>
  </si>
  <si>
    <t>PoissonConfMax</t>
  </si>
  <si>
    <t>PoissonConfMin</t>
  </si>
  <si>
    <t>Threshold</t>
  </si>
  <si>
    <t>ddPCR_Run</t>
  </si>
  <si>
    <t>dilution</t>
  </si>
  <si>
    <t>note duplicates do not call in Poisson CI</t>
  </si>
  <si>
    <t>therefore need to do experimental duplicates and avg to accomadate error</t>
  </si>
  <si>
    <t>will remove second run now so we can proceed with plots and decontam</t>
  </si>
  <si>
    <t xml:space="preserve">the second run should not greatly impact results, as values are still very close </t>
  </si>
  <si>
    <t>No Call</t>
  </si>
  <si>
    <t>57x1</t>
  </si>
  <si>
    <t>58x1</t>
  </si>
  <si>
    <t>59x1</t>
  </si>
  <si>
    <t>61x1</t>
  </si>
  <si>
    <t>63x1</t>
  </si>
  <si>
    <t>64x1</t>
  </si>
  <si>
    <t>65x1</t>
  </si>
  <si>
    <t>67x1</t>
  </si>
  <si>
    <t>68x1</t>
  </si>
  <si>
    <t>71x1</t>
  </si>
  <si>
    <t>82x1</t>
  </si>
  <si>
    <t>84x1000</t>
  </si>
  <si>
    <t>NTC</t>
  </si>
  <si>
    <t>Sample_ID</t>
  </si>
  <si>
    <t>Species</t>
  </si>
  <si>
    <t>Cross</t>
  </si>
  <si>
    <t>Colony</t>
  </si>
  <si>
    <t>Timepoint</t>
  </si>
  <si>
    <t>Number_workers</t>
  </si>
  <si>
    <t>Number_soldiers</t>
  </si>
  <si>
    <t>Number_larvae</t>
  </si>
  <si>
    <t>Total_mature_termites</t>
  </si>
  <si>
    <t>Fungus_weight</t>
  </si>
  <si>
    <t>Caste</t>
  </si>
  <si>
    <t>secondary caste</t>
  </si>
  <si>
    <t>Number_Guts</t>
  </si>
  <si>
    <t>Notes</t>
  </si>
  <si>
    <t>ng/uL</t>
  </si>
  <si>
    <t>260/280</t>
  </si>
  <si>
    <t>260/230</t>
  </si>
  <si>
    <t>Volume sent to BGI</t>
  </si>
  <si>
    <t>Elution_volume</t>
  </si>
  <si>
    <t>Total DNA</t>
  </si>
  <si>
    <t>Successfully_sequenced</t>
  </si>
  <si>
    <t>BGI_seq_QC</t>
  </si>
  <si>
    <t>Macrotermes</t>
  </si>
  <si>
    <t>blue</t>
  </si>
  <si>
    <t>B13</t>
  </si>
  <si>
    <t>Pre</t>
  </si>
  <si>
    <t>NA</t>
  </si>
  <si>
    <t>worker</t>
  </si>
  <si>
    <t>major</t>
  </si>
  <si>
    <t>YES</t>
  </si>
  <si>
    <t>OK</t>
  </si>
  <si>
    <t>B22</t>
  </si>
  <si>
    <t>B17</t>
  </si>
  <si>
    <t>B9</t>
  </si>
  <si>
    <t>all</t>
  </si>
  <si>
    <t>soldier</t>
  </si>
  <si>
    <t>B10, B17, B11</t>
  </si>
  <si>
    <t>red</t>
  </si>
  <si>
    <t>R13</t>
  </si>
  <si>
    <t>R4</t>
  </si>
  <si>
    <t>R8</t>
  </si>
  <si>
    <t>R1</t>
  </si>
  <si>
    <t>R6, R18, R19</t>
  </si>
  <si>
    <t>yellow</t>
  </si>
  <si>
    <t>Y18</t>
  </si>
  <si>
    <t>minor</t>
  </si>
  <si>
    <t>Y20</t>
  </si>
  <si>
    <t>Y19</t>
  </si>
  <si>
    <t>Y14</t>
  </si>
  <si>
    <t>Y9, Y12</t>
  </si>
  <si>
    <t>green</t>
  </si>
  <si>
    <t>G5</t>
  </si>
  <si>
    <t>G13</t>
  </si>
  <si>
    <t>G7</t>
  </si>
  <si>
    <t>G4</t>
  </si>
  <si>
    <t>G5, G13, G7</t>
  </si>
  <si>
    <t>B126</t>
  </si>
  <si>
    <t>Post</t>
  </si>
  <si>
    <t>B64</t>
  </si>
  <si>
    <t>B138</t>
  </si>
  <si>
    <t>B40</t>
  </si>
  <si>
    <t>R48</t>
  </si>
  <si>
    <t>R107</t>
  </si>
  <si>
    <t>R93</t>
  </si>
  <si>
    <t>R24</t>
  </si>
  <si>
    <t>Y77</t>
  </si>
  <si>
    <t>Y140</t>
  </si>
  <si>
    <t>Y139</t>
  </si>
  <si>
    <t>Y36</t>
  </si>
  <si>
    <t>Y77, Y140, Y139, Y36</t>
  </si>
  <si>
    <t>G142</t>
  </si>
  <si>
    <t>G148</t>
  </si>
  <si>
    <t>G88</t>
  </si>
  <si>
    <t>G110</t>
  </si>
  <si>
    <t>fungus</t>
  </si>
  <si>
    <t>Ancistrotermes</t>
  </si>
  <si>
    <t>A1</t>
  </si>
  <si>
    <t>A2</t>
  </si>
  <si>
    <t>A3</t>
  </si>
  <si>
    <t>A8</t>
  </si>
  <si>
    <t>A4</t>
  </si>
  <si>
    <t>A6</t>
  </si>
  <si>
    <t>Col1</t>
  </si>
  <si>
    <t>Field</t>
  </si>
  <si>
    <t>Col 1</t>
  </si>
  <si>
    <t>Col2</t>
  </si>
  <si>
    <t>Blood_and_Tissue_Kit</t>
  </si>
  <si>
    <t>Col3</t>
  </si>
  <si>
    <t>Col4</t>
  </si>
  <si>
    <t>Col 4</t>
  </si>
  <si>
    <t>A7</t>
  </si>
  <si>
    <t>SA06</t>
  </si>
  <si>
    <t>Col 3</t>
  </si>
  <si>
    <t>neg control</t>
  </si>
  <si>
    <t>mock</t>
  </si>
  <si>
    <t>Copies per run</t>
  </si>
  <si>
    <t>NTC avg</t>
  </si>
  <si>
    <t>NTV stdev</t>
  </si>
  <si>
    <t>Neg control avg</t>
  </si>
  <si>
    <t>Neg control stdev</t>
  </si>
  <si>
    <t>DNA samp avg</t>
  </si>
  <si>
    <t>DNA samp stdev</t>
  </si>
  <si>
    <t>ddPCR</t>
  </si>
  <si>
    <t>ddPCR_dilution</t>
  </si>
  <si>
    <t>Weird</t>
  </si>
  <si>
    <t>unknown label</t>
  </si>
  <si>
    <t>NO</t>
  </si>
  <si>
    <t>16S_per_GutFungusSample</t>
  </si>
  <si>
    <t>secondary_caste</t>
  </si>
  <si>
    <t>Sample_Control</t>
  </si>
  <si>
    <t>True_Sample</t>
  </si>
  <si>
    <t>Field BT</t>
  </si>
  <si>
    <t>Control_Sample</t>
  </si>
  <si>
    <t>Table S8. Raw ddPCR data and metadata. Final unit used in analysis is 16S copies per gut por fungus com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</si>
</sst>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  <font>
      <sz val="12"/>
      <color rgb="FF000000"/>
      <name val="Calibri"/>
      <scheme val="minor"/>
    </font>
    <font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left"/>
    </xf>
    <xf numFmtId="0" fontId="1" fillId="0" borderId="3" xfId="0" applyFont="1" applyBorder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/>
    <xf numFmtId="0" fontId="5" fillId="4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59FFA-CC5C-4B45-9B6E-A45823385214}">
  <dimension ref="A1:I161"/>
  <sheetViews>
    <sheetView topLeftCell="A124" workbookViewId="0">
      <pane xSplit="1" topLeftCell="B1" activePane="topRight" state="frozen"/>
      <selection pane="topRight" sqref="A1:H1048576"/>
      <selection activeCell="A79" sqref="A79"/>
    </sheetView>
  </sheetViews>
  <sheetFormatPr defaultColWidth="11" defaultRowHeight="15.7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9">
      <c r="A2" s="2">
        <v>1</v>
      </c>
      <c r="B2" s="2">
        <v>130</v>
      </c>
      <c r="C2" s="2">
        <v>2600</v>
      </c>
      <c r="D2" s="2">
        <v>147</v>
      </c>
      <c r="E2" s="2">
        <v>122</v>
      </c>
      <c r="F2" s="2">
        <v>20557</v>
      </c>
      <c r="G2" s="2">
        <v>1</v>
      </c>
      <c r="H2" s="2">
        <v>100</v>
      </c>
      <c r="I2" t="s">
        <v>8</v>
      </c>
    </row>
    <row r="3" spans="1:9">
      <c r="A3" s="2">
        <v>1</v>
      </c>
      <c r="B3" s="2">
        <v>89</v>
      </c>
      <c r="C3" s="2">
        <v>1780</v>
      </c>
      <c r="D3" s="2">
        <v>104</v>
      </c>
      <c r="E3" s="2">
        <v>81</v>
      </c>
      <c r="F3" s="2">
        <v>18456</v>
      </c>
      <c r="G3" s="2">
        <v>2</v>
      </c>
      <c r="H3" s="2">
        <v>100</v>
      </c>
      <c r="I3" t="s">
        <v>9</v>
      </c>
    </row>
    <row r="4" spans="1:9">
      <c r="A4" s="2">
        <v>2</v>
      </c>
      <c r="B4" s="2">
        <v>1901</v>
      </c>
      <c r="C4" s="2">
        <v>38020</v>
      </c>
      <c r="D4" s="2">
        <v>1945</v>
      </c>
      <c r="E4" s="2">
        <v>1878</v>
      </c>
      <c r="F4" s="2">
        <v>19200</v>
      </c>
      <c r="G4" s="2">
        <v>1</v>
      </c>
      <c r="H4" s="2">
        <v>100</v>
      </c>
      <c r="I4" t="s">
        <v>10</v>
      </c>
    </row>
    <row r="5" spans="1:9">
      <c r="A5" s="2">
        <v>2</v>
      </c>
      <c r="B5" s="2">
        <v>2542</v>
      </c>
      <c r="C5" s="2">
        <v>50840</v>
      </c>
      <c r="D5" s="2">
        <v>2602</v>
      </c>
      <c r="E5" s="2">
        <v>2512</v>
      </c>
      <c r="F5" s="2">
        <v>18456</v>
      </c>
      <c r="G5" s="2">
        <v>2</v>
      </c>
      <c r="H5" s="2">
        <v>100</v>
      </c>
      <c r="I5" t="s">
        <v>11</v>
      </c>
    </row>
    <row r="6" spans="1:9">
      <c r="A6" s="2">
        <v>4</v>
      </c>
      <c r="B6" s="2">
        <v>229</v>
      </c>
      <c r="C6" s="2">
        <v>4580</v>
      </c>
      <c r="D6" s="2">
        <v>240</v>
      </c>
      <c r="E6" s="2">
        <v>224</v>
      </c>
      <c r="F6" s="2">
        <v>19200</v>
      </c>
      <c r="G6" s="2">
        <v>1</v>
      </c>
      <c r="H6" s="2">
        <v>100</v>
      </c>
    </row>
    <row r="7" spans="1:9">
      <c r="A7" s="2">
        <v>4</v>
      </c>
      <c r="B7" s="2">
        <v>246</v>
      </c>
      <c r="C7" s="2">
        <v>4920</v>
      </c>
      <c r="D7" s="2">
        <v>256</v>
      </c>
      <c r="E7" s="2">
        <v>241</v>
      </c>
      <c r="F7" s="2">
        <v>18456</v>
      </c>
      <c r="G7" s="2">
        <v>2</v>
      </c>
      <c r="H7" s="2">
        <v>100</v>
      </c>
    </row>
    <row r="8" spans="1:9">
      <c r="A8" s="2">
        <v>5</v>
      </c>
      <c r="B8" s="2">
        <v>894</v>
      </c>
      <c r="C8" s="2">
        <v>17880</v>
      </c>
      <c r="D8" s="2">
        <v>917</v>
      </c>
      <c r="E8" s="2">
        <v>882</v>
      </c>
      <c r="F8" s="2">
        <v>19200</v>
      </c>
      <c r="G8" s="2">
        <v>1</v>
      </c>
      <c r="H8" s="2">
        <v>100</v>
      </c>
    </row>
    <row r="9" spans="1:9">
      <c r="A9" s="2">
        <v>5</v>
      </c>
      <c r="B9" s="2">
        <v>718</v>
      </c>
      <c r="C9" s="2">
        <v>14360</v>
      </c>
      <c r="D9" s="2">
        <v>739</v>
      </c>
      <c r="E9" s="2">
        <v>708</v>
      </c>
      <c r="F9" s="2">
        <v>18456</v>
      </c>
      <c r="G9" s="2">
        <v>2</v>
      </c>
      <c r="H9" s="2">
        <v>100</v>
      </c>
    </row>
    <row r="10" spans="1:9">
      <c r="A10" s="2">
        <v>6</v>
      </c>
      <c r="B10" s="2">
        <v>10.8</v>
      </c>
      <c r="C10" s="2">
        <v>216</v>
      </c>
      <c r="D10" s="2">
        <v>12.7</v>
      </c>
      <c r="E10" s="2">
        <v>9.8000000000000007</v>
      </c>
      <c r="F10" s="2">
        <v>19200</v>
      </c>
      <c r="G10" s="2">
        <v>1</v>
      </c>
      <c r="H10" s="2">
        <v>100</v>
      </c>
    </row>
    <row r="11" spans="1:9">
      <c r="A11" s="2">
        <v>6</v>
      </c>
      <c r="B11" s="2">
        <v>11.5</v>
      </c>
      <c r="C11" s="2">
        <v>230</v>
      </c>
      <c r="D11" s="2">
        <v>13.7</v>
      </c>
      <c r="E11" s="2">
        <v>10.5</v>
      </c>
      <c r="F11" s="2">
        <v>18456</v>
      </c>
      <c r="G11" s="2">
        <v>2</v>
      </c>
      <c r="H11" s="2">
        <v>100</v>
      </c>
    </row>
    <row r="12" spans="1:9">
      <c r="A12" s="2">
        <v>7</v>
      </c>
      <c r="B12" s="2">
        <v>313</v>
      </c>
      <c r="C12" s="2">
        <v>6260</v>
      </c>
      <c r="D12" s="2">
        <v>325</v>
      </c>
      <c r="E12" s="2">
        <v>307</v>
      </c>
      <c r="F12" s="2">
        <v>19200</v>
      </c>
      <c r="G12" s="2">
        <v>1</v>
      </c>
      <c r="H12" s="2">
        <v>100</v>
      </c>
    </row>
    <row r="13" spans="1:9">
      <c r="A13" s="2">
        <v>7</v>
      </c>
      <c r="B13" s="2">
        <v>413</v>
      </c>
      <c r="C13" s="2">
        <v>8260</v>
      </c>
      <c r="D13" s="2">
        <v>427</v>
      </c>
      <c r="E13" s="2">
        <v>406</v>
      </c>
      <c r="F13" s="2">
        <v>18456</v>
      </c>
      <c r="G13" s="2">
        <v>2</v>
      </c>
      <c r="H13" s="2">
        <v>100</v>
      </c>
    </row>
    <row r="14" spans="1:9">
      <c r="A14" s="2">
        <v>8</v>
      </c>
      <c r="B14" s="2">
        <v>631</v>
      </c>
      <c r="C14" s="2">
        <v>12620</v>
      </c>
      <c r="D14" s="2">
        <v>650</v>
      </c>
      <c r="E14" s="2">
        <v>622</v>
      </c>
      <c r="F14" s="2">
        <v>19200</v>
      </c>
      <c r="G14" s="2">
        <v>1</v>
      </c>
      <c r="H14" s="2">
        <v>100</v>
      </c>
    </row>
    <row r="15" spans="1:9">
      <c r="A15" s="2">
        <v>8</v>
      </c>
      <c r="B15" s="2">
        <v>673</v>
      </c>
      <c r="C15" s="2">
        <v>13460</v>
      </c>
      <c r="D15" s="2">
        <v>691</v>
      </c>
      <c r="E15" s="2">
        <v>664</v>
      </c>
      <c r="F15" s="2">
        <v>18456</v>
      </c>
      <c r="G15" s="2">
        <v>2</v>
      </c>
      <c r="H15" s="2">
        <v>100</v>
      </c>
    </row>
    <row r="16" spans="1:9">
      <c r="A16" s="2">
        <v>9</v>
      </c>
      <c r="B16" s="2">
        <v>227</v>
      </c>
      <c r="C16" s="2">
        <v>4540</v>
      </c>
      <c r="D16" s="2">
        <v>236</v>
      </c>
      <c r="E16" s="2">
        <v>222</v>
      </c>
      <c r="F16" s="2">
        <v>19200</v>
      </c>
      <c r="G16" s="2">
        <v>1</v>
      </c>
      <c r="H16" s="2">
        <v>100</v>
      </c>
    </row>
    <row r="17" spans="1:8">
      <c r="A17" s="2">
        <v>9</v>
      </c>
      <c r="B17" s="2">
        <v>295</v>
      </c>
      <c r="C17" s="2">
        <v>5900</v>
      </c>
      <c r="D17" s="2">
        <v>306</v>
      </c>
      <c r="E17" s="2">
        <v>289</v>
      </c>
      <c r="F17" s="2">
        <v>18456</v>
      </c>
      <c r="G17" s="2">
        <v>2</v>
      </c>
      <c r="H17" s="2">
        <v>100</v>
      </c>
    </row>
    <row r="18" spans="1:8">
      <c r="A18" s="2">
        <v>10</v>
      </c>
      <c r="B18" s="2">
        <v>307</v>
      </c>
      <c r="C18" s="2">
        <v>6140</v>
      </c>
      <c r="D18" s="2">
        <v>321</v>
      </c>
      <c r="E18" s="2">
        <v>293</v>
      </c>
      <c r="F18" s="2">
        <v>19148</v>
      </c>
      <c r="G18" s="2">
        <v>1</v>
      </c>
      <c r="H18" s="2">
        <v>100</v>
      </c>
    </row>
    <row r="19" spans="1:8">
      <c r="A19" s="2">
        <v>11</v>
      </c>
      <c r="B19" s="2">
        <v>84</v>
      </c>
      <c r="C19" s="2">
        <v>1680</v>
      </c>
      <c r="D19" s="2">
        <v>90</v>
      </c>
      <c r="E19" s="2">
        <v>79</v>
      </c>
      <c r="F19" s="2">
        <v>17496</v>
      </c>
      <c r="G19" s="2">
        <v>1</v>
      </c>
      <c r="H19" s="2">
        <v>100</v>
      </c>
    </row>
    <row r="20" spans="1:8">
      <c r="A20" s="2">
        <v>12</v>
      </c>
      <c r="B20" s="2">
        <v>359</v>
      </c>
      <c r="C20" s="2">
        <v>7180</v>
      </c>
      <c r="D20" s="2">
        <v>371</v>
      </c>
      <c r="E20" s="2">
        <v>347</v>
      </c>
      <c r="F20" s="2">
        <v>17276</v>
      </c>
      <c r="G20" s="2">
        <v>1</v>
      </c>
      <c r="H20" s="2">
        <v>100</v>
      </c>
    </row>
    <row r="21" spans="1:8">
      <c r="A21" s="2">
        <v>13</v>
      </c>
      <c r="B21" s="2">
        <v>652</v>
      </c>
      <c r="C21" s="2">
        <v>13040</v>
      </c>
      <c r="D21" s="2">
        <v>669</v>
      </c>
      <c r="E21" s="2">
        <v>635</v>
      </c>
      <c r="F21" s="2">
        <v>17442</v>
      </c>
      <c r="G21" s="2">
        <v>1</v>
      </c>
      <c r="H21" s="2">
        <v>100</v>
      </c>
    </row>
    <row r="22" spans="1:8">
      <c r="A22" s="2">
        <v>14</v>
      </c>
      <c r="B22" s="2">
        <v>638</v>
      </c>
      <c r="C22" s="2">
        <v>12760</v>
      </c>
      <c r="D22" s="2">
        <v>655</v>
      </c>
      <c r="E22" s="2">
        <v>620</v>
      </c>
      <c r="F22" s="2">
        <v>17335</v>
      </c>
      <c r="G22" s="2">
        <v>1</v>
      </c>
      <c r="H22" s="2">
        <v>100</v>
      </c>
    </row>
    <row r="23" spans="1:8">
      <c r="A23" s="2">
        <v>15</v>
      </c>
      <c r="B23" s="2">
        <v>1311</v>
      </c>
      <c r="C23" s="2">
        <v>26220</v>
      </c>
      <c r="D23" s="2">
        <v>1342</v>
      </c>
      <c r="E23" s="2">
        <v>1280</v>
      </c>
      <c r="F23" s="2">
        <v>17245</v>
      </c>
      <c r="G23" s="2">
        <v>1</v>
      </c>
      <c r="H23" s="2">
        <v>100</v>
      </c>
    </row>
    <row r="24" spans="1:8">
      <c r="A24" s="2">
        <v>16</v>
      </c>
      <c r="B24" s="2">
        <v>327</v>
      </c>
      <c r="C24" s="2">
        <v>6540</v>
      </c>
      <c r="D24" s="2">
        <v>338</v>
      </c>
      <c r="E24" s="2">
        <v>316</v>
      </c>
      <c r="F24" s="2">
        <v>17035</v>
      </c>
      <c r="G24" s="2">
        <v>1</v>
      </c>
      <c r="H24" s="2">
        <v>100</v>
      </c>
    </row>
    <row r="25" spans="1:8">
      <c r="A25" s="2">
        <v>17</v>
      </c>
      <c r="B25" s="2">
        <v>209</v>
      </c>
      <c r="C25" s="2">
        <v>4180</v>
      </c>
      <c r="D25" s="2">
        <v>218</v>
      </c>
      <c r="E25" s="2">
        <v>201</v>
      </c>
      <c r="F25" s="2">
        <v>16782</v>
      </c>
      <c r="G25" s="2">
        <v>1</v>
      </c>
      <c r="H25" s="2">
        <v>100</v>
      </c>
    </row>
    <row r="26" spans="1:8">
      <c r="A26" s="2">
        <v>18</v>
      </c>
      <c r="B26" s="2">
        <v>126</v>
      </c>
      <c r="C26" s="2">
        <v>2520</v>
      </c>
      <c r="D26" s="2">
        <v>133</v>
      </c>
      <c r="E26" s="2">
        <v>119</v>
      </c>
      <c r="F26" s="2">
        <v>16650</v>
      </c>
      <c r="G26" s="2">
        <v>1</v>
      </c>
      <c r="H26" s="2">
        <v>100</v>
      </c>
    </row>
    <row r="27" spans="1:8">
      <c r="A27" s="2">
        <v>19</v>
      </c>
      <c r="B27" s="2">
        <v>190</v>
      </c>
      <c r="C27" s="2">
        <v>3800</v>
      </c>
      <c r="D27" s="2">
        <v>199</v>
      </c>
      <c r="E27" s="2">
        <v>181</v>
      </c>
      <c r="F27" s="2">
        <v>16678</v>
      </c>
      <c r="G27" s="2">
        <v>1</v>
      </c>
      <c r="H27" s="2">
        <v>100</v>
      </c>
    </row>
    <row r="28" spans="1:8">
      <c r="A28" s="2">
        <v>20</v>
      </c>
      <c r="B28" s="2">
        <v>444</v>
      </c>
      <c r="C28" s="2">
        <v>8880</v>
      </c>
      <c r="D28" s="2">
        <v>458</v>
      </c>
      <c r="E28" s="2">
        <v>430</v>
      </c>
      <c r="F28" s="2">
        <v>16582</v>
      </c>
      <c r="G28" s="2">
        <v>1</v>
      </c>
      <c r="H28" s="2">
        <v>100</v>
      </c>
    </row>
    <row r="29" spans="1:8">
      <c r="A29" s="2">
        <v>21</v>
      </c>
      <c r="B29" s="2">
        <v>815</v>
      </c>
      <c r="C29" s="2">
        <v>16300</v>
      </c>
      <c r="D29" s="2">
        <v>836</v>
      </c>
      <c r="E29" s="2">
        <v>795</v>
      </c>
      <c r="F29" s="2">
        <v>16495</v>
      </c>
      <c r="G29" s="2">
        <v>1</v>
      </c>
      <c r="H29" s="2">
        <v>100</v>
      </c>
    </row>
    <row r="30" spans="1:8">
      <c r="A30" s="2">
        <v>22</v>
      </c>
      <c r="B30" s="2">
        <v>363</v>
      </c>
      <c r="C30" s="2">
        <v>7260</v>
      </c>
      <c r="D30" s="2">
        <v>375</v>
      </c>
      <c r="E30" s="2">
        <v>350</v>
      </c>
      <c r="F30" s="2">
        <v>16408</v>
      </c>
      <c r="G30" s="2">
        <v>1</v>
      </c>
      <c r="H30" s="2">
        <v>100</v>
      </c>
    </row>
    <row r="31" spans="1:8">
      <c r="A31" s="2">
        <v>23</v>
      </c>
      <c r="B31" s="2">
        <v>402</v>
      </c>
      <c r="C31" s="2">
        <v>8040</v>
      </c>
      <c r="D31" s="2">
        <v>415</v>
      </c>
      <c r="E31" s="2">
        <v>388</v>
      </c>
      <c r="F31" s="2">
        <v>16179</v>
      </c>
      <c r="G31" s="2">
        <v>1</v>
      </c>
      <c r="H31" s="2">
        <v>100</v>
      </c>
    </row>
    <row r="32" spans="1:8">
      <c r="A32" s="2">
        <v>24</v>
      </c>
      <c r="B32" s="2">
        <v>353</v>
      </c>
      <c r="C32" s="2">
        <v>7060</v>
      </c>
      <c r="D32" s="2">
        <v>365</v>
      </c>
      <c r="E32" s="2">
        <v>341</v>
      </c>
      <c r="F32" s="2">
        <v>16202</v>
      </c>
      <c r="G32" s="2">
        <v>1</v>
      </c>
      <c r="H32" s="2">
        <v>100</v>
      </c>
    </row>
    <row r="33" spans="1:8">
      <c r="A33" s="2">
        <v>25</v>
      </c>
      <c r="B33" s="2">
        <v>292</v>
      </c>
      <c r="C33" s="2">
        <v>5840</v>
      </c>
      <c r="D33" s="2">
        <v>304</v>
      </c>
      <c r="E33" s="2">
        <v>281</v>
      </c>
      <c r="F33" s="2">
        <v>16231</v>
      </c>
      <c r="G33" s="2">
        <v>1</v>
      </c>
      <c r="H33" s="2">
        <v>100</v>
      </c>
    </row>
    <row r="34" spans="1:8">
      <c r="A34" s="2">
        <v>31</v>
      </c>
      <c r="B34" s="2">
        <v>2450</v>
      </c>
      <c r="C34" s="2">
        <v>49000</v>
      </c>
      <c r="D34" s="2">
        <v>2520</v>
      </c>
      <c r="E34" s="2">
        <v>2420</v>
      </c>
      <c r="F34" s="2">
        <v>16849</v>
      </c>
      <c r="G34" s="2">
        <v>1</v>
      </c>
      <c r="H34" s="2">
        <v>100</v>
      </c>
    </row>
    <row r="35" spans="1:8">
      <c r="A35" s="2">
        <v>33</v>
      </c>
      <c r="B35" s="2">
        <v>2379</v>
      </c>
      <c r="C35" s="2">
        <v>47580</v>
      </c>
      <c r="D35" s="2">
        <v>2433</v>
      </c>
      <c r="E35" s="2">
        <v>2352</v>
      </c>
      <c r="F35" s="2">
        <v>16849</v>
      </c>
      <c r="G35" s="2">
        <v>1</v>
      </c>
      <c r="H35" s="2">
        <v>100</v>
      </c>
    </row>
    <row r="36" spans="1:8">
      <c r="A36" s="2">
        <v>35</v>
      </c>
      <c r="B36" s="2">
        <v>2950</v>
      </c>
      <c r="C36" s="2">
        <v>59000</v>
      </c>
      <c r="D36" s="2">
        <v>3030</v>
      </c>
      <c r="E36" s="2">
        <v>2920</v>
      </c>
      <c r="F36" s="2">
        <v>16849</v>
      </c>
      <c r="G36" s="2">
        <v>1</v>
      </c>
      <c r="H36" s="2">
        <v>100</v>
      </c>
    </row>
    <row r="37" spans="1:8">
      <c r="A37" s="2">
        <v>36</v>
      </c>
      <c r="B37" s="2">
        <v>3410</v>
      </c>
      <c r="C37" s="2">
        <v>68200</v>
      </c>
      <c r="D37" s="2">
        <v>3500</v>
      </c>
      <c r="E37" s="2">
        <v>3370</v>
      </c>
      <c r="F37" s="2">
        <v>16849</v>
      </c>
      <c r="G37" s="2">
        <v>1</v>
      </c>
      <c r="H37" s="2">
        <v>100</v>
      </c>
    </row>
    <row r="38" spans="1:8">
      <c r="A38" s="2">
        <v>37</v>
      </c>
      <c r="B38" s="2">
        <v>533</v>
      </c>
      <c r="C38" s="2">
        <v>10660</v>
      </c>
      <c r="D38" s="2">
        <v>547</v>
      </c>
      <c r="E38" s="2">
        <v>525</v>
      </c>
      <c r="F38" s="2">
        <v>16849</v>
      </c>
      <c r="G38" s="2">
        <v>1</v>
      </c>
      <c r="H38" s="2">
        <v>100</v>
      </c>
    </row>
    <row r="39" spans="1:8">
      <c r="A39" s="2">
        <v>38</v>
      </c>
      <c r="B39" s="2">
        <v>3500</v>
      </c>
      <c r="C39" s="2">
        <v>70000</v>
      </c>
      <c r="D39" s="2">
        <v>3590</v>
      </c>
      <c r="E39" s="2">
        <v>3460</v>
      </c>
      <c r="F39" s="2">
        <v>16849</v>
      </c>
      <c r="G39" s="2">
        <v>1</v>
      </c>
      <c r="H39" s="2">
        <v>100</v>
      </c>
    </row>
    <row r="40" spans="1:8">
      <c r="A40" s="2">
        <v>39</v>
      </c>
      <c r="B40" s="2">
        <v>2330</v>
      </c>
      <c r="C40" s="2">
        <v>46600</v>
      </c>
      <c r="D40" s="2">
        <v>2380</v>
      </c>
      <c r="E40" s="2">
        <v>2306</v>
      </c>
      <c r="F40" s="2">
        <v>16849</v>
      </c>
      <c r="G40" s="2">
        <v>1</v>
      </c>
      <c r="H40" s="2">
        <v>100</v>
      </c>
    </row>
    <row r="41" spans="1:8">
      <c r="A41" s="2">
        <v>40</v>
      </c>
      <c r="B41" s="2">
        <v>2115</v>
      </c>
      <c r="C41" s="2">
        <v>42300</v>
      </c>
      <c r="D41" s="2">
        <v>2163</v>
      </c>
      <c r="E41" s="2">
        <v>2092</v>
      </c>
      <c r="F41" s="2">
        <v>16849</v>
      </c>
      <c r="G41" s="2">
        <v>1</v>
      </c>
      <c r="H41" s="2">
        <v>100</v>
      </c>
    </row>
    <row r="42" spans="1:8">
      <c r="A42" s="2">
        <v>41</v>
      </c>
      <c r="B42" s="2">
        <v>1021</v>
      </c>
      <c r="C42" s="2">
        <v>20420</v>
      </c>
      <c r="D42" s="2">
        <v>1047</v>
      </c>
      <c r="E42" s="2">
        <v>997</v>
      </c>
      <c r="F42" s="2">
        <v>16948</v>
      </c>
      <c r="G42" s="2">
        <v>1</v>
      </c>
      <c r="H42" s="2">
        <v>100</v>
      </c>
    </row>
    <row r="43" spans="1:8">
      <c r="A43" s="2">
        <v>42</v>
      </c>
      <c r="B43" s="2">
        <v>790</v>
      </c>
      <c r="C43" s="2">
        <v>15800</v>
      </c>
      <c r="D43" s="2">
        <v>810</v>
      </c>
      <c r="E43" s="2">
        <v>770</v>
      </c>
      <c r="F43" s="2">
        <v>16246</v>
      </c>
      <c r="G43" s="2">
        <v>1</v>
      </c>
      <c r="H43" s="2">
        <v>100</v>
      </c>
    </row>
    <row r="44" spans="1:8">
      <c r="A44" s="2">
        <v>43</v>
      </c>
      <c r="B44" s="2">
        <v>1974</v>
      </c>
      <c r="C44" s="2">
        <v>39480</v>
      </c>
      <c r="D44" s="2">
        <v>2018</v>
      </c>
      <c r="E44" s="2">
        <v>1932</v>
      </c>
      <c r="F44" s="2">
        <v>16630</v>
      </c>
      <c r="G44" s="2">
        <v>1</v>
      </c>
      <c r="H44" s="2">
        <v>100</v>
      </c>
    </row>
    <row r="45" spans="1:8">
      <c r="A45" s="2">
        <v>44</v>
      </c>
      <c r="B45" s="2">
        <v>1077</v>
      </c>
      <c r="C45" s="2">
        <v>21540</v>
      </c>
      <c r="D45" s="2">
        <v>1101</v>
      </c>
      <c r="E45" s="2">
        <v>1054</v>
      </c>
      <c r="F45" s="2">
        <v>16493</v>
      </c>
      <c r="G45" s="2">
        <v>1</v>
      </c>
      <c r="H45" s="2">
        <v>100</v>
      </c>
    </row>
    <row r="46" spans="1:8">
      <c r="A46" s="2">
        <v>45</v>
      </c>
      <c r="B46" s="2">
        <v>3810</v>
      </c>
      <c r="C46" s="2">
        <v>76200</v>
      </c>
      <c r="D46" s="2">
        <v>3910</v>
      </c>
      <c r="E46" s="2">
        <v>3710</v>
      </c>
      <c r="F46" s="2">
        <v>16849</v>
      </c>
      <c r="G46" s="2">
        <v>1</v>
      </c>
      <c r="H46" s="2">
        <v>100</v>
      </c>
    </row>
    <row r="47" spans="1:8">
      <c r="A47" s="2">
        <v>46</v>
      </c>
      <c r="B47" s="2">
        <v>3890</v>
      </c>
      <c r="C47" s="2">
        <v>77800</v>
      </c>
      <c r="D47" s="2">
        <v>4000</v>
      </c>
      <c r="E47" s="2">
        <v>3790</v>
      </c>
      <c r="F47" s="2">
        <v>16487</v>
      </c>
      <c r="G47" s="2">
        <v>1</v>
      </c>
      <c r="H47" s="2">
        <v>100</v>
      </c>
    </row>
    <row r="48" spans="1:8">
      <c r="A48" s="2">
        <v>47</v>
      </c>
      <c r="B48" s="2">
        <v>4090</v>
      </c>
      <c r="C48" s="2">
        <v>81800</v>
      </c>
      <c r="D48" s="2">
        <v>4210</v>
      </c>
      <c r="E48" s="2">
        <v>3980</v>
      </c>
      <c r="F48" s="2">
        <v>16758</v>
      </c>
      <c r="G48" s="2">
        <v>1</v>
      </c>
      <c r="H48" s="2">
        <v>100</v>
      </c>
    </row>
    <row r="49" spans="1:8">
      <c r="A49" s="2">
        <v>48</v>
      </c>
      <c r="B49" s="2">
        <v>2350</v>
      </c>
      <c r="C49" s="2">
        <v>47000</v>
      </c>
      <c r="D49" s="2">
        <v>2410</v>
      </c>
      <c r="E49" s="2">
        <v>2300</v>
      </c>
      <c r="F49" s="2">
        <v>16509</v>
      </c>
      <c r="G49" s="2">
        <v>1</v>
      </c>
      <c r="H49" s="2">
        <v>100</v>
      </c>
    </row>
    <row r="50" spans="1:8">
      <c r="A50" s="2">
        <v>49</v>
      </c>
      <c r="B50" s="2">
        <v>1303</v>
      </c>
      <c r="C50" s="2">
        <v>26060</v>
      </c>
      <c r="D50" s="2">
        <v>1334</v>
      </c>
      <c r="E50" s="2">
        <v>1272</v>
      </c>
      <c r="F50" s="2">
        <v>16384</v>
      </c>
      <c r="G50" s="2">
        <v>1</v>
      </c>
      <c r="H50" s="2">
        <v>100</v>
      </c>
    </row>
    <row r="51" spans="1:8">
      <c r="A51" s="2">
        <v>50</v>
      </c>
      <c r="B51" s="2">
        <v>1141</v>
      </c>
      <c r="C51" s="2">
        <v>22820</v>
      </c>
      <c r="D51" s="2">
        <v>1167</v>
      </c>
      <c r="E51" s="2">
        <v>1116</v>
      </c>
      <c r="F51" s="2">
        <v>16346</v>
      </c>
      <c r="G51" s="2">
        <v>1</v>
      </c>
      <c r="H51" s="2">
        <v>100</v>
      </c>
    </row>
    <row r="52" spans="1:8">
      <c r="A52" s="2">
        <v>51</v>
      </c>
      <c r="B52" s="2">
        <v>2005</v>
      </c>
      <c r="C52" s="2">
        <v>40100</v>
      </c>
      <c r="D52" s="2">
        <v>2051</v>
      </c>
      <c r="E52" s="2">
        <v>1961</v>
      </c>
      <c r="F52" s="2">
        <v>15935</v>
      </c>
      <c r="G52" s="2">
        <v>1</v>
      </c>
      <c r="H52" s="2">
        <v>100</v>
      </c>
    </row>
    <row r="53" spans="1:8">
      <c r="A53" s="2">
        <v>52</v>
      </c>
      <c r="B53" s="2">
        <v>2590</v>
      </c>
      <c r="C53" s="2">
        <v>51800</v>
      </c>
      <c r="D53" s="2">
        <v>2650</v>
      </c>
      <c r="E53" s="2">
        <v>2540</v>
      </c>
      <c r="F53" s="2">
        <v>16642</v>
      </c>
      <c r="G53" s="2">
        <v>1</v>
      </c>
      <c r="H53" s="2">
        <v>100</v>
      </c>
    </row>
    <row r="54" spans="1:8">
      <c r="A54" s="2">
        <v>53</v>
      </c>
      <c r="B54" s="2">
        <v>1711</v>
      </c>
      <c r="C54" s="2">
        <v>34220</v>
      </c>
      <c r="D54" s="2">
        <v>1751</v>
      </c>
      <c r="E54" s="2">
        <v>1672</v>
      </c>
      <c r="F54" s="2">
        <v>16914</v>
      </c>
      <c r="G54" s="2">
        <v>1</v>
      </c>
      <c r="H54" s="2">
        <v>100</v>
      </c>
    </row>
    <row r="55" spans="1:8">
      <c r="A55" s="2">
        <v>54</v>
      </c>
      <c r="B55" s="2">
        <v>4190</v>
      </c>
      <c r="C55" s="2">
        <v>83800</v>
      </c>
      <c r="D55" s="2">
        <v>4380</v>
      </c>
      <c r="E55" s="2">
        <v>4030</v>
      </c>
      <c r="F55" s="2">
        <v>18024</v>
      </c>
      <c r="G55" s="2">
        <v>1</v>
      </c>
      <c r="H55" s="2">
        <v>100</v>
      </c>
    </row>
    <row r="56" spans="1:8">
      <c r="A56" s="2">
        <v>55</v>
      </c>
      <c r="B56" s="2">
        <v>1691</v>
      </c>
      <c r="C56" s="2">
        <v>33820</v>
      </c>
      <c r="D56" s="2">
        <v>1724</v>
      </c>
      <c r="E56" s="2">
        <v>1658</v>
      </c>
      <c r="F56" s="2">
        <v>16593</v>
      </c>
      <c r="G56" s="2">
        <v>1</v>
      </c>
      <c r="H56" s="2">
        <v>100</v>
      </c>
    </row>
    <row r="57" spans="1:8">
      <c r="A57" s="2">
        <v>56</v>
      </c>
      <c r="B57" s="2" t="s">
        <v>12</v>
      </c>
      <c r="C57" s="3"/>
      <c r="D57" s="3"/>
      <c r="E57" s="3"/>
      <c r="F57" s="2">
        <v>0</v>
      </c>
      <c r="G57" s="2">
        <v>1</v>
      </c>
      <c r="H57" s="2">
        <v>100</v>
      </c>
    </row>
    <row r="58" spans="1:8">
      <c r="A58" s="2">
        <v>56</v>
      </c>
      <c r="B58" s="2">
        <v>832</v>
      </c>
      <c r="C58" s="2">
        <v>16640</v>
      </c>
      <c r="D58" s="2">
        <v>853</v>
      </c>
      <c r="E58" s="2">
        <v>822</v>
      </c>
      <c r="F58" s="2">
        <v>16673</v>
      </c>
      <c r="G58" s="2">
        <v>2</v>
      </c>
      <c r="H58" s="2">
        <v>100</v>
      </c>
    </row>
    <row r="59" spans="1:8">
      <c r="A59" s="2">
        <v>57</v>
      </c>
      <c r="B59" s="2">
        <v>6.8</v>
      </c>
      <c r="C59" s="2">
        <v>136</v>
      </c>
      <c r="D59" s="2">
        <v>9.1999999999999993</v>
      </c>
      <c r="E59" s="2">
        <v>5.8</v>
      </c>
      <c r="F59" s="2">
        <v>16910</v>
      </c>
      <c r="G59" s="2">
        <v>1</v>
      </c>
      <c r="H59" s="2">
        <v>100</v>
      </c>
    </row>
    <row r="60" spans="1:8">
      <c r="A60" s="2">
        <v>58</v>
      </c>
      <c r="B60" s="2">
        <v>2.7</v>
      </c>
      <c r="C60" s="2">
        <v>54</v>
      </c>
      <c r="D60" s="2">
        <v>3.8</v>
      </c>
      <c r="E60" s="2">
        <v>2.2999999999999998</v>
      </c>
      <c r="F60" s="2">
        <v>16910</v>
      </c>
      <c r="G60" s="2">
        <v>1</v>
      </c>
      <c r="H60" s="2">
        <v>100</v>
      </c>
    </row>
    <row r="61" spans="1:8">
      <c r="A61" s="2">
        <v>59</v>
      </c>
      <c r="B61" s="2">
        <v>6.9</v>
      </c>
      <c r="C61" s="2">
        <v>138</v>
      </c>
      <c r="D61" s="2">
        <v>9.4</v>
      </c>
      <c r="E61" s="2">
        <v>5.8</v>
      </c>
      <c r="F61" s="2">
        <v>16910</v>
      </c>
      <c r="G61" s="2">
        <v>1</v>
      </c>
      <c r="H61" s="2">
        <v>100</v>
      </c>
    </row>
    <row r="62" spans="1:8">
      <c r="A62" s="2">
        <v>60</v>
      </c>
      <c r="B62" s="2">
        <v>1100</v>
      </c>
      <c r="C62" s="2">
        <v>22000</v>
      </c>
      <c r="D62" s="2">
        <v>1126</v>
      </c>
      <c r="E62" s="2">
        <v>1086</v>
      </c>
      <c r="F62" s="2">
        <v>16910</v>
      </c>
      <c r="G62" s="2">
        <v>1</v>
      </c>
      <c r="H62" s="2">
        <v>100</v>
      </c>
    </row>
    <row r="63" spans="1:8">
      <c r="A63" s="2">
        <v>61</v>
      </c>
      <c r="B63" s="2">
        <v>9.1</v>
      </c>
      <c r="C63" s="2">
        <v>182</v>
      </c>
      <c r="D63" s="2">
        <v>10.8</v>
      </c>
      <c r="E63" s="2">
        <v>8.1999999999999993</v>
      </c>
      <c r="F63" s="2">
        <v>16910</v>
      </c>
      <c r="G63" s="2">
        <v>1</v>
      </c>
      <c r="H63" s="2">
        <v>100</v>
      </c>
    </row>
    <row r="64" spans="1:8">
      <c r="A64" s="2">
        <v>62</v>
      </c>
      <c r="B64" s="2">
        <v>1378</v>
      </c>
      <c r="C64" s="2">
        <v>27560</v>
      </c>
      <c r="D64" s="2">
        <v>1408</v>
      </c>
      <c r="E64" s="2">
        <v>1363</v>
      </c>
      <c r="F64" s="2">
        <v>16910</v>
      </c>
      <c r="G64" s="2">
        <v>1</v>
      </c>
      <c r="H64" s="2">
        <v>100</v>
      </c>
    </row>
    <row r="65" spans="1:8">
      <c r="A65" s="2">
        <v>63</v>
      </c>
      <c r="B65" s="2">
        <v>1.7</v>
      </c>
      <c r="C65" s="2">
        <v>34</v>
      </c>
      <c r="D65" s="2">
        <v>2.6</v>
      </c>
      <c r="E65" s="2">
        <v>1.4</v>
      </c>
      <c r="F65" s="2">
        <v>16910</v>
      </c>
      <c r="G65" s="2">
        <v>1</v>
      </c>
      <c r="H65" s="2">
        <v>100</v>
      </c>
    </row>
    <row r="66" spans="1:8">
      <c r="A66" s="2">
        <v>64</v>
      </c>
      <c r="B66" s="2">
        <v>6.8</v>
      </c>
      <c r="C66" s="2">
        <v>136</v>
      </c>
      <c r="D66" s="2">
        <v>8.4</v>
      </c>
      <c r="E66" s="2">
        <v>6</v>
      </c>
      <c r="F66" s="2">
        <v>16910</v>
      </c>
      <c r="G66" s="2">
        <v>1</v>
      </c>
      <c r="H66" s="2">
        <v>100</v>
      </c>
    </row>
    <row r="67" spans="1:8">
      <c r="A67" s="2">
        <v>65</v>
      </c>
      <c r="B67" s="2">
        <v>8.9</v>
      </c>
      <c r="C67" s="2">
        <v>178</v>
      </c>
      <c r="D67" s="2">
        <v>12.8</v>
      </c>
      <c r="E67" s="2">
        <v>5.9</v>
      </c>
      <c r="F67" s="2">
        <v>17196</v>
      </c>
      <c r="G67" s="2">
        <v>1</v>
      </c>
      <c r="H67" s="2">
        <v>100</v>
      </c>
    </row>
    <row r="68" spans="1:8">
      <c r="A68" s="2">
        <v>66</v>
      </c>
      <c r="B68" s="2">
        <v>1071</v>
      </c>
      <c r="C68" s="2">
        <v>21420</v>
      </c>
      <c r="D68" s="2">
        <v>1096</v>
      </c>
      <c r="E68" s="2">
        <v>1046</v>
      </c>
      <c r="F68" s="2">
        <v>15766</v>
      </c>
      <c r="G68" s="2">
        <v>1</v>
      </c>
      <c r="H68" s="2">
        <v>100</v>
      </c>
    </row>
    <row r="69" spans="1:8">
      <c r="A69" s="2">
        <v>67</v>
      </c>
      <c r="B69" s="2">
        <v>10.9</v>
      </c>
      <c r="C69" s="2">
        <v>218</v>
      </c>
      <c r="D69" s="2">
        <v>14</v>
      </c>
      <c r="E69" s="2">
        <v>8.3000000000000007</v>
      </c>
      <c r="F69" s="2">
        <v>16642</v>
      </c>
      <c r="G69" s="2">
        <v>1</v>
      </c>
      <c r="H69" s="2">
        <v>100</v>
      </c>
    </row>
    <row r="70" spans="1:8">
      <c r="A70" s="2">
        <v>68</v>
      </c>
      <c r="B70" s="2">
        <v>8.5</v>
      </c>
      <c r="C70" s="2">
        <v>170</v>
      </c>
      <c r="D70" s="2">
        <v>10.3</v>
      </c>
      <c r="E70" s="2">
        <v>6.9</v>
      </c>
      <c r="F70" s="2">
        <v>15035</v>
      </c>
      <c r="G70" s="2">
        <v>1</v>
      </c>
      <c r="H70" s="2">
        <v>100</v>
      </c>
    </row>
    <row r="71" spans="1:8">
      <c r="A71" s="2">
        <v>69</v>
      </c>
      <c r="B71" s="2">
        <v>2840</v>
      </c>
      <c r="C71" s="2">
        <v>56800</v>
      </c>
      <c r="D71" s="2">
        <v>2910</v>
      </c>
      <c r="E71" s="2">
        <v>2770</v>
      </c>
      <c r="F71" s="2">
        <v>16642</v>
      </c>
      <c r="G71" s="2">
        <v>1</v>
      </c>
      <c r="H71" s="2">
        <v>100</v>
      </c>
    </row>
    <row r="72" spans="1:8">
      <c r="A72" s="2">
        <v>70</v>
      </c>
      <c r="B72" s="2">
        <v>909</v>
      </c>
      <c r="C72" s="2">
        <v>18180</v>
      </c>
      <c r="D72" s="2">
        <v>932</v>
      </c>
      <c r="E72" s="2">
        <v>886</v>
      </c>
      <c r="F72" s="2">
        <v>15492</v>
      </c>
      <c r="G72" s="2">
        <v>1</v>
      </c>
      <c r="H72" s="2">
        <v>100</v>
      </c>
    </row>
    <row r="73" spans="1:8">
      <c r="A73" s="2">
        <v>71</v>
      </c>
      <c r="B73" s="2">
        <v>2.2000000000000002</v>
      </c>
      <c r="C73" s="2">
        <v>44</v>
      </c>
      <c r="D73" s="2">
        <v>3.2</v>
      </c>
      <c r="E73" s="2">
        <v>1.5</v>
      </c>
      <c r="F73" s="2">
        <v>15930</v>
      </c>
      <c r="G73" s="2">
        <v>1</v>
      </c>
      <c r="H73" s="2">
        <v>100</v>
      </c>
    </row>
    <row r="74" spans="1:8">
      <c r="A74" s="2">
        <v>72</v>
      </c>
      <c r="B74" s="2">
        <v>572</v>
      </c>
      <c r="C74" s="2">
        <v>11440</v>
      </c>
      <c r="D74" s="2">
        <v>588</v>
      </c>
      <c r="E74" s="2">
        <v>556</v>
      </c>
      <c r="F74" s="2">
        <v>15135</v>
      </c>
      <c r="G74" s="2">
        <v>1</v>
      </c>
      <c r="H74" s="2">
        <v>100</v>
      </c>
    </row>
    <row r="75" spans="1:8">
      <c r="A75" s="2">
        <v>73</v>
      </c>
      <c r="B75" s="2">
        <v>386</v>
      </c>
      <c r="C75" s="2">
        <v>7720</v>
      </c>
      <c r="D75" s="2">
        <v>397</v>
      </c>
      <c r="E75" s="2">
        <v>374</v>
      </c>
      <c r="F75" s="2">
        <v>15536</v>
      </c>
      <c r="G75" s="2">
        <v>1</v>
      </c>
      <c r="H75" s="2">
        <v>100</v>
      </c>
    </row>
    <row r="76" spans="1:8">
      <c r="A76" s="2">
        <v>74</v>
      </c>
      <c r="B76" s="2">
        <v>413</v>
      </c>
      <c r="C76" s="2">
        <v>8260</v>
      </c>
      <c r="D76" s="2">
        <v>426</v>
      </c>
      <c r="E76" s="2">
        <v>401</v>
      </c>
      <c r="F76" s="2">
        <v>15026</v>
      </c>
      <c r="G76" s="2">
        <v>1</v>
      </c>
      <c r="H76" s="2">
        <v>100</v>
      </c>
    </row>
    <row r="77" spans="1:8">
      <c r="A77" s="2">
        <v>75</v>
      </c>
      <c r="B77" s="2">
        <v>332</v>
      </c>
      <c r="C77" s="2">
        <v>6640</v>
      </c>
      <c r="D77" s="2">
        <v>345</v>
      </c>
      <c r="E77" s="2">
        <v>320</v>
      </c>
      <c r="F77" s="2">
        <v>14916</v>
      </c>
      <c r="G77" s="2">
        <v>1</v>
      </c>
      <c r="H77" s="2">
        <v>100</v>
      </c>
    </row>
    <row r="78" spans="1:8">
      <c r="A78" s="2">
        <v>76</v>
      </c>
      <c r="B78" s="2">
        <v>131</v>
      </c>
      <c r="C78" s="2">
        <v>2620</v>
      </c>
      <c r="D78" s="2">
        <v>137</v>
      </c>
      <c r="E78" s="2">
        <v>124</v>
      </c>
      <c r="F78" s="2">
        <v>14800</v>
      </c>
      <c r="G78" s="2">
        <v>1</v>
      </c>
      <c r="H78" s="2">
        <v>100</v>
      </c>
    </row>
    <row r="79" spans="1:8">
      <c r="A79" s="2">
        <v>77</v>
      </c>
      <c r="B79" s="2">
        <v>350</v>
      </c>
      <c r="C79" s="2">
        <v>7000</v>
      </c>
      <c r="D79" s="2">
        <v>362</v>
      </c>
      <c r="E79" s="2">
        <v>339</v>
      </c>
      <c r="F79" s="2">
        <v>14875</v>
      </c>
      <c r="G79" s="2">
        <v>1</v>
      </c>
      <c r="H79" s="2">
        <v>100</v>
      </c>
    </row>
    <row r="80" spans="1:8">
      <c r="A80" s="2">
        <v>79</v>
      </c>
      <c r="B80" s="2">
        <v>231</v>
      </c>
      <c r="C80" s="2">
        <v>4620</v>
      </c>
      <c r="D80" s="2">
        <v>240</v>
      </c>
      <c r="E80" s="2">
        <v>222</v>
      </c>
      <c r="F80" s="2">
        <v>14776</v>
      </c>
      <c r="G80" s="2">
        <v>1</v>
      </c>
      <c r="H80" s="2">
        <v>100</v>
      </c>
    </row>
    <row r="81" spans="1:8">
      <c r="A81" s="2">
        <v>80</v>
      </c>
      <c r="B81" s="2">
        <v>100</v>
      </c>
      <c r="C81" s="2">
        <v>2000</v>
      </c>
      <c r="D81" s="2">
        <v>105</v>
      </c>
      <c r="E81" s="2">
        <v>94</v>
      </c>
      <c r="F81" s="2">
        <v>14590</v>
      </c>
      <c r="G81" s="2">
        <v>1</v>
      </c>
      <c r="H81" s="2">
        <v>100</v>
      </c>
    </row>
    <row r="82" spans="1:8">
      <c r="A82" s="2">
        <v>81</v>
      </c>
      <c r="B82" s="2">
        <v>171</v>
      </c>
      <c r="C82" s="2">
        <v>3420</v>
      </c>
      <c r="D82" s="2">
        <v>179</v>
      </c>
      <c r="E82" s="2">
        <v>164</v>
      </c>
      <c r="F82" s="2">
        <v>14750</v>
      </c>
      <c r="G82" s="2">
        <v>1</v>
      </c>
      <c r="H82" s="2">
        <v>100</v>
      </c>
    </row>
    <row r="83" spans="1:8">
      <c r="A83" s="2">
        <v>82</v>
      </c>
      <c r="B83" s="2">
        <v>8.5</v>
      </c>
      <c r="C83" s="2">
        <v>170</v>
      </c>
      <c r="D83" s="2">
        <v>10.4</v>
      </c>
      <c r="E83" s="2">
        <v>6.8</v>
      </c>
      <c r="F83" s="2">
        <v>16028</v>
      </c>
      <c r="G83" s="2">
        <v>1</v>
      </c>
      <c r="H83" s="2">
        <v>100</v>
      </c>
    </row>
    <row r="84" spans="1:8">
      <c r="A84" s="2">
        <v>83</v>
      </c>
      <c r="B84" s="2">
        <v>3740</v>
      </c>
      <c r="C84" s="2">
        <v>74800</v>
      </c>
      <c r="D84" s="2">
        <v>3850</v>
      </c>
      <c r="E84" s="2">
        <v>3640</v>
      </c>
      <c r="F84" s="2">
        <v>16964</v>
      </c>
      <c r="G84" s="2">
        <v>1</v>
      </c>
      <c r="H84" s="2">
        <v>100</v>
      </c>
    </row>
    <row r="85" spans="1:8">
      <c r="A85" s="2">
        <v>84</v>
      </c>
      <c r="B85" s="2" t="s">
        <v>12</v>
      </c>
      <c r="C85" s="3"/>
      <c r="D85" s="3"/>
      <c r="E85" s="3"/>
      <c r="F85" s="2">
        <v>0</v>
      </c>
      <c r="G85" s="2">
        <v>1</v>
      </c>
      <c r="H85" s="2">
        <v>100</v>
      </c>
    </row>
    <row r="86" spans="1:8">
      <c r="A86" s="2">
        <v>85</v>
      </c>
      <c r="B86" s="2">
        <v>4450</v>
      </c>
      <c r="C86" s="2">
        <v>89000</v>
      </c>
      <c r="D86" s="2">
        <v>4590</v>
      </c>
      <c r="E86" s="2">
        <v>4320</v>
      </c>
      <c r="F86" s="2">
        <v>17148</v>
      </c>
      <c r="G86" s="2">
        <v>1</v>
      </c>
      <c r="H86" s="2">
        <v>100</v>
      </c>
    </row>
    <row r="87" spans="1:8">
      <c r="A87" s="2">
        <v>86</v>
      </c>
      <c r="B87" s="2">
        <v>4140</v>
      </c>
      <c r="C87" s="2">
        <v>82800</v>
      </c>
      <c r="D87" s="2">
        <v>4270</v>
      </c>
      <c r="E87" s="2">
        <v>4030</v>
      </c>
      <c r="F87" s="2">
        <v>17214</v>
      </c>
      <c r="G87" s="2">
        <v>1</v>
      </c>
      <c r="H87" s="2">
        <v>100</v>
      </c>
    </row>
    <row r="88" spans="1:8">
      <c r="A88" s="2">
        <v>87</v>
      </c>
      <c r="B88" s="2">
        <v>1745</v>
      </c>
      <c r="C88" s="2">
        <v>34900</v>
      </c>
      <c r="D88" s="2">
        <v>1791</v>
      </c>
      <c r="E88" s="2">
        <v>1700</v>
      </c>
      <c r="F88" s="2">
        <v>16435</v>
      </c>
      <c r="G88" s="2">
        <v>1</v>
      </c>
      <c r="H88" s="2">
        <v>100</v>
      </c>
    </row>
    <row r="89" spans="1:8">
      <c r="A89" s="2">
        <v>88</v>
      </c>
      <c r="B89" s="2">
        <v>4020</v>
      </c>
      <c r="C89" s="2">
        <v>80400</v>
      </c>
      <c r="D89" s="2">
        <v>4140</v>
      </c>
      <c r="E89" s="2">
        <v>3910</v>
      </c>
      <c r="F89" s="2">
        <v>15670</v>
      </c>
      <c r="G89" s="2">
        <v>1</v>
      </c>
      <c r="H89" s="2">
        <v>100</v>
      </c>
    </row>
    <row r="90" spans="1:8">
      <c r="A90" s="2">
        <v>89</v>
      </c>
      <c r="B90" s="2">
        <v>4210</v>
      </c>
      <c r="C90" s="2">
        <v>84200</v>
      </c>
      <c r="D90" s="2">
        <v>4330</v>
      </c>
      <c r="E90" s="2">
        <v>4090</v>
      </c>
      <c r="F90" s="2">
        <v>15648</v>
      </c>
      <c r="G90" s="2">
        <v>1</v>
      </c>
      <c r="H90" s="2">
        <v>100</v>
      </c>
    </row>
    <row r="91" spans="1:8">
      <c r="A91" s="2">
        <v>90</v>
      </c>
      <c r="B91" s="2">
        <v>2200</v>
      </c>
      <c r="C91" s="2">
        <v>44000</v>
      </c>
      <c r="D91" s="2">
        <v>2250</v>
      </c>
      <c r="E91" s="2">
        <v>2150</v>
      </c>
      <c r="F91" s="2">
        <v>17433</v>
      </c>
      <c r="G91" s="2">
        <v>1</v>
      </c>
      <c r="H91" s="2">
        <v>100</v>
      </c>
    </row>
    <row r="92" spans="1:8">
      <c r="A92" s="2">
        <v>91</v>
      </c>
      <c r="B92" s="2">
        <v>4170</v>
      </c>
      <c r="C92" s="2">
        <v>83400</v>
      </c>
      <c r="D92" s="2">
        <v>4300</v>
      </c>
      <c r="E92" s="2">
        <v>4060</v>
      </c>
      <c r="F92" s="2">
        <v>17278</v>
      </c>
      <c r="G92" s="2">
        <v>1</v>
      </c>
      <c r="H92" s="2">
        <v>100</v>
      </c>
    </row>
    <row r="93" spans="1:8">
      <c r="A93" s="2">
        <v>92</v>
      </c>
      <c r="B93" s="2">
        <v>4330</v>
      </c>
      <c r="C93" s="2">
        <v>86600</v>
      </c>
      <c r="D93" s="2">
        <v>4450</v>
      </c>
      <c r="E93" s="2">
        <v>4210</v>
      </c>
      <c r="F93" s="2">
        <v>16404</v>
      </c>
      <c r="G93" s="2">
        <v>1</v>
      </c>
      <c r="H93" s="2">
        <v>100</v>
      </c>
    </row>
    <row r="94" spans="1:8">
      <c r="A94" s="2">
        <v>93</v>
      </c>
      <c r="B94" s="2">
        <v>5520</v>
      </c>
      <c r="C94" s="2">
        <v>110400</v>
      </c>
      <c r="D94" s="2">
        <v>5750</v>
      </c>
      <c r="E94" s="2">
        <v>5320</v>
      </c>
      <c r="F94" s="2">
        <v>16246</v>
      </c>
      <c r="G94" s="2">
        <v>1</v>
      </c>
      <c r="H94" s="2">
        <v>100</v>
      </c>
    </row>
    <row r="95" spans="1:8">
      <c r="A95" s="2">
        <v>94</v>
      </c>
      <c r="B95" s="2">
        <v>2820</v>
      </c>
      <c r="C95" s="2">
        <v>56400</v>
      </c>
      <c r="D95" s="2">
        <v>2880</v>
      </c>
      <c r="E95" s="2">
        <v>2760</v>
      </c>
      <c r="F95" s="2">
        <v>16642</v>
      </c>
      <c r="G95" s="2">
        <v>1</v>
      </c>
      <c r="H95" s="2">
        <v>100</v>
      </c>
    </row>
    <row r="96" spans="1:8">
      <c r="A96" s="2">
        <v>95</v>
      </c>
      <c r="B96" s="2">
        <v>4260</v>
      </c>
      <c r="C96" s="2">
        <v>85200</v>
      </c>
      <c r="D96" s="2">
        <v>4390</v>
      </c>
      <c r="E96" s="2">
        <v>4150</v>
      </c>
      <c r="F96" s="2">
        <v>16643</v>
      </c>
      <c r="G96" s="2">
        <v>1</v>
      </c>
      <c r="H96" s="2">
        <v>100</v>
      </c>
    </row>
    <row r="97" spans="1:8">
      <c r="A97" s="2">
        <v>96</v>
      </c>
      <c r="B97" s="2">
        <v>4040</v>
      </c>
      <c r="C97" s="2">
        <v>80800</v>
      </c>
      <c r="D97" s="2">
        <v>4160</v>
      </c>
      <c r="E97" s="2">
        <v>3930</v>
      </c>
      <c r="F97" s="2">
        <v>16867</v>
      </c>
      <c r="G97" s="2">
        <v>1</v>
      </c>
      <c r="H97" s="2">
        <v>100</v>
      </c>
    </row>
    <row r="98" spans="1:8">
      <c r="A98" s="2">
        <v>97</v>
      </c>
      <c r="B98" s="2">
        <v>4450</v>
      </c>
      <c r="C98" s="2">
        <v>89000</v>
      </c>
      <c r="D98" s="2">
        <v>4590</v>
      </c>
      <c r="E98" s="2">
        <v>4330</v>
      </c>
      <c r="F98" s="2">
        <v>15652</v>
      </c>
      <c r="G98" s="2">
        <v>1</v>
      </c>
      <c r="H98" s="2">
        <v>100</v>
      </c>
    </row>
    <row r="99" spans="1:8">
      <c r="A99" s="2">
        <v>98</v>
      </c>
      <c r="B99" s="2">
        <v>1690</v>
      </c>
      <c r="C99" s="2">
        <v>33800</v>
      </c>
      <c r="D99" s="2">
        <v>1780</v>
      </c>
      <c r="E99" s="2">
        <v>1610</v>
      </c>
      <c r="F99" s="2">
        <v>22687</v>
      </c>
      <c r="G99" s="2">
        <v>2</v>
      </c>
      <c r="H99" s="2">
        <v>100</v>
      </c>
    </row>
    <row r="100" spans="1:8">
      <c r="A100" s="2">
        <v>99</v>
      </c>
      <c r="B100" s="2">
        <v>1608</v>
      </c>
      <c r="C100" s="2">
        <v>32160</v>
      </c>
      <c r="D100" s="2">
        <v>1646</v>
      </c>
      <c r="E100" s="2">
        <v>1589</v>
      </c>
      <c r="F100" s="2">
        <v>19168</v>
      </c>
      <c r="G100" s="2">
        <v>2</v>
      </c>
      <c r="H100" s="2">
        <v>100</v>
      </c>
    </row>
    <row r="101" spans="1:8">
      <c r="A101" s="2">
        <v>100</v>
      </c>
      <c r="B101" s="2">
        <v>5390</v>
      </c>
      <c r="C101" s="2">
        <v>107800</v>
      </c>
      <c r="D101" s="2">
        <v>5630</v>
      </c>
      <c r="E101" s="2">
        <v>5280</v>
      </c>
      <c r="F101" s="2">
        <v>19168</v>
      </c>
      <c r="G101" s="2">
        <v>2</v>
      </c>
      <c r="H101" s="2">
        <v>100</v>
      </c>
    </row>
    <row r="102" spans="1:8">
      <c r="A102" s="2">
        <v>101</v>
      </c>
      <c r="B102" s="2">
        <v>1831</v>
      </c>
      <c r="C102" s="2">
        <v>36620</v>
      </c>
      <c r="D102" s="2">
        <v>1875</v>
      </c>
      <c r="E102" s="2">
        <v>1810</v>
      </c>
      <c r="F102" s="2">
        <v>19168</v>
      </c>
      <c r="G102" s="2">
        <v>2</v>
      </c>
      <c r="H102" s="2">
        <v>100</v>
      </c>
    </row>
    <row r="103" spans="1:8">
      <c r="A103" s="2">
        <v>102</v>
      </c>
      <c r="B103" s="2">
        <v>4120</v>
      </c>
      <c r="C103" s="2">
        <v>82400</v>
      </c>
      <c r="D103" s="2">
        <v>4250</v>
      </c>
      <c r="E103" s="2">
        <v>4050</v>
      </c>
      <c r="F103" s="2">
        <v>19168</v>
      </c>
      <c r="G103" s="2">
        <v>2</v>
      </c>
      <c r="H103" s="2">
        <v>100</v>
      </c>
    </row>
    <row r="104" spans="1:8">
      <c r="A104" s="2">
        <v>103</v>
      </c>
      <c r="B104" s="2">
        <v>3110</v>
      </c>
      <c r="C104" s="2">
        <v>62200</v>
      </c>
      <c r="D104" s="2">
        <v>3190</v>
      </c>
      <c r="E104" s="2">
        <v>3070</v>
      </c>
      <c r="F104" s="2">
        <v>19168</v>
      </c>
      <c r="G104" s="2">
        <v>2</v>
      </c>
      <c r="H104" s="2">
        <v>100</v>
      </c>
    </row>
    <row r="105" spans="1:8">
      <c r="A105" s="2">
        <v>104</v>
      </c>
      <c r="B105" s="2">
        <v>3880</v>
      </c>
      <c r="C105" s="2">
        <v>77600</v>
      </c>
      <c r="D105" s="2">
        <v>4000</v>
      </c>
      <c r="E105" s="2">
        <v>3820</v>
      </c>
      <c r="F105" s="2">
        <v>19168</v>
      </c>
      <c r="G105" s="2">
        <v>2</v>
      </c>
      <c r="H105" s="2">
        <v>100</v>
      </c>
    </row>
    <row r="106" spans="1:8">
      <c r="A106" s="2">
        <v>105</v>
      </c>
      <c r="B106" s="2">
        <v>314</v>
      </c>
      <c r="C106" s="2">
        <v>6280</v>
      </c>
      <c r="D106" s="2">
        <v>343</v>
      </c>
      <c r="E106" s="2">
        <v>286</v>
      </c>
      <c r="F106" s="2">
        <v>20041</v>
      </c>
      <c r="G106" s="2">
        <v>2</v>
      </c>
      <c r="H106" s="2">
        <v>100</v>
      </c>
    </row>
    <row r="107" spans="1:8">
      <c r="A107" s="2">
        <v>106</v>
      </c>
      <c r="B107" s="2">
        <v>3050</v>
      </c>
      <c r="C107" s="2">
        <v>61000</v>
      </c>
      <c r="D107" s="2">
        <v>3140</v>
      </c>
      <c r="E107" s="2">
        <v>3000</v>
      </c>
      <c r="F107" s="2">
        <v>18489</v>
      </c>
      <c r="G107" s="2">
        <v>2</v>
      </c>
      <c r="H107" s="2">
        <v>100</v>
      </c>
    </row>
    <row r="108" spans="1:8">
      <c r="A108" s="2">
        <v>107</v>
      </c>
      <c r="B108" s="2">
        <v>604</v>
      </c>
      <c r="C108" s="2">
        <v>12080</v>
      </c>
      <c r="D108" s="2">
        <v>624</v>
      </c>
      <c r="E108" s="2">
        <v>594</v>
      </c>
      <c r="F108" s="2">
        <v>18489</v>
      </c>
      <c r="G108" s="2">
        <v>2</v>
      </c>
    </row>
    <row r="109" spans="1:8">
      <c r="A109" s="2">
        <v>108</v>
      </c>
      <c r="B109" s="2">
        <v>5020</v>
      </c>
      <c r="C109" s="2">
        <v>100400</v>
      </c>
      <c r="D109" s="2">
        <v>5230</v>
      </c>
      <c r="E109" s="2">
        <v>4920</v>
      </c>
      <c r="F109" s="2">
        <v>18489</v>
      </c>
      <c r="G109" s="2">
        <v>2</v>
      </c>
      <c r="H109" s="2">
        <v>100</v>
      </c>
    </row>
    <row r="110" spans="1:8">
      <c r="A110" s="2">
        <v>109</v>
      </c>
      <c r="B110" s="2">
        <v>295</v>
      </c>
      <c r="C110" s="2">
        <v>5900</v>
      </c>
      <c r="D110" s="2">
        <v>306</v>
      </c>
      <c r="E110" s="2">
        <v>290</v>
      </c>
      <c r="F110" s="2">
        <v>18489</v>
      </c>
      <c r="G110" s="2">
        <v>2</v>
      </c>
      <c r="H110" s="2">
        <v>100</v>
      </c>
    </row>
    <row r="111" spans="1:8">
      <c r="A111" s="2">
        <v>110</v>
      </c>
      <c r="B111" s="2">
        <v>1409</v>
      </c>
      <c r="C111" s="2">
        <v>28180</v>
      </c>
      <c r="D111" s="2">
        <v>1441</v>
      </c>
      <c r="E111" s="2">
        <v>1393</v>
      </c>
      <c r="F111" s="2">
        <v>18489</v>
      </c>
      <c r="G111" s="2">
        <v>2</v>
      </c>
      <c r="H111" s="2">
        <v>100</v>
      </c>
    </row>
    <row r="112" spans="1:8">
      <c r="A112" s="2">
        <v>113</v>
      </c>
      <c r="B112" s="2">
        <v>1232</v>
      </c>
      <c r="C112" s="2">
        <v>24640</v>
      </c>
      <c r="D112" s="2">
        <v>1262</v>
      </c>
      <c r="E112" s="2">
        <v>1218</v>
      </c>
      <c r="F112" s="2">
        <v>18489</v>
      </c>
      <c r="G112" s="2">
        <v>2</v>
      </c>
      <c r="H112" s="2">
        <v>100</v>
      </c>
    </row>
    <row r="113" spans="1:8">
      <c r="A113" s="2">
        <v>114</v>
      </c>
      <c r="B113" s="2">
        <v>162</v>
      </c>
      <c r="C113" s="2">
        <v>3240</v>
      </c>
      <c r="D113" s="2">
        <v>173</v>
      </c>
      <c r="E113" s="2">
        <v>157</v>
      </c>
      <c r="F113" s="2">
        <v>18357</v>
      </c>
      <c r="G113" s="2">
        <v>2</v>
      </c>
      <c r="H113" s="2">
        <v>100</v>
      </c>
    </row>
    <row r="114" spans="1:8">
      <c r="A114" s="2">
        <v>115</v>
      </c>
      <c r="B114" s="2">
        <v>401</v>
      </c>
      <c r="C114" s="2">
        <v>8020</v>
      </c>
      <c r="D114" s="2">
        <v>418</v>
      </c>
      <c r="E114" s="2">
        <v>392</v>
      </c>
      <c r="F114" s="2">
        <v>18357</v>
      </c>
      <c r="G114" s="2">
        <v>2</v>
      </c>
    </row>
    <row r="115" spans="1:8">
      <c r="A115" s="2">
        <v>116</v>
      </c>
      <c r="B115" s="2">
        <v>465</v>
      </c>
      <c r="C115" s="2">
        <v>9300</v>
      </c>
      <c r="D115" s="2">
        <v>483</v>
      </c>
      <c r="E115" s="2">
        <v>456</v>
      </c>
      <c r="F115" s="2">
        <v>18357</v>
      </c>
      <c r="G115" s="2">
        <v>2</v>
      </c>
      <c r="H115" s="2">
        <v>100</v>
      </c>
    </row>
    <row r="116" spans="1:8">
      <c r="A116" s="2">
        <v>117</v>
      </c>
      <c r="B116" s="2">
        <v>1812</v>
      </c>
      <c r="C116" s="2">
        <v>36240</v>
      </c>
      <c r="D116" s="2">
        <v>1854</v>
      </c>
      <c r="E116" s="2">
        <v>1792</v>
      </c>
      <c r="F116" s="2">
        <v>18357</v>
      </c>
      <c r="G116" s="2">
        <v>2</v>
      </c>
      <c r="H116" s="2">
        <v>100</v>
      </c>
    </row>
    <row r="117" spans="1:8">
      <c r="A117" s="2">
        <v>118</v>
      </c>
      <c r="B117" s="2">
        <v>1347</v>
      </c>
      <c r="C117" s="2">
        <v>26940</v>
      </c>
      <c r="D117" s="2">
        <v>1378</v>
      </c>
      <c r="E117" s="2">
        <v>1332</v>
      </c>
      <c r="F117" s="2">
        <v>18357</v>
      </c>
      <c r="G117" s="2">
        <v>2</v>
      </c>
      <c r="H117" s="2">
        <v>100</v>
      </c>
    </row>
    <row r="118" spans="1:8">
      <c r="A118" s="2">
        <v>119</v>
      </c>
      <c r="B118" s="2">
        <v>0.26</v>
      </c>
      <c r="C118" s="2">
        <v>5.2</v>
      </c>
      <c r="D118" s="2">
        <v>0.69</v>
      </c>
      <c r="E118" s="2">
        <v>0.14000000000000001</v>
      </c>
      <c r="F118" s="2">
        <v>18357</v>
      </c>
      <c r="G118" s="2">
        <v>2</v>
      </c>
      <c r="H118" s="2">
        <v>100</v>
      </c>
    </row>
    <row r="119" spans="1:8">
      <c r="A119" s="2">
        <v>119</v>
      </c>
      <c r="B119" s="2">
        <v>15.4</v>
      </c>
      <c r="C119" s="2">
        <v>308</v>
      </c>
      <c r="D119" s="2">
        <v>18.7</v>
      </c>
      <c r="E119" s="2">
        <v>13.9</v>
      </c>
      <c r="F119" s="2">
        <v>16584</v>
      </c>
      <c r="G119" s="2">
        <v>3</v>
      </c>
      <c r="H119" s="2">
        <v>1</v>
      </c>
    </row>
    <row r="120" spans="1:8">
      <c r="A120" s="2">
        <v>120</v>
      </c>
      <c r="B120" s="2">
        <v>0.27</v>
      </c>
      <c r="C120" s="2">
        <v>5.4</v>
      </c>
      <c r="D120" s="2">
        <v>0.7</v>
      </c>
      <c r="E120" s="2">
        <v>0.14000000000000001</v>
      </c>
      <c r="F120" s="2">
        <v>18357</v>
      </c>
      <c r="G120" s="2">
        <v>2</v>
      </c>
      <c r="H120" s="2">
        <v>100</v>
      </c>
    </row>
    <row r="121" spans="1:8">
      <c r="A121" s="2">
        <v>120</v>
      </c>
      <c r="B121" s="2">
        <v>23.9</v>
      </c>
      <c r="C121" s="2">
        <v>478</v>
      </c>
      <c r="D121" s="2">
        <v>26.9</v>
      </c>
      <c r="E121" s="2">
        <v>22.5</v>
      </c>
      <c r="F121" s="2">
        <v>16584</v>
      </c>
      <c r="G121" s="2">
        <v>3</v>
      </c>
      <c r="H121" s="2">
        <v>1</v>
      </c>
    </row>
    <row r="122" spans="1:8">
      <c r="A122" s="2">
        <v>121</v>
      </c>
      <c r="B122" s="2">
        <v>0.36</v>
      </c>
      <c r="C122" s="2">
        <v>7.2</v>
      </c>
      <c r="D122" s="2">
        <v>0.86</v>
      </c>
      <c r="E122" s="2">
        <v>0.21</v>
      </c>
      <c r="F122" s="2">
        <v>18357</v>
      </c>
      <c r="G122" s="2">
        <v>2</v>
      </c>
      <c r="H122" s="2">
        <v>100</v>
      </c>
    </row>
    <row r="123" spans="1:8">
      <c r="A123" s="2">
        <v>121</v>
      </c>
      <c r="B123" s="2">
        <v>12.6</v>
      </c>
      <c r="C123" s="2">
        <v>252</v>
      </c>
      <c r="D123" s="2">
        <v>15.5</v>
      </c>
      <c r="E123" s="2">
        <v>11.3</v>
      </c>
      <c r="F123" s="2">
        <v>16584</v>
      </c>
      <c r="G123" s="2">
        <v>3</v>
      </c>
      <c r="H123" s="2">
        <v>1</v>
      </c>
    </row>
    <row r="124" spans="1:8">
      <c r="A124" s="2">
        <v>122</v>
      </c>
      <c r="B124" s="2">
        <v>3.8</v>
      </c>
      <c r="C124" s="2">
        <v>76</v>
      </c>
      <c r="D124" s="2">
        <v>7.7</v>
      </c>
      <c r="E124" s="2">
        <v>2.4</v>
      </c>
      <c r="F124" s="2">
        <v>17961</v>
      </c>
      <c r="G124" s="2">
        <v>2</v>
      </c>
      <c r="H124" s="2">
        <v>100</v>
      </c>
    </row>
    <row r="125" spans="1:8">
      <c r="A125" s="2">
        <v>122</v>
      </c>
      <c r="B125" s="2">
        <v>33.4</v>
      </c>
      <c r="C125" s="2">
        <v>668</v>
      </c>
      <c r="D125" s="2">
        <v>36.799999999999997</v>
      </c>
      <c r="E125" s="2">
        <v>31.7</v>
      </c>
      <c r="F125" s="2">
        <v>16584</v>
      </c>
      <c r="G125" s="2">
        <v>3</v>
      </c>
      <c r="H125" s="2">
        <v>1</v>
      </c>
    </row>
    <row r="126" spans="1:8">
      <c r="A126" s="2">
        <v>124</v>
      </c>
      <c r="B126" s="2">
        <v>0.56999999999999995</v>
      </c>
      <c r="C126" s="2">
        <v>11.4</v>
      </c>
      <c r="D126" s="2">
        <v>1.17</v>
      </c>
      <c r="E126" s="2">
        <v>0.37</v>
      </c>
      <c r="F126" s="2">
        <v>17961</v>
      </c>
      <c r="G126" s="2">
        <v>2</v>
      </c>
    </row>
    <row r="127" spans="1:8">
      <c r="A127" s="2">
        <v>124</v>
      </c>
      <c r="B127" s="2">
        <v>0.27</v>
      </c>
      <c r="C127" s="2">
        <v>5.4</v>
      </c>
      <c r="D127" s="2">
        <v>0.71</v>
      </c>
      <c r="E127" s="2">
        <v>0.14000000000000001</v>
      </c>
      <c r="F127" s="2">
        <v>16584</v>
      </c>
      <c r="G127" s="2">
        <v>3</v>
      </c>
      <c r="H127" s="2">
        <v>1</v>
      </c>
    </row>
    <row r="128" spans="1:8">
      <c r="A128" s="2">
        <v>125</v>
      </c>
      <c r="B128" s="2">
        <v>0.26</v>
      </c>
      <c r="C128" s="2">
        <v>5.2</v>
      </c>
      <c r="D128" s="2">
        <v>0.7</v>
      </c>
      <c r="E128" s="2">
        <v>0.14000000000000001</v>
      </c>
      <c r="F128" s="2">
        <v>17961</v>
      </c>
      <c r="G128" s="2">
        <v>2</v>
      </c>
      <c r="H128" s="2">
        <v>100</v>
      </c>
    </row>
    <row r="129" spans="1:8">
      <c r="A129" s="2">
        <v>125</v>
      </c>
      <c r="B129" s="2">
        <v>0.18</v>
      </c>
      <c r="C129" s="2">
        <v>3.6</v>
      </c>
      <c r="D129" s="2">
        <v>0.56999999999999995</v>
      </c>
      <c r="E129" s="2">
        <v>0.08</v>
      </c>
      <c r="F129" s="2">
        <v>16584</v>
      </c>
      <c r="G129" s="2">
        <v>3</v>
      </c>
      <c r="H129" s="2">
        <v>1</v>
      </c>
    </row>
    <row r="130" spans="1:8">
      <c r="A130" s="2">
        <v>126</v>
      </c>
      <c r="B130" s="2">
        <v>0.26</v>
      </c>
      <c r="C130" s="2">
        <v>5.2</v>
      </c>
      <c r="D130" s="2">
        <v>0.7</v>
      </c>
      <c r="E130" s="2">
        <v>0.14000000000000001</v>
      </c>
      <c r="F130" s="2">
        <v>17961</v>
      </c>
      <c r="G130" s="2">
        <v>2</v>
      </c>
      <c r="H130" s="2">
        <v>100</v>
      </c>
    </row>
    <row r="131" spans="1:8">
      <c r="A131" s="2">
        <v>126</v>
      </c>
      <c r="B131" s="2">
        <v>0</v>
      </c>
      <c r="C131" s="2">
        <v>0</v>
      </c>
      <c r="D131" s="2">
        <v>0.27</v>
      </c>
      <c r="E131" s="2">
        <v>0</v>
      </c>
      <c r="F131" s="2">
        <v>16584</v>
      </c>
      <c r="G131" s="2">
        <v>3</v>
      </c>
      <c r="H131" s="2">
        <v>1</v>
      </c>
    </row>
    <row r="132" spans="1:8">
      <c r="A132" s="2">
        <v>127</v>
      </c>
      <c r="B132" s="2">
        <v>0.35</v>
      </c>
      <c r="C132" s="2">
        <v>7</v>
      </c>
      <c r="D132" s="2">
        <v>0.83</v>
      </c>
      <c r="E132" s="2">
        <v>0.2</v>
      </c>
      <c r="F132" s="2">
        <v>17961</v>
      </c>
      <c r="G132" s="2">
        <v>2</v>
      </c>
      <c r="H132" s="2">
        <v>100</v>
      </c>
    </row>
    <row r="133" spans="1:8">
      <c r="A133" s="2">
        <v>127</v>
      </c>
      <c r="B133" s="2">
        <v>0.09</v>
      </c>
      <c r="C133" s="2">
        <v>1.8</v>
      </c>
      <c r="D133" s="2">
        <v>0.43</v>
      </c>
      <c r="E133" s="2">
        <v>0.02</v>
      </c>
      <c r="F133" s="2">
        <v>16584</v>
      </c>
      <c r="G133" s="2">
        <v>3</v>
      </c>
      <c r="H133" s="2">
        <v>1</v>
      </c>
    </row>
    <row r="134" spans="1:8">
      <c r="A134" s="2">
        <v>128</v>
      </c>
      <c r="B134" s="2">
        <v>1861</v>
      </c>
      <c r="C134" s="2">
        <v>37220</v>
      </c>
      <c r="D134" s="2">
        <v>1905</v>
      </c>
      <c r="E134" s="2">
        <v>1840</v>
      </c>
      <c r="F134" s="2">
        <v>17961</v>
      </c>
      <c r="G134" s="2">
        <v>2</v>
      </c>
      <c r="H134" s="2">
        <v>100</v>
      </c>
    </row>
    <row r="135" spans="1:8">
      <c r="A135" s="2" t="s">
        <v>13</v>
      </c>
      <c r="B135" s="2">
        <v>1800</v>
      </c>
      <c r="C135" s="2">
        <v>36000</v>
      </c>
      <c r="D135" s="2">
        <v>1860</v>
      </c>
      <c r="E135" s="2">
        <v>1760</v>
      </c>
      <c r="F135" s="2">
        <v>16564</v>
      </c>
      <c r="G135" s="2">
        <v>2</v>
      </c>
      <c r="H135" s="2">
        <v>1</v>
      </c>
    </row>
    <row r="136" spans="1:8">
      <c r="A136" s="2" t="s">
        <v>14</v>
      </c>
      <c r="B136" s="2">
        <v>295</v>
      </c>
      <c r="C136" s="2">
        <v>5900</v>
      </c>
      <c r="D136" s="2">
        <v>305</v>
      </c>
      <c r="E136" s="2">
        <v>289</v>
      </c>
      <c r="F136" s="2">
        <v>16564</v>
      </c>
      <c r="G136" s="2">
        <v>2</v>
      </c>
      <c r="H136" s="2">
        <v>1</v>
      </c>
    </row>
    <row r="137" spans="1:8">
      <c r="A137" s="2" t="s">
        <v>15</v>
      </c>
      <c r="B137" s="2">
        <v>718</v>
      </c>
      <c r="C137" s="2">
        <v>14360</v>
      </c>
      <c r="D137" s="2">
        <v>737</v>
      </c>
      <c r="E137" s="2">
        <v>709</v>
      </c>
      <c r="F137" s="2">
        <v>16564</v>
      </c>
      <c r="G137" s="2">
        <v>2</v>
      </c>
      <c r="H137" s="2">
        <v>1</v>
      </c>
    </row>
    <row r="138" spans="1:8">
      <c r="A138" s="2" t="s">
        <v>16</v>
      </c>
      <c r="B138" s="2">
        <v>1156</v>
      </c>
      <c r="C138" s="2">
        <v>23120</v>
      </c>
      <c r="D138" s="2">
        <v>1183</v>
      </c>
      <c r="E138" s="2">
        <v>1143</v>
      </c>
      <c r="F138" s="2">
        <v>16564</v>
      </c>
      <c r="G138" s="2">
        <v>2</v>
      </c>
      <c r="H138" s="2">
        <v>1</v>
      </c>
    </row>
    <row r="139" spans="1:8">
      <c r="A139" s="2" t="s">
        <v>17</v>
      </c>
      <c r="B139" s="2">
        <v>118.3</v>
      </c>
      <c r="C139" s="2">
        <v>2366</v>
      </c>
      <c r="D139" s="2">
        <v>124.7</v>
      </c>
      <c r="E139" s="2">
        <v>115.1</v>
      </c>
      <c r="F139" s="2">
        <v>16564</v>
      </c>
      <c r="G139" s="2">
        <v>2</v>
      </c>
      <c r="H139" s="2">
        <v>1</v>
      </c>
    </row>
    <row r="140" spans="1:8">
      <c r="A140" s="2" t="s">
        <v>18</v>
      </c>
      <c r="B140" s="2">
        <v>736</v>
      </c>
      <c r="C140" s="2">
        <v>14720</v>
      </c>
      <c r="D140" s="2">
        <v>755</v>
      </c>
      <c r="E140" s="2">
        <v>726</v>
      </c>
      <c r="F140" s="2">
        <v>16564</v>
      </c>
      <c r="G140" s="2">
        <v>2</v>
      </c>
      <c r="H140" s="2">
        <v>1</v>
      </c>
    </row>
    <row r="141" spans="1:8">
      <c r="A141" s="2" t="s">
        <v>19</v>
      </c>
      <c r="B141" s="2">
        <v>1338</v>
      </c>
      <c r="C141" s="2">
        <v>26760</v>
      </c>
      <c r="D141" s="2">
        <v>1369</v>
      </c>
      <c r="E141" s="2">
        <v>1323</v>
      </c>
      <c r="F141" s="2">
        <v>16564</v>
      </c>
      <c r="G141" s="2">
        <v>2</v>
      </c>
      <c r="H141" s="2">
        <v>1</v>
      </c>
    </row>
    <row r="142" spans="1:8">
      <c r="A142" s="2" t="s">
        <v>20</v>
      </c>
      <c r="B142" s="2">
        <v>1310</v>
      </c>
      <c r="C142" s="2">
        <v>26200</v>
      </c>
      <c r="D142" s="2">
        <v>1341</v>
      </c>
      <c r="E142" s="2">
        <v>1294</v>
      </c>
      <c r="F142" s="2">
        <v>16564</v>
      </c>
      <c r="G142" s="2">
        <v>2</v>
      </c>
      <c r="H142" s="2">
        <v>1</v>
      </c>
    </row>
    <row r="143" spans="1:8">
      <c r="A143" s="2" t="s">
        <v>21</v>
      </c>
      <c r="B143" s="2">
        <v>365</v>
      </c>
      <c r="C143" s="2">
        <v>7300</v>
      </c>
      <c r="D143" s="2">
        <v>383</v>
      </c>
      <c r="E143" s="2">
        <v>355</v>
      </c>
      <c r="F143" s="2">
        <v>16673</v>
      </c>
      <c r="G143" s="2">
        <v>2</v>
      </c>
      <c r="H143" s="2">
        <v>1</v>
      </c>
    </row>
    <row r="144" spans="1:8">
      <c r="A144" s="2" t="s">
        <v>22</v>
      </c>
      <c r="B144" s="2">
        <v>208</v>
      </c>
      <c r="C144" s="2">
        <v>4160</v>
      </c>
      <c r="D144" s="2">
        <v>216</v>
      </c>
      <c r="E144" s="2">
        <v>203</v>
      </c>
      <c r="F144" s="2">
        <v>16673</v>
      </c>
      <c r="G144" s="2">
        <v>2</v>
      </c>
      <c r="H144" s="2">
        <v>1</v>
      </c>
    </row>
    <row r="145" spans="1:8">
      <c r="A145" s="2" t="s">
        <v>23</v>
      </c>
      <c r="B145" s="2">
        <v>921</v>
      </c>
      <c r="C145" s="2">
        <v>18420</v>
      </c>
      <c r="D145" s="2">
        <v>943</v>
      </c>
      <c r="E145" s="2">
        <v>910</v>
      </c>
      <c r="F145" s="2">
        <v>16673</v>
      </c>
      <c r="G145" s="2">
        <v>2</v>
      </c>
      <c r="H145" s="2">
        <v>1</v>
      </c>
    </row>
    <row r="146" spans="1:8">
      <c r="A146" s="2" t="s">
        <v>24</v>
      </c>
      <c r="B146" s="2">
        <v>1185</v>
      </c>
      <c r="C146" s="2">
        <v>23700</v>
      </c>
      <c r="D146" s="2">
        <v>1211</v>
      </c>
      <c r="E146" s="2">
        <v>1171</v>
      </c>
      <c r="F146" s="2">
        <v>16673</v>
      </c>
      <c r="G146" s="2">
        <v>2</v>
      </c>
      <c r="H146" s="2">
        <v>1000</v>
      </c>
    </row>
    <row r="147" spans="1:8">
      <c r="A147" s="2" t="s">
        <v>25</v>
      </c>
      <c r="B147" s="2" t="s">
        <v>12</v>
      </c>
      <c r="C147" s="3"/>
      <c r="D147" s="3"/>
      <c r="E147" s="3"/>
      <c r="F147" s="2">
        <v>9852</v>
      </c>
      <c r="G147" s="2">
        <v>1</v>
      </c>
      <c r="H147" s="2">
        <v>1</v>
      </c>
    </row>
    <row r="148" spans="1:8">
      <c r="A148" s="2" t="s">
        <v>25</v>
      </c>
      <c r="B148" s="2">
        <v>0.8</v>
      </c>
      <c r="C148" s="2">
        <v>16</v>
      </c>
      <c r="D148" s="2">
        <v>2</v>
      </c>
      <c r="E148" s="2">
        <v>0.2</v>
      </c>
      <c r="F148" s="2">
        <v>18205</v>
      </c>
      <c r="G148" s="2">
        <v>1</v>
      </c>
      <c r="H148" s="2">
        <v>1</v>
      </c>
    </row>
    <row r="149" spans="1:8">
      <c r="A149" s="2" t="s">
        <v>25</v>
      </c>
      <c r="B149" s="2">
        <v>0.7</v>
      </c>
      <c r="C149" s="2">
        <v>14</v>
      </c>
      <c r="D149" s="2">
        <v>1.6</v>
      </c>
      <c r="E149" s="2">
        <v>0.2</v>
      </c>
      <c r="F149" s="2">
        <v>18066</v>
      </c>
      <c r="G149" s="2">
        <v>1</v>
      </c>
      <c r="H149" s="2">
        <v>1</v>
      </c>
    </row>
    <row r="150" spans="1:8">
      <c r="A150" s="2" t="s">
        <v>25</v>
      </c>
      <c r="B150" s="2">
        <v>0.46</v>
      </c>
      <c r="C150" s="2">
        <v>9.1999999999999993</v>
      </c>
      <c r="D150" s="2">
        <v>0.95</v>
      </c>
      <c r="E150" s="2">
        <v>0.18</v>
      </c>
      <c r="F150" s="2">
        <v>17927</v>
      </c>
      <c r="G150" s="2">
        <v>1</v>
      </c>
      <c r="H150" s="2">
        <v>1</v>
      </c>
    </row>
    <row r="151" spans="1:8">
      <c r="A151" s="2" t="s">
        <v>25</v>
      </c>
      <c r="B151" s="2">
        <v>1.5</v>
      </c>
      <c r="C151" s="2">
        <v>30</v>
      </c>
      <c r="D151" s="2">
        <v>2.2999999999999998</v>
      </c>
      <c r="E151" s="2">
        <v>0.9</v>
      </c>
      <c r="F151" s="2">
        <v>16879</v>
      </c>
      <c r="G151" s="2">
        <v>1</v>
      </c>
      <c r="H151" s="2">
        <v>1</v>
      </c>
    </row>
    <row r="152" spans="1:8">
      <c r="A152" s="2" t="s">
        <v>25</v>
      </c>
      <c r="B152" s="2">
        <v>0.8</v>
      </c>
      <c r="C152" s="2">
        <v>16</v>
      </c>
      <c r="D152" s="2">
        <v>1.5</v>
      </c>
      <c r="E152" s="2">
        <v>0.4</v>
      </c>
      <c r="F152" s="2">
        <v>16958</v>
      </c>
      <c r="G152" s="2">
        <v>1</v>
      </c>
      <c r="H152" s="2">
        <v>1</v>
      </c>
    </row>
    <row r="153" spans="1:8">
      <c r="A153" s="2" t="s">
        <v>25</v>
      </c>
      <c r="B153" s="2">
        <v>0.42</v>
      </c>
      <c r="C153" s="2">
        <v>8.4</v>
      </c>
      <c r="D153" s="2">
        <v>0.92</v>
      </c>
      <c r="E153" s="2">
        <v>0.15</v>
      </c>
      <c r="F153" s="2">
        <v>17354</v>
      </c>
      <c r="G153" s="2">
        <v>1</v>
      </c>
      <c r="H153" s="2">
        <v>1</v>
      </c>
    </row>
    <row r="154" spans="1:8">
      <c r="A154" s="2" t="s">
        <v>25</v>
      </c>
      <c r="B154" s="2">
        <v>0.67</v>
      </c>
      <c r="C154" s="2">
        <v>13.4</v>
      </c>
      <c r="D154" s="2">
        <v>1.25</v>
      </c>
      <c r="E154" s="2">
        <v>0.3</v>
      </c>
      <c r="F154" s="2">
        <v>16958</v>
      </c>
      <c r="G154" s="2">
        <v>1</v>
      </c>
      <c r="H154" s="2">
        <v>1</v>
      </c>
    </row>
    <row r="155" spans="1:8">
      <c r="A155" s="2" t="s">
        <v>25</v>
      </c>
      <c r="B155" s="2">
        <v>0.61</v>
      </c>
      <c r="C155" s="2">
        <v>12.2</v>
      </c>
      <c r="D155" s="2">
        <v>1.2</v>
      </c>
      <c r="E155" s="2">
        <v>0.41</v>
      </c>
      <c r="F155" s="2">
        <v>18489</v>
      </c>
      <c r="G155" s="2">
        <v>2</v>
      </c>
      <c r="H155" s="2">
        <v>1</v>
      </c>
    </row>
    <row r="156" spans="1:8">
      <c r="A156" s="2" t="s">
        <v>25</v>
      </c>
      <c r="B156" s="2">
        <v>0.73</v>
      </c>
      <c r="C156" s="2">
        <v>14.6</v>
      </c>
      <c r="D156" s="2">
        <v>1.32</v>
      </c>
      <c r="E156" s="2">
        <v>0.51</v>
      </c>
      <c r="F156" s="2">
        <v>16673</v>
      </c>
      <c r="G156" s="2">
        <v>2</v>
      </c>
      <c r="H156" s="2">
        <v>1</v>
      </c>
    </row>
    <row r="157" spans="1:8">
      <c r="A157" s="2" t="s">
        <v>25</v>
      </c>
      <c r="B157" s="2">
        <v>1.2</v>
      </c>
      <c r="C157" s="2">
        <v>24</v>
      </c>
      <c r="D157" s="2">
        <v>1.9</v>
      </c>
      <c r="E157" s="2">
        <v>0.8</v>
      </c>
      <c r="F157" s="2">
        <v>18489</v>
      </c>
      <c r="G157" s="2">
        <v>2</v>
      </c>
      <c r="H157" s="2">
        <v>1</v>
      </c>
    </row>
    <row r="158" spans="1:8">
      <c r="A158" s="2" t="s">
        <v>25</v>
      </c>
      <c r="B158" s="2">
        <v>0.26</v>
      </c>
      <c r="C158" s="2">
        <v>5.2</v>
      </c>
      <c r="D158" s="2">
        <v>0.7</v>
      </c>
      <c r="E158" s="2">
        <v>0.14000000000000001</v>
      </c>
      <c r="F158" s="2">
        <v>17961</v>
      </c>
      <c r="G158" s="2">
        <v>2</v>
      </c>
      <c r="H158" s="2">
        <v>1</v>
      </c>
    </row>
    <row r="159" spans="1:8">
      <c r="A159" s="2" t="s">
        <v>25</v>
      </c>
      <c r="B159" s="2">
        <v>0.33</v>
      </c>
      <c r="C159" s="2">
        <v>6.6</v>
      </c>
      <c r="D159" s="2">
        <v>0.77</v>
      </c>
      <c r="E159" s="2">
        <v>0.19</v>
      </c>
      <c r="F159" s="2">
        <v>16673</v>
      </c>
      <c r="G159" s="2">
        <v>2</v>
      </c>
      <c r="H159" s="2">
        <v>1</v>
      </c>
    </row>
    <row r="160" spans="1:8">
      <c r="A160" s="2" t="s">
        <v>25</v>
      </c>
      <c r="B160" s="2">
        <v>0.71</v>
      </c>
      <c r="C160" s="2">
        <v>14.2</v>
      </c>
      <c r="D160" s="2">
        <v>1.33</v>
      </c>
      <c r="E160" s="2">
        <v>0.49</v>
      </c>
      <c r="F160" s="2">
        <v>17961</v>
      </c>
      <c r="G160" s="2">
        <v>2</v>
      </c>
      <c r="H160" s="2">
        <v>1</v>
      </c>
    </row>
    <row r="161" spans="1:8">
      <c r="A161" s="2" t="s">
        <v>25</v>
      </c>
      <c r="B161" s="2">
        <v>0.34</v>
      </c>
      <c r="C161" s="2">
        <v>6.8</v>
      </c>
      <c r="D161" s="2">
        <v>0.79</v>
      </c>
      <c r="E161" s="2">
        <v>0.19</v>
      </c>
      <c r="F161" s="2">
        <v>16673</v>
      </c>
      <c r="G161" s="2">
        <v>2</v>
      </c>
      <c r="H161" s="2">
        <v>1</v>
      </c>
    </row>
  </sheetData>
  <autoFilter ref="A1:H161" xr:uid="{59459FFA-CC5C-4B45-9B6E-A45823385214}">
    <sortState xmlns:xlrd2="http://schemas.microsoft.com/office/spreadsheetml/2017/richdata2" ref="A2:H161">
      <sortCondition ref="A1:A16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54406-2C04-5B4A-914D-45B4BCD0A2B7}">
  <dimension ref="A1:AD131"/>
  <sheetViews>
    <sheetView topLeftCell="A104" zoomScale="99" workbookViewId="0">
      <pane xSplit="1" topLeftCell="B1" activePane="topRight" state="frozen"/>
      <selection pane="topRight" activeCell="C115" sqref="C115"/>
    </sheetView>
  </sheetViews>
  <sheetFormatPr defaultColWidth="11" defaultRowHeight="15.75"/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26</v>
      </c>
      <c r="J1" s="4" t="s">
        <v>27</v>
      </c>
      <c r="K1" s="4" t="s">
        <v>28</v>
      </c>
      <c r="L1" s="4" t="s">
        <v>29</v>
      </c>
      <c r="M1" s="4" t="s">
        <v>30</v>
      </c>
      <c r="N1" s="4" t="s">
        <v>31</v>
      </c>
      <c r="O1" s="4" t="s">
        <v>32</v>
      </c>
      <c r="P1" s="4" t="s">
        <v>33</v>
      </c>
      <c r="Q1" s="4" t="s">
        <v>34</v>
      </c>
      <c r="R1" s="4" t="s">
        <v>35</v>
      </c>
      <c r="S1" s="4" t="s">
        <v>36</v>
      </c>
      <c r="T1" s="4" t="s">
        <v>37</v>
      </c>
      <c r="U1" s="4" t="s">
        <v>38</v>
      </c>
      <c r="V1" s="5" t="s">
        <v>39</v>
      </c>
      <c r="W1" s="5" t="s">
        <v>40</v>
      </c>
      <c r="X1" s="5" t="s">
        <v>41</v>
      </c>
      <c r="Y1" s="5" t="s">
        <v>42</v>
      </c>
      <c r="Z1" s="5" t="s">
        <v>43</v>
      </c>
      <c r="AA1" s="5" t="s">
        <v>44</v>
      </c>
      <c r="AB1" s="5" t="s">
        <v>45</v>
      </c>
      <c r="AC1" s="5" t="s">
        <v>46</v>
      </c>
      <c r="AD1" s="5" t="s">
        <v>47</v>
      </c>
    </row>
    <row r="2" spans="1:30">
      <c r="A2" s="2">
        <v>1</v>
      </c>
      <c r="B2" s="2">
        <v>130</v>
      </c>
      <c r="C2" s="2">
        <v>2600</v>
      </c>
      <c r="D2" s="2">
        <v>147</v>
      </c>
      <c r="E2" s="2">
        <v>122</v>
      </c>
      <c r="F2" s="2">
        <v>20557</v>
      </c>
      <c r="G2" s="2">
        <v>1</v>
      </c>
      <c r="H2" s="2">
        <v>100</v>
      </c>
      <c r="I2" s="6">
        <v>1</v>
      </c>
      <c r="J2" s="6" t="s">
        <v>48</v>
      </c>
      <c r="K2" s="6" t="s">
        <v>49</v>
      </c>
      <c r="L2" s="6" t="s">
        <v>50</v>
      </c>
      <c r="M2" s="6" t="s">
        <v>51</v>
      </c>
      <c r="N2" s="6">
        <v>5</v>
      </c>
      <c r="O2" s="6">
        <v>1</v>
      </c>
      <c r="P2" s="6">
        <v>9</v>
      </c>
      <c r="Q2" s="6">
        <f>N2+O2</f>
        <v>6</v>
      </c>
      <c r="R2" s="6" t="s">
        <v>52</v>
      </c>
      <c r="S2" s="6" t="s">
        <v>53</v>
      </c>
      <c r="T2" s="6" t="s">
        <v>54</v>
      </c>
      <c r="U2" s="6">
        <v>5</v>
      </c>
      <c r="V2" s="7"/>
      <c r="W2" s="7">
        <v>23.42</v>
      </c>
      <c r="X2" s="7">
        <v>1.85</v>
      </c>
      <c r="Y2" s="7">
        <v>0.55000000000000004</v>
      </c>
      <c r="Z2" s="7">
        <v>20</v>
      </c>
      <c r="AA2" s="7">
        <v>50</v>
      </c>
      <c r="AB2" s="7">
        <f t="shared" ref="AB2:AB65" si="0">W2*Z2</f>
        <v>468.40000000000003</v>
      </c>
      <c r="AC2" s="7" t="s">
        <v>55</v>
      </c>
      <c r="AD2" s="7" t="s">
        <v>56</v>
      </c>
    </row>
    <row r="3" spans="1:30">
      <c r="A3" s="2">
        <v>2</v>
      </c>
      <c r="B3" s="2">
        <v>1901</v>
      </c>
      <c r="C3" s="2">
        <v>38020</v>
      </c>
      <c r="D3" s="2">
        <v>1945</v>
      </c>
      <c r="E3" s="2">
        <v>1878</v>
      </c>
      <c r="F3" s="2">
        <v>19200</v>
      </c>
      <c r="G3" s="2">
        <v>1</v>
      </c>
      <c r="H3" s="2">
        <v>100</v>
      </c>
      <c r="I3" s="6">
        <v>2</v>
      </c>
      <c r="J3" s="6" t="s">
        <v>48</v>
      </c>
      <c r="K3" s="6" t="s">
        <v>49</v>
      </c>
      <c r="L3" s="6" t="s">
        <v>57</v>
      </c>
      <c r="M3" s="6" t="s">
        <v>51</v>
      </c>
      <c r="N3" s="6">
        <v>6</v>
      </c>
      <c r="O3" s="6">
        <v>1</v>
      </c>
      <c r="P3" s="6">
        <v>8</v>
      </c>
      <c r="Q3" s="6">
        <f>N3+O3</f>
        <v>7</v>
      </c>
      <c r="R3" s="6" t="s">
        <v>52</v>
      </c>
      <c r="S3" s="6" t="s">
        <v>53</v>
      </c>
      <c r="T3" s="6" t="s">
        <v>54</v>
      </c>
      <c r="U3" s="6">
        <v>5</v>
      </c>
      <c r="V3" s="7"/>
      <c r="W3" s="7">
        <v>37.99</v>
      </c>
      <c r="X3" s="7">
        <v>1.84</v>
      </c>
      <c r="Y3" s="7">
        <v>0.9</v>
      </c>
      <c r="Z3" s="7">
        <v>20</v>
      </c>
      <c r="AA3" s="7">
        <v>50</v>
      </c>
      <c r="AB3" s="7">
        <f t="shared" si="0"/>
        <v>759.80000000000007</v>
      </c>
      <c r="AC3" s="7" t="s">
        <v>55</v>
      </c>
      <c r="AD3" s="7" t="s">
        <v>56</v>
      </c>
    </row>
    <row r="4" spans="1:30">
      <c r="A4" s="2">
        <v>4</v>
      </c>
      <c r="B4" s="2">
        <v>229</v>
      </c>
      <c r="C4" s="2">
        <v>4580</v>
      </c>
      <c r="D4" s="2">
        <v>240</v>
      </c>
      <c r="E4" s="2">
        <v>224</v>
      </c>
      <c r="F4" s="2">
        <v>19200</v>
      </c>
      <c r="G4" s="2">
        <v>1</v>
      </c>
      <c r="H4" s="2">
        <v>100</v>
      </c>
      <c r="I4" s="6">
        <v>4</v>
      </c>
      <c r="J4" s="6" t="s">
        <v>48</v>
      </c>
      <c r="K4" s="6" t="s">
        <v>49</v>
      </c>
      <c r="L4" s="6" t="s">
        <v>58</v>
      </c>
      <c r="M4" s="6" t="s">
        <v>51</v>
      </c>
      <c r="N4" s="6">
        <v>10</v>
      </c>
      <c r="O4" s="6">
        <v>2</v>
      </c>
      <c r="P4" s="6">
        <v>9</v>
      </c>
      <c r="Q4" s="6">
        <f>N4+O4</f>
        <v>12</v>
      </c>
      <c r="R4" s="6" t="s">
        <v>52</v>
      </c>
      <c r="S4" s="6" t="s">
        <v>53</v>
      </c>
      <c r="T4" s="6" t="s">
        <v>54</v>
      </c>
      <c r="U4" s="6">
        <v>5</v>
      </c>
      <c r="V4" s="7"/>
      <c r="W4" s="7">
        <v>24.5</v>
      </c>
      <c r="X4" s="7">
        <v>1.81</v>
      </c>
      <c r="Y4" s="7">
        <v>0.85</v>
      </c>
      <c r="Z4" s="7">
        <v>20</v>
      </c>
      <c r="AA4" s="7">
        <v>50</v>
      </c>
      <c r="AB4" s="7">
        <f t="shared" si="0"/>
        <v>490</v>
      </c>
      <c r="AC4" s="7" t="s">
        <v>55</v>
      </c>
      <c r="AD4" s="7" t="s">
        <v>56</v>
      </c>
    </row>
    <row r="5" spans="1:30">
      <c r="A5" s="2">
        <v>5</v>
      </c>
      <c r="B5" s="2">
        <v>894</v>
      </c>
      <c r="C5" s="2">
        <v>17880</v>
      </c>
      <c r="D5" s="2">
        <v>917</v>
      </c>
      <c r="E5" s="2">
        <v>882</v>
      </c>
      <c r="F5" s="2">
        <v>19200</v>
      </c>
      <c r="G5" s="2">
        <v>1</v>
      </c>
      <c r="H5" s="2">
        <v>100</v>
      </c>
      <c r="I5" s="6">
        <v>5</v>
      </c>
      <c r="J5" s="6" t="s">
        <v>48</v>
      </c>
      <c r="K5" s="6" t="s">
        <v>49</v>
      </c>
      <c r="L5" s="6" t="s">
        <v>59</v>
      </c>
      <c r="M5" s="6" t="s">
        <v>51</v>
      </c>
      <c r="N5" s="6">
        <v>19</v>
      </c>
      <c r="O5" s="6">
        <v>0</v>
      </c>
      <c r="P5" s="6">
        <v>13</v>
      </c>
      <c r="Q5" s="6">
        <f>N5+O5</f>
        <v>19</v>
      </c>
      <c r="R5" s="6" t="s">
        <v>52</v>
      </c>
      <c r="S5" s="6" t="s">
        <v>53</v>
      </c>
      <c r="T5" s="6" t="s">
        <v>54</v>
      </c>
      <c r="U5" s="6">
        <v>5</v>
      </c>
      <c r="V5" s="7"/>
      <c r="W5" s="7">
        <v>24.83</v>
      </c>
      <c r="X5" s="7">
        <v>1.75</v>
      </c>
      <c r="Y5" s="7">
        <v>1.22</v>
      </c>
      <c r="Z5" s="7">
        <v>20</v>
      </c>
      <c r="AA5" s="7">
        <v>50</v>
      </c>
      <c r="AB5" s="7">
        <f t="shared" si="0"/>
        <v>496.59999999999997</v>
      </c>
      <c r="AC5" s="7" t="s">
        <v>55</v>
      </c>
      <c r="AD5" s="7" t="s">
        <v>56</v>
      </c>
    </row>
    <row r="6" spans="1:30">
      <c r="A6" s="2">
        <v>6</v>
      </c>
      <c r="B6" s="2">
        <v>10.8</v>
      </c>
      <c r="C6" s="2">
        <v>216</v>
      </c>
      <c r="D6" s="2">
        <v>12.7</v>
      </c>
      <c r="E6" s="2">
        <v>9.8000000000000007</v>
      </c>
      <c r="F6" s="2">
        <v>19200</v>
      </c>
      <c r="G6" s="2">
        <v>1</v>
      </c>
      <c r="H6" s="2">
        <v>100</v>
      </c>
      <c r="I6" s="6">
        <v>6</v>
      </c>
      <c r="J6" s="6" t="s">
        <v>48</v>
      </c>
      <c r="K6" s="6" t="s">
        <v>49</v>
      </c>
      <c r="L6" s="6" t="s">
        <v>60</v>
      </c>
      <c r="M6" s="6" t="s">
        <v>51</v>
      </c>
      <c r="N6" s="6" t="s">
        <v>52</v>
      </c>
      <c r="O6" s="6" t="s">
        <v>52</v>
      </c>
      <c r="P6" s="6" t="s">
        <v>52</v>
      </c>
      <c r="Q6" s="6" t="s">
        <v>52</v>
      </c>
      <c r="R6" s="6" t="s">
        <v>52</v>
      </c>
      <c r="S6" s="6" t="s">
        <v>61</v>
      </c>
      <c r="T6" s="6" t="s">
        <v>61</v>
      </c>
      <c r="U6" s="6">
        <v>4</v>
      </c>
      <c r="V6" s="7" t="s">
        <v>62</v>
      </c>
      <c r="W6" s="7">
        <v>8.02</v>
      </c>
      <c r="X6" s="7">
        <v>1.76</v>
      </c>
      <c r="Y6" s="7">
        <v>0.82</v>
      </c>
      <c r="Z6" s="7">
        <v>20</v>
      </c>
      <c r="AA6" s="7">
        <v>50</v>
      </c>
      <c r="AB6" s="7">
        <f t="shared" si="0"/>
        <v>160.39999999999998</v>
      </c>
      <c r="AC6" s="7" t="s">
        <v>55</v>
      </c>
      <c r="AD6" s="7" t="s">
        <v>56</v>
      </c>
    </row>
    <row r="7" spans="1:30">
      <c r="A7" s="2">
        <v>7</v>
      </c>
      <c r="B7" s="2">
        <v>313</v>
      </c>
      <c r="C7" s="2">
        <v>6260</v>
      </c>
      <c r="D7" s="2">
        <v>325</v>
      </c>
      <c r="E7" s="2">
        <v>307</v>
      </c>
      <c r="F7" s="2">
        <v>19200</v>
      </c>
      <c r="G7" s="2">
        <v>1</v>
      </c>
      <c r="H7" s="2">
        <v>100</v>
      </c>
      <c r="I7" s="6">
        <v>7</v>
      </c>
      <c r="J7" s="6" t="s">
        <v>48</v>
      </c>
      <c r="K7" s="6" t="s">
        <v>63</v>
      </c>
      <c r="L7" s="6" t="s">
        <v>64</v>
      </c>
      <c r="M7" s="6" t="s">
        <v>51</v>
      </c>
      <c r="N7" s="6">
        <v>6</v>
      </c>
      <c r="O7" s="6">
        <v>3</v>
      </c>
      <c r="P7" s="6">
        <v>15</v>
      </c>
      <c r="Q7" s="6">
        <f>N7+O7</f>
        <v>9</v>
      </c>
      <c r="R7" s="6" t="s">
        <v>52</v>
      </c>
      <c r="S7" s="6" t="s">
        <v>53</v>
      </c>
      <c r="T7" s="6" t="s">
        <v>54</v>
      </c>
      <c r="U7" s="6">
        <v>4</v>
      </c>
      <c r="V7" s="7"/>
      <c r="W7" s="7">
        <v>27.85</v>
      </c>
      <c r="X7" s="7">
        <v>1.78</v>
      </c>
      <c r="Y7" s="7">
        <v>0.34</v>
      </c>
      <c r="Z7" s="7">
        <v>20</v>
      </c>
      <c r="AA7" s="7">
        <v>50</v>
      </c>
      <c r="AB7" s="7">
        <f t="shared" si="0"/>
        <v>557</v>
      </c>
      <c r="AC7" s="7" t="s">
        <v>55</v>
      </c>
      <c r="AD7" s="7" t="s">
        <v>56</v>
      </c>
    </row>
    <row r="8" spans="1:30">
      <c r="A8" s="2">
        <v>8</v>
      </c>
      <c r="B8" s="2">
        <v>631</v>
      </c>
      <c r="C8" s="2">
        <v>12620</v>
      </c>
      <c r="D8" s="2">
        <v>650</v>
      </c>
      <c r="E8" s="2">
        <v>622</v>
      </c>
      <c r="F8" s="2">
        <v>19200</v>
      </c>
      <c r="G8" s="2">
        <v>1</v>
      </c>
      <c r="H8" s="2">
        <v>100</v>
      </c>
      <c r="I8" s="6">
        <v>8</v>
      </c>
      <c r="J8" s="6" t="s">
        <v>48</v>
      </c>
      <c r="K8" s="6" t="s">
        <v>63</v>
      </c>
      <c r="L8" s="6" t="s">
        <v>65</v>
      </c>
      <c r="M8" s="6" t="s">
        <v>51</v>
      </c>
      <c r="N8" s="6">
        <v>9</v>
      </c>
      <c r="O8" s="6">
        <v>1</v>
      </c>
      <c r="P8" s="6">
        <v>9</v>
      </c>
      <c r="Q8" s="6">
        <f>N8+O8</f>
        <v>10</v>
      </c>
      <c r="R8" s="6" t="s">
        <v>52</v>
      </c>
      <c r="S8" s="6" t="s">
        <v>53</v>
      </c>
      <c r="T8" s="6" t="s">
        <v>54</v>
      </c>
      <c r="U8" s="6">
        <v>5</v>
      </c>
      <c r="V8" s="7"/>
      <c r="W8" s="7">
        <v>32.1</v>
      </c>
      <c r="X8" s="7">
        <v>1.88</v>
      </c>
      <c r="Y8" s="7">
        <v>0.82</v>
      </c>
      <c r="Z8" s="7">
        <v>20</v>
      </c>
      <c r="AA8" s="7">
        <v>50</v>
      </c>
      <c r="AB8" s="7">
        <f t="shared" si="0"/>
        <v>642</v>
      </c>
      <c r="AC8" s="7" t="s">
        <v>55</v>
      </c>
      <c r="AD8" s="7" t="s">
        <v>56</v>
      </c>
    </row>
    <row r="9" spans="1:30">
      <c r="A9" s="2">
        <v>9</v>
      </c>
      <c r="B9" s="2">
        <v>227</v>
      </c>
      <c r="C9" s="2">
        <v>4540</v>
      </c>
      <c r="D9" s="2">
        <v>236</v>
      </c>
      <c r="E9" s="2">
        <v>222</v>
      </c>
      <c r="F9" s="2">
        <v>19200</v>
      </c>
      <c r="G9" s="2">
        <v>1</v>
      </c>
      <c r="H9" s="2">
        <v>100</v>
      </c>
      <c r="I9" s="6">
        <v>9</v>
      </c>
      <c r="J9" s="6" t="s">
        <v>48</v>
      </c>
      <c r="K9" s="6" t="s">
        <v>63</v>
      </c>
      <c r="L9" s="6" t="s">
        <v>66</v>
      </c>
      <c r="M9" s="6" t="s">
        <v>51</v>
      </c>
      <c r="N9" s="6">
        <v>6</v>
      </c>
      <c r="O9" s="6">
        <v>1</v>
      </c>
      <c r="P9" s="6">
        <v>3</v>
      </c>
      <c r="Q9" s="6">
        <f>N9+O9</f>
        <v>7</v>
      </c>
      <c r="R9" s="6" t="s">
        <v>52</v>
      </c>
      <c r="S9" s="6" t="s">
        <v>53</v>
      </c>
      <c r="T9" s="6" t="s">
        <v>54</v>
      </c>
      <c r="U9" s="6">
        <v>4</v>
      </c>
      <c r="V9" s="7"/>
      <c r="W9" s="7">
        <v>22.53</v>
      </c>
      <c r="X9" s="7">
        <v>1.73</v>
      </c>
      <c r="Y9" s="7">
        <v>0.56000000000000005</v>
      </c>
      <c r="Z9" s="7">
        <v>20</v>
      </c>
      <c r="AA9" s="7">
        <v>50</v>
      </c>
      <c r="AB9" s="7">
        <f t="shared" si="0"/>
        <v>450.6</v>
      </c>
      <c r="AC9" s="7" t="s">
        <v>55</v>
      </c>
      <c r="AD9" s="7" t="s">
        <v>56</v>
      </c>
    </row>
    <row r="10" spans="1:30">
      <c r="A10" s="2">
        <v>10</v>
      </c>
      <c r="B10" s="2">
        <v>307</v>
      </c>
      <c r="C10" s="2">
        <v>6140</v>
      </c>
      <c r="D10" s="2">
        <v>321</v>
      </c>
      <c r="E10" s="2">
        <v>293</v>
      </c>
      <c r="F10" s="2">
        <v>19148</v>
      </c>
      <c r="G10" s="2">
        <v>1</v>
      </c>
      <c r="H10" s="2">
        <v>100</v>
      </c>
      <c r="I10" s="6">
        <v>10</v>
      </c>
      <c r="J10" s="6" t="s">
        <v>48</v>
      </c>
      <c r="K10" s="6" t="s">
        <v>63</v>
      </c>
      <c r="L10" s="6" t="s">
        <v>67</v>
      </c>
      <c r="M10" s="6" t="s">
        <v>51</v>
      </c>
      <c r="N10" s="6">
        <v>24</v>
      </c>
      <c r="O10" s="6">
        <v>4</v>
      </c>
      <c r="P10" s="6">
        <v>29</v>
      </c>
      <c r="Q10" s="6">
        <f>N10+O10</f>
        <v>28</v>
      </c>
      <c r="R10" s="6" t="s">
        <v>52</v>
      </c>
      <c r="S10" s="6" t="s">
        <v>53</v>
      </c>
      <c r="T10" s="6" t="s">
        <v>54</v>
      </c>
      <c r="U10" s="6">
        <v>5</v>
      </c>
      <c r="V10" s="7"/>
      <c r="W10" s="7">
        <v>29.62</v>
      </c>
      <c r="X10" s="7">
        <v>1.81</v>
      </c>
      <c r="Y10" s="7">
        <v>0.47</v>
      </c>
      <c r="Z10" s="7">
        <v>20</v>
      </c>
      <c r="AA10" s="7">
        <v>50</v>
      </c>
      <c r="AB10" s="7">
        <f t="shared" si="0"/>
        <v>592.4</v>
      </c>
      <c r="AC10" s="7" t="s">
        <v>55</v>
      </c>
      <c r="AD10" s="7" t="s">
        <v>56</v>
      </c>
    </row>
    <row r="11" spans="1:30">
      <c r="A11" s="2">
        <v>11</v>
      </c>
      <c r="B11" s="2">
        <v>84</v>
      </c>
      <c r="C11" s="2">
        <v>1680</v>
      </c>
      <c r="D11" s="2">
        <v>90</v>
      </c>
      <c r="E11" s="2">
        <v>79</v>
      </c>
      <c r="F11" s="2">
        <v>17496</v>
      </c>
      <c r="G11" s="2">
        <v>1</v>
      </c>
      <c r="H11" s="2">
        <v>100</v>
      </c>
      <c r="I11" s="6">
        <v>11</v>
      </c>
      <c r="J11" s="6" t="s">
        <v>48</v>
      </c>
      <c r="K11" s="6" t="s">
        <v>63</v>
      </c>
      <c r="L11" s="6" t="s">
        <v>60</v>
      </c>
      <c r="M11" s="6" t="s">
        <v>51</v>
      </c>
      <c r="N11" s="6" t="s">
        <v>52</v>
      </c>
      <c r="O11" s="6" t="s">
        <v>52</v>
      </c>
      <c r="P11" s="6" t="s">
        <v>52</v>
      </c>
      <c r="Q11" s="6" t="s">
        <v>52</v>
      </c>
      <c r="R11" s="6" t="s">
        <v>52</v>
      </c>
      <c r="S11" s="6" t="s">
        <v>61</v>
      </c>
      <c r="T11" s="6" t="s">
        <v>61</v>
      </c>
      <c r="U11" s="6">
        <v>5</v>
      </c>
      <c r="V11" s="7" t="s">
        <v>68</v>
      </c>
      <c r="W11" s="7">
        <v>23.7</v>
      </c>
      <c r="X11" s="7">
        <v>1.75</v>
      </c>
      <c r="Y11" s="7">
        <v>0.28999999999999998</v>
      </c>
      <c r="Z11" s="7">
        <v>20</v>
      </c>
      <c r="AA11" s="7">
        <v>50</v>
      </c>
      <c r="AB11" s="7">
        <f t="shared" si="0"/>
        <v>474</v>
      </c>
      <c r="AC11" s="7" t="s">
        <v>55</v>
      </c>
      <c r="AD11" s="7" t="s">
        <v>56</v>
      </c>
    </row>
    <row r="12" spans="1:30">
      <c r="A12" s="2">
        <v>12</v>
      </c>
      <c r="B12" s="2">
        <v>359</v>
      </c>
      <c r="C12" s="2">
        <v>7180</v>
      </c>
      <c r="D12" s="2">
        <v>371</v>
      </c>
      <c r="E12" s="2">
        <v>347</v>
      </c>
      <c r="F12" s="2">
        <v>17276</v>
      </c>
      <c r="G12" s="2">
        <v>1</v>
      </c>
      <c r="H12" s="2">
        <v>100</v>
      </c>
      <c r="I12" s="6">
        <v>12</v>
      </c>
      <c r="J12" s="6" t="s">
        <v>48</v>
      </c>
      <c r="K12" s="6" t="s">
        <v>69</v>
      </c>
      <c r="L12" s="6" t="s">
        <v>70</v>
      </c>
      <c r="M12" s="6" t="s">
        <v>51</v>
      </c>
      <c r="N12" s="6">
        <v>17</v>
      </c>
      <c r="O12" s="6">
        <v>1</v>
      </c>
      <c r="P12" s="6">
        <v>11</v>
      </c>
      <c r="Q12" s="6">
        <f t="shared" ref="Q12:Q17" si="1">N12+O12</f>
        <v>18</v>
      </c>
      <c r="R12" s="6" t="s">
        <v>52</v>
      </c>
      <c r="S12" s="6" t="s">
        <v>53</v>
      </c>
      <c r="T12" s="6" t="s">
        <v>54</v>
      </c>
      <c r="U12" s="6">
        <v>5</v>
      </c>
      <c r="V12" s="7"/>
      <c r="W12" s="7">
        <v>25.93</v>
      </c>
      <c r="X12" s="7">
        <v>1.68</v>
      </c>
      <c r="Y12" s="7">
        <v>0.63</v>
      </c>
      <c r="Z12" s="7">
        <v>20</v>
      </c>
      <c r="AA12" s="7">
        <v>50</v>
      </c>
      <c r="AB12" s="7">
        <f t="shared" si="0"/>
        <v>518.6</v>
      </c>
      <c r="AC12" s="7" t="s">
        <v>55</v>
      </c>
      <c r="AD12" s="7" t="s">
        <v>56</v>
      </c>
    </row>
    <row r="13" spans="1:30">
      <c r="A13" s="2">
        <v>13</v>
      </c>
      <c r="B13" s="2">
        <v>652</v>
      </c>
      <c r="C13" s="2">
        <v>13040</v>
      </c>
      <c r="D13" s="2">
        <v>669</v>
      </c>
      <c r="E13" s="2">
        <v>635</v>
      </c>
      <c r="F13" s="2">
        <v>17442</v>
      </c>
      <c r="G13" s="2">
        <v>1</v>
      </c>
      <c r="H13" s="2">
        <v>100</v>
      </c>
      <c r="I13" s="6">
        <v>13</v>
      </c>
      <c r="J13" s="6" t="s">
        <v>48</v>
      </c>
      <c r="K13" s="6" t="s">
        <v>69</v>
      </c>
      <c r="L13" s="6" t="s">
        <v>70</v>
      </c>
      <c r="M13" s="6" t="s">
        <v>51</v>
      </c>
      <c r="N13" s="6">
        <v>17</v>
      </c>
      <c r="O13" s="6">
        <v>1</v>
      </c>
      <c r="P13" s="6">
        <v>11</v>
      </c>
      <c r="Q13" s="6">
        <f t="shared" si="1"/>
        <v>18</v>
      </c>
      <c r="R13" s="6" t="s">
        <v>52</v>
      </c>
      <c r="S13" s="6" t="s">
        <v>53</v>
      </c>
      <c r="T13" s="6" t="s">
        <v>71</v>
      </c>
      <c r="U13" s="6">
        <v>5</v>
      </c>
      <c r="V13" s="7"/>
      <c r="W13" s="7">
        <v>30.03</v>
      </c>
      <c r="X13" s="7">
        <v>1.86</v>
      </c>
      <c r="Y13" s="7">
        <v>0.14000000000000001</v>
      </c>
      <c r="Z13" s="7">
        <v>20</v>
      </c>
      <c r="AA13" s="7">
        <v>50</v>
      </c>
      <c r="AB13" s="7">
        <f t="shared" si="0"/>
        <v>600.6</v>
      </c>
      <c r="AC13" s="7" t="s">
        <v>55</v>
      </c>
      <c r="AD13" s="7" t="s">
        <v>56</v>
      </c>
    </row>
    <row r="14" spans="1:30">
      <c r="A14" s="2">
        <v>14</v>
      </c>
      <c r="B14" s="2">
        <v>638</v>
      </c>
      <c r="C14" s="2">
        <v>12760</v>
      </c>
      <c r="D14" s="2">
        <v>655</v>
      </c>
      <c r="E14" s="2">
        <v>620</v>
      </c>
      <c r="F14" s="2">
        <v>17335</v>
      </c>
      <c r="G14" s="2">
        <v>1</v>
      </c>
      <c r="H14" s="2">
        <v>100</v>
      </c>
      <c r="I14" s="6">
        <v>14</v>
      </c>
      <c r="J14" s="6" t="s">
        <v>48</v>
      </c>
      <c r="K14" s="6" t="s">
        <v>69</v>
      </c>
      <c r="L14" s="6" t="s">
        <v>72</v>
      </c>
      <c r="M14" s="6" t="s">
        <v>51</v>
      </c>
      <c r="N14" s="6">
        <v>22</v>
      </c>
      <c r="O14" s="6">
        <v>3</v>
      </c>
      <c r="P14" s="6">
        <v>31</v>
      </c>
      <c r="Q14" s="6">
        <f t="shared" si="1"/>
        <v>25</v>
      </c>
      <c r="R14" s="6" t="s">
        <v>52</v>
      </c>
      <c r="S14" s="6" t="s">
        <v>53</v>
      </c>
      <c r="T14" s="6" t="s">
        <v>54</v>
      </c>
      <c r="U14" s="6">
        <v>5</v>
      </c>
      <c r="V14" s="7"/>
      <c r="W14" s="7">
        <v>25.91</v>
      </c>
      <c r="X14" s="7">
        <v>1.77</v>
      </c>
      <c r="Y14" s="7">
        <v>0.28999999999999998</v>
      </c>
      <c r="Z14" s="7">
        <v>20</v>
      </c>
      <c r="AA14" s="7">
        <v>50</v>
      </c>
      <c r="AB14" s="7">
        <f t="shared" si="0"/>
        <v>518.20000000000005</v>
      </c>
      <c r="AC14" s="7" t="s">
        <v>55</v>
      </c>
      <c r="AD14" s="7" t="s">
        <v>56</v>
      </c>
    </row>
    <row r="15" spans="1:30">
      <c r="A15" s="2">
        <v>15</v>
      </c>
      <c r="B15" s="2">
        <v>1311</v>
      </c>
      <c r="C15" s="2">
        <v>26220</v>
      </c>
      <c r="D15" s="2">
        <v>1342</v>
      </c>
      <c r="E15" s="2">
        <v>1280</v>
      </c>
      <c r="F15" s="2">
        <v>17245</v>
      </c>
      <c r="G15" s="2">
        <v>1</v>
      </c>
      <c r="H15" s="2">
        <v>100</v>
      </c>
      <c r="I15" s="6">
        <v>15</v>
      </c>
      <c r="J15" s="6" t="s">
        <v>48</v>
      </c>
      <c r="K15" s="6" t="s">
        <v>69</v>
      </c>
      <c r="L15" s="6" t="s">
        <v>73</v>
      </c>
      <c r="M15" s="6" t="s">
        <v>51</v>
      </c>
      <c r="N15" s="6">
        <v>9</v>
      </c>
      <c r="O15" s="6">
        <v>2</v>
      </c>
      <c r="P15" s="6">
        <v>5</v>
      </c>
      <c r="Q15" s="6">
        <f t="shared" si="1"/>
        <v>11</v>
      </c>
      <c r="R15" s="6" t="s">
        <v>52</v>
      </c>
      <c r="S15" s="6" t="s">
        <v>53</v>
      </c>
      <c r="T15" s="6" t="s">
        <v>54</v>
      </c>
      <c r="U15" s="6">
        <v>6</v>
      </c>
      <c r="V15" s="7"/>
      <c r="W15" s="7">
        <v>30.93</v>
      </c>
      <c r="X15" s="7">
        <v>1.73</v>
      </c>
      <c r="Y15" s="7">
        <v>1.18</v>
      </c>
      <c r="Z15" s="7">
        <v>20</v>
      </c>
      <c r="AA15" s="7">
        <v>50</v>
      </c>
      <c r="AB15" s="7">
        <f t="shared" si="0"/>
        <v>618.6</v>
      </c>
      <c r="AC15" s="7" t="s">
        <v>55</v>
      </c>
      <c r="AD15" s="7" t="s">
        <v>56</v>
      </c>
    </row>
    <row r="16" spans="1:30">
      <c r="A16" s="2">
        <v>16</v>
      </c>
      <c r="B16" s="2">
        <v>327</v>
      </c>
      <c r="C16" s="2">
        <v>6540</v>
      </c>
      <c r="D16" s="2">
        <v>338</v>
      </c>
      <c r="E16" s="2">
        <v>316</v>
      </c>
      <c r="F16" s="2">
        <v>17035</v>
      </c>
      <c r="G16" s="2">
        <v>1</v>
      </c>
      <c r="H16" s="2">
        <v>100</v>
      </c>
      <c r="I16" s="6">
        <v>16</v>
      </c>
      <c r="J16" s="6" t="s">
        <v>48</v>
      </c>
      <c r="K16" s="6" t="s">
        <v>69</v>
      </c>
      <c r="L16" s="6" t="s">
        <v>74</v>
      </c>
      <c r="M16" s="6" t="s">
        <v>51</v>
      </c>
      <c r="N16" s="6">
        <v>34</v>
      </c>
      <c r="O16" s="6">
        <v>6</v>
      </c>
      <c r="P16" s="6">
        <v>23</v>
      </c>
      <c r="Q16" s="6">
        <f t="shared" si="1"/>
        <v>40</v>
      </c>
      <c r="R16" s="6" t="s">
        <v>52</v>
      </c>
      <c r="S16" s="6" t="s">
        <v>53</v>
      </c>
      <c r="T16" s="6" t="s">
        <v>54</v>
      </c>
      <c r="U16" s="6">
        <v>5</v>
      </c>
      <c r="V16" s="7"/>
      <c r="W16" s="7">
        <v>23.55</v>
      </c>
      <c r="X16" s="7">
        <v>1.8</v>
      </c>
      <c r="Y16" s="7">
        <v>0.55000000000000004</v>
      </c>
      <c r="Z16" s="7">
        <v>20</v>
      </c>
      <c r="AA16" s="7">
        <v>50</v>
      </c>
      <c r="AB16" s="7">
        <f t="shared" si="0"/>
        <v>471</v>
      </c>
      <c r="AC16" s="7" t="s">
        <v>55</v>
      </c>
      <c r="AD16" s="7" t="s">
        <v>56</v>
      </c>
    </row>
    <row r="17" spans="1:30">
      <c r="A17" s="2">
        <v>17</v>
      </c>
      <c r="B17" s="2">
        <v>209</v>
      </c>
      <c r="C17" s="2">
        <v>4180</v>
      </c>
      <c r="D17" s="2">
        <v>218</v>
      </c>
      <c r="E17" s="2">
        <v>201</v>
      </c>
      <c r="F17" s="2">
        <v>16782</v>
      </c>
      <c r="G17" s="2">
        <v>1</v>
      </c>
      <c r="H17" s="2">
        <v>100</v>
      </c>
      <c r="I17" s="6">
        <v>17</v>
      </c>
      <c r="J17" s="6" t="s">
        <v>48</v>
      </c>
      <c r="K17" s="6" t="s">
        <v>69</v>
      </c>
      <c r="L17" s="6" t="s">
        <v>74</v>
      </c>
      <c r="M17" s="6" t="s">
        <v>51</v>
      </c>
      <c r="N17" s="6">
        <v>34</v>
      </c>
      <c r="O17" s="6">
        <v>6</v>
      </c>
      <c r="P17" s="6">
        <v>23</v>
      </c>
      <c r="Q17" s="6">
        <f t="shared" si="1"/>
        <v>40</v>
      </c>
      <c r="R17" s="6" t="s">
        <v>52</v>
      </c>
      <c r="S17" s="6" t="s">
        <v>53</v>
      </c>
      <c r="T17" s="6" t="s">
        <v>71</v>
      </c>
      <c r="U17" s="6">
        <v>5</v>
      </c>
      <c r="V17" s="7"/>
      <c r="W17" s="7">
        <v>21.85</v>
      </c>
      <c r="X17" s="7">
        <v>1.94</v>
      </c>
      <c r="Y17" s="7">
        <v>0.15</v>
      </c>
      <c r="Z17" s="7">
        <v>20</v>
      </c>
      <c r="AA17" s="7">
        <v>50</v>
      </c>
      <c r="AB17" s="7">
        <f t="shared" si="0"/>
        <v>437</v>
      </c>
      <c r="AC17" s="7" t="s">
        <v>55</v>
      </c>
      <c r="AD17" s="7" t="s">
        <v>56</v>
      </c>
    </row>
    <row r="18" spans="1:30">
      <c r="A18" s="2">
        <v>18</v>
      </c>
      <c r="B18" s="2">
        <v>126</v>
      </c>
      <c r="C18" s="2">
        <v>2520</v>
      </c>
      <c r="D18" s="2">
        <v>133</v>
      </c>
      <c r="E18" s="2">
        <v>119</v>
      </c>
      <c r="F18" s="2">
        <v>16650</v>
      </c>
      <c r="G18" s="2">
        <v>1</v>
      </c>
      <c r="H18" s="2">
        <v>100</v>
      </c>
      <c r="I18" s="6">
        <v>18</v>
      </c>
      <c r="J18" s="6" t="s">
        <v>48</v>
      </c>
      <c r="K18" s="6" t="s">
        <v>69</v>
      </c>
      <c r="L18" s="6" t="s">
        <v>60</v>
      </c>
      <c r="M18" s="6" t="s">
        <v>51</v>
      </c>
      <c r="N18" s="6" t="s">
        <v>52</v>
      </c>
      <c r="O18" s="6" t="s">
        <v>52</v>
      </c>
      <c r="P18" s="6" t="s">
        <v>52</v>
      </c>
      <c r="Q18" s="6" t="s">
        <v>52</v>
      </c>
      <c r="R18" s="6" t="s">
        <v>52</v>
      </c>
      <c r="S18" s="6" t="s">
        <v>61</v>
      </c>
      <c r="T18" s="6" t="s">
        <v>61</v>
      </c>
      <c r="U18" s="6">
        <v>5</v>
      </c>
      <c r="V18" s="7" t="s">
        <v>75</v>
      </c>
      <c r="W18" s="7">
        <v>19.72</v>
      </c>
      <c r="X18" s="7">
        <v>1.86</v>
      </c>
      <c r="Y18" s="7">
        <v>0.21</v>
      </c>
      <c r="Z18" s="7">
        <v>20</v>
      </c>
      <c r="AA18" s="7">
        <v>50</v>
      </c>
      <c r="AB18" s="7">
        <f t="shared" si="0"/>
        <v>394.4</v>
      </c>
      <c r="AC18" s="7" t="s">
        <v>55</v>
      </c>
      <c r="AD18" s="7" t="s">
        <v>56</v>
      </c>
    </row>
    <row r="19" spans="1:30">
      <c r="A19" s="2">
        <v>19</v>
      </c>
      <c r="B19" s="2">
        <v>190</v>
      </c>
      <c r="C19" s="2">
        <v>3800</v>
      </c>
      <c r="D19" s="2">
        <v>199</v>
      </c>
      <c r="E19" s="2">
        <v>181</v>
      </c>
      <c r="F19" s="2">
        <v>16678</v>
      </c>
      <c r="G19" s="2">
        <v>1</v>
      </c>
      <c r="H19" s="2">
        <v>100</v>
      </c>
      <c r="I19" s="6">
        <v>19</v>
      </c>
      <c r="J19" s="6" t="s">
        <v>48</v>
      </c>
      <c r="K19" s="6" t="s">
        <v>76</v>
      </c>
      <c r="L19" s="6" t="s">
        <v>77</v>
      </c>
      <c r="M19" s="6" t="s">
        <v>51</v>
      </c>
      <c r="N19" s="6">
        <v>15</v>
      </c>
      <c r="O19" s="6">
        <v>2</v>
      </c>
      <c r="P19" s="6">
        <v>20</v>
      </c>
      <c r="Q19" s="6">
        <f t="shared" ref="Q19:Q24" si="2">N19+O19</f>
        <v>17</v>
      </c>
      <c r="R19" s="6" t="s">
        <v>52</v>
      </c>
      <c r="S19" s="6" t="s">
        <v>53</v>
      </c>
      <c r="T19" s="6" t="s">
        <v>54</v>
      </c>
      <c r="U19" s="6">
        <v>5</v>
      </c>
      <c r="V19" s="7"/>
      <c r="W19" s="7">
        <v>23.52</v>
      </c>
      <c r="X19" s="7">
        <v>1.89</v>
      </c>
      <c r="Y19" s="7">
        <v>0.35</v>
      </c>
      <c r="Z19" s="7">
        <v>20</v>
      </c>
      <c r="AA19" s="7">
        <v>50</v>
      </c>
      <c r="AB19" s="7">
        <f t="shared" si="0"/>
        <v>470.4</v>
      </c>
      <c r="AC19" s="7" t="s">
        <v>55</v>
      </c>
      <c r="AD19" s="7" t="s">
        <v>56</v>
      </c>
    </row>
    <row r="20" spans="1:30">
      <c r="A20" s="2">
        <v>20</v>
      </c>
      <c r="B20" s="2">
        <v>444</v>
      </c>
      <c r="C20" s="2">
        <v>8880</v>
      </c>
      <c r="D20" s="2">
        <v>458</v>
      </c>
      <c r="E20" s="2">
        <v>430</v>
      </c>
      <c r="F20" s="2">
        <v>16582</v>
      </c>
      <c r="G20" s="2">
        <v>1</v>
      </c>
      <c r="H20" s="2">
        <v>100</v>
      </c>
      <c r="I20" s="6">
        <v>20</v>
      </c>
      <c r="J20" s="6" t="s">
        <v>48</v>
      </c>
      <c r="K20" s="6" t="s">
        <v>76</v>
      </c>
      <c r="L20" s="6" t="s">
        <v>77</v>
      </c>
      <c r="M20" s="6" t="s">
        <v>51</v>
      </c>
      <c r="N20" s="6">
        <v>15</v>
      </c>
      <c r="O20" s="6">
        <v>2</v>
      </c>
      <c r="P20" s="6">
        <v>20</v>
      </c>
      <c r="Q20" s="6">
        <f t="shared" si="2"/>
        <v>17</v>
      </c>
      <c r="R20" s="6" t="s">
        <v>52</v>
      </c>
      <c r="S20" s="6" t="s">
        <v>53</v>
      </c>
      <c r="T20" s="6" t="s">
        <v>71</v>
      </c>
      <c r="U20" s="6">
        <v>5</v>
      </c>
      <c r="V20" s="7"/>
      <c r="W20" s="7">
        <v>26.3</v>
      </c>
      <c r="X20" s="7">
        <v>1.74</v>
      </c>
      <c r="Y20" s="7">
        <v>1.03</v>
      </c>
      <c r="Z20" s="7">
        <v>20</v>
      </c>
      <c r="AA20" s="7">
        <v>50</v>
      </c>
      <c r="AB20" s="7">
        <f t="shared" si="0"/>
        <v>526</v>
      </c>
      <c r="AC20" s="7" t="s">
        <v>55</v>
      </c>
      <c r="AD20" s="7" t="s">
        <v>56</v>
      </c>
    </row>
    <row r="21" spans="1:30">
      <c r="A21" s="2">
        <v>21</v>
      </c>
      <c r="B21" s="2">
        <v>815</v>
      </c>
      <c r="C21" s="2">
        <v>16300</v>
      </c>
      <c r="D21" s="2">
        <v>836</v>
      </c>
      <c r="E21" s="2">
        <v>795</v>
      </c>
      <c r="F21" s="2">
        <v>16495</v>
      </c>
      <c r="G21" s="2">
        <v>1</v>
      </c>
      <c r="H21" s="2">
        <v>100</v>
      </c>
      <c r="I21" s="6">
        <v>21</v>
      </c>
      <c r="J21" s="6" t="s">
        <v>48</v>
      </c>
      <c r="K21" s="6" t="s">
        <v>76</v>
      </c>
      <c r="L21" s="6" t="s">
        <v>78</v>
      </c>
      <c r="M21" s="6" t="s">
        <v>51</v>
      </c>
      <c r="N21" s="6">
        <v>22</v>
      </c>
      <c r="O21" s="6">
        <v>3</v>
      </c>
      <c r="P21" s="6">
        <v>28</v>
      </c>
      <c r="Q21" s="6">
        <f t="shared" si="2"/>
        <v>25</v>
      </c>
      <c r="R21" s="6" t="s">
        <v>52</v>
      </c>
      <c r="S21" s="6" t="s">
        <v>53</v>
      </c>
      <c r="T21" s="6" t="s">
        <v>54</v>
      </c>
      <c r="U21" s="6">
        <v>5</v>
      </c>
      <c r="V21" s="7"/>
      <c r="W21" s="7">
        <v>30.66</v>
      </c>
      <c r="X21" s="7">
        <v>1.77</v>
      </c>
      <c r="Y21" s="7">
        <v>1.56</v>
      </c>
      <c r="Z21" s="7">
        <v>20</v>
      </c>
      <c r="AA21" s="7">
        <v>50</v>
      </c>
      <c r="AB21" s="7">
        <f t="shared" si="0"/>
        <v>613.20000000000005</v>
      </c>
      <c r="AC21" s="7" t="s">
        <v>55</v>
      </c>
      <c r="AD21" s="7" t="s">
        <v>56</v>
      </c>
    </row>
    <row r="22" spans="1:30">
      <c r="A22" s="2">
        <v>22</v>
      </c>
      <c r="B22" s="2">
        <v>363</v>
      </c>
      <c r="C22" s="2">
        <v>7260</v>
      </c>
      <c r="D22" s="2">
        <v>375</v>
      </c>
      <c r="E22" s="2">
        <v>350</v>
      </c>
      <c r="F22" s="2">
        <v>16408</v>
      </c>
      <c r="G22" s="2">
        <v>1</v>
      </c>
      <c r="H22" s="2">
        <v>100</v>
      </c>
      <c r="I22" s="6">
        <v>22</v>
      </c>
      <c r="J22" s="6" t="s">
        <v>48</v>
      </c>
      <c r="K22" s="6" t="s">
        <v>76</v>
      </c>
      <c r="L22" s="6" t="s">
        <v>78</v>
      </c>
      <c r="M22" s="6" t="s">
        <v>51</v>
      </c>
      <c r="N22" s="6">
        <v>22</v>
      </c>
      <c r="O22" s="6">
        <v>3</v>
      </c>
      <c r="P22" s="6">
        <v>28</v>
      </c>
      <c r="Q22" s="6">
        <f t="shared" si="2"/>
        <v>25</v>
      </c>
      <c r="R22" s="6" t="s">
        <v>52</v>
      </c>
      <c r="S22" s="6" t="s">
        <v>53</v>
      </c>
      <c r="T22" s="6" t="s">
        <v>71</v>
      </c>
      <c r="U22" s="6">
        <v>5</v>
      </c>
      <c r="V22" s="7"/>
      <c r="W22" s="7">
        <v>27.34</v>
      </c>
      <c r="X22" s="7">
        <v>1.79</v>
      </c>
      <c r="Y22" s="7">
        <v>1.31</v>
      </c>
      <c r="Z22" s="7">
        <v>20</v>
      </c>
      <c r="AA22" s="7">
        <v>50</v>
      </c>
      <c r="AB22" s="7">
        <f t="shared" si="0"/>
        <v>546.79999999999995</v>
      </c>
      <c r="AC22" s="7" t="s">
        <v>55</v>
      </c>
      <c r="AD22" s="7" t="s">
        <v>56</v>
      </c>
    </row>
    <row r="23" spans="1:30">
      <c r="A23" s="2">
        <v>23</v>
      </c>
      <c r="B23" s="2">
        <v>402</v>
      </c>
      <c r="C23" s="2">
        <v>8040</v>
      </c>
      <c r="D23" s="2">
        <v>415</v>
      </c>
      <c r="E23" s="2">
        <v>388</v>
      </c>
      <c r="F23" s="2">
        <v>16179</v>
      </c>
      <c r="G23" s="2">
        <v>1</v>
      </c>
      <c r="H23" s="2">
        <v>100</v>
      </c>
      <c r="I23" s="6">
        <v>23</v>
      </c>
      <c r="J23" s="6" t="s">
        <v>48</v>
      </c>
      <c r="K23" s="6" t="s">
        <v>76</v>
      </c>
      <c r="L23" s="6" t="s">
        <v>79</v>
      </c>
      <c r="M23" s="6" t="s">
        <v>51</v>
      </c>
      <c r="N23" s="6">
        <v>9</v>
      </c>
      <c r="O23" s="6">
        <v>1</v>
      </c>
      <c r="P23" s="6">
        <v>1</v>
      </c>
      <c r="Q23" s="6">
        <f t="shared" si="2"/>
        <v>10</v>
      </c>
      <c r="R23" s="6" t="s">
        <v>52</v>
      </c>
      <c r="S23" s="6" t="s">
        <v>53</v>
      </c>
      <c r="T23" s="6" t="s">
        <v>54</v>
      </c>
      <c r="U23" s="6">
        <v>5</v>
      </c>
      <c r="V23" s="7"/>
      <c r="W23" s="7">
        <v>22.55</v>
      </c>
      <c r="X23" s="7">
        <v>1.76</v>
      </c>
      <c r="Y23" s="7">
        <v>1.68</v>
      </c>
      <c r="Z23" s="7">
        <v>20</v>
      </c>
      <c r="AA23" s="7">
        <v>50</v>
      </c>
      <c r="AB23" s="7">
        <f t="shared" si="0"/>
        <v>451</v>
      </c>
      <c r="AC23" s="7" t="s">
        <v>55</v>
      </c>
      <c r="AD23" s="7" t="s">
        <v>56</v>
      </c>
    </row>
    <row r="24" spans="1:30">
      <c r="A24" s="2">
        <v>24</v>
      </c>
      <c r="B24" s="2">
        <v>353</v>
      </c>
      <c r="C24" s="2">
        <v>7060</v>
      </c>
      <c r="D24" s="2">
        <v>365</v>
      </c>
      <c r="E24" s="2">
        <v>341</v>
      </c>
      <c r="F24" s="2">
        <v>16202</v>
      </c>
      <c r="G24" s="2">
        <v>1</v>
      </c>
      <c r="H24" s="2">
        <v>100</v>
      </c>
      <c r="I24" s="6">
        <v>24</v>
      </c>
      <c r="J24" s="6" t="s">
        <v>48</v>
      </c>
      <c r="K24" s="6" t="s">
        <v>76</v>
      </c>
      <c r="L24" s="6" t="s">
        <v>80</v>
      </c>
      <c r="M24" s="6" t="s">
        <v>51</v>
      </c>
      <c r="N24" s="6">
        <v>8</v>
      </c>
      <c r="O24" s="6">
        <v>2</v>
      </c>
      <c r="P24" s="6">
        <v>5</v>
      </c>
      <c r="Q24" s="6">
        <f t="shared" si="2"/>
        <v>10</v>
      </c>
      <c r="R24" s="6" t="s">
        <v>52</v>
      </c>
      <c r="S24" s="6" t="s">
        <v>53</v>
      </c>
      <c r="T24" s="6" t="s">
        <v>54</v>
      </c>
      <c r="U24" s="6">
        <v>5</v>
      </c>
      <c r="V24" s="7" t="s">
        <v>81</v>
      </c>
      <c r="W24" s="7">
        <v>23.47</v>
      </c>
      <c r="X24" s="7">
        <v>1.74</v>
      </c>
      <c r="Y24" s="7">
        <v>0.53</v>
      </c>
      <c r="Z24" s="7">
        <v>20</v>
      </c>
      <c r="AA24" s="7">
        <v>50</v>
      </c>
      <c r="AB24" s="7">
        <f t="shared" si="0"/>
        <v>469.4</v>
      </c>
      <c r="AC24" s="7" t="s">
        <v>55</v>
      </c>
      <c r="AD24" s="7" t="s">
        <v>56</v>
      </c>
    </row>
    <row r="25" spans="1:30">
      <c r="A25" s="2">
        <v>25</v>
      </c>
      <c r="B25" s="2">
        <v>292</v>
      </c>
      <c r="C25" s="2">
        <v>5840</v>
      </c>
      <c r="D25" s="2">
        <v>304</v>
      </c>
      <c r="E25" s="2">
        <v>281</v>
      </c>
      <c r="F25" s="2">
        <v>16231</v>
      </c>
      <c r="G25" s="2">
        <v>1</v>
      </c>
      <c r="H25" s="2">
        <v>100</v>
      </c>
      <c r="I25" s="6">
        <v>25</v>
      </c>
      <c r="J25" s="6" t="s">
        <v>48</v>
      </c>
      <c r="K25" s="6" t="s">
        <v>76</v>
      </c>
      <c r="L25" s="6" t="s">
        <v>60</v>
      </c>
      <c r="M25" s="6" t="s">
        <v>51</v>
      </c>
      <c r="N25" s="6" t="s">
        <v>52</v>
      </c>
      <c r="O25" s="6" t="s">
        <v>52</v>
      </c>
      <c r="P25" s="6" t="s">
        <v>52</v>
      </c>
      <c r="Q25" s="6" t="s">
        <v>52</v>
      </c>
      <c r="R25" s="6" t="s">
        <v>52</v>
      </c>
      <c r="S25" s="6" t="s">
        <v>61</v>
      </c>
      <c r="T25" s="6" t="s">
        <v>61</v>
      </c>
      <c r="U25" s="6">
        <v>6</v>
      </c>
      <c r="V25" s="7"/>
      <c r="W25" s="7">
        <v>23.14</v>
      </c>
      <c r="X25" s="7">
        <v>1.89</v>
      </c>
      <c r="Y25" s="7">
        <v>1.39</v>
      </c>
      <c r="Z25" s="7">
        <v>20</v>
      </c>
      <c r="AA25" s="7">
        <v>50</v>
      </c>
      <c r="AB25" s="7">
        <f t="shared" si="0"/>
        <v>462.8</v>
      </c>
      <c r="AC25" s="7" t="s">
        <v>55</v>
      </c>
      <c r="AD25" s="7" t="s">
        <v>56</v>
      </c>
    </row>
    <row r="26" spans="1:30">
      <c r="A26" s="2">
        <v>31</v>
      </c>
      <c r="B26" s="2">
        <v>2450</v>
      </c>
      <c r="C26" s="2">
        <v>49000</v>
      </c>
      <c r="D26" s="2">
        <v>2520</v>
      </c>
      <c r="E26" s="2">
        <v>2420</v>
      </c>
      <c r="F26" s="2">
        <v>16849</v>
      </c>
      <c r="G26" s="2">
        <v>1</v>
      </c>
      <c r="H26" s="2">
        <v>100</v>
      </c>
      <c r="I26" s="6">
        <v>31</v>
      </c>
      <c r="J26" s="6" t="s">
        <v>48</v>
      </c>
      <c r="K26" s="6" t="s">
        <v>49</v>
      </c>
      <c r="L26" s="6" t="s">
        <v>82</v>
      </c>
      <c r="M26" s="6" t="s">
        <v>83</v>
      </c>
      <c r="N26" s="6">
        <v>93</v>
      </c>
      <c r="O26" s="6">
        <v>5</v>
      </c>
      <c r="P26" s="6">
        <v>109</v>
      </c>
      <c r="Q26" s="6">
        <f>N26+O26</f>
        <v>98</v>
      </c>
      <c r="R26" s="6">
        <v>1.03</v>
      </c>
      <c r="S26" s="6" t="s">
        <v>53</v>
      </c>
      <c r="T26" s="6" t="s">
        <v>54</v>
      </c>
      <c r="U26" s="6">
        <v>5</v>
      </c>
      <c r="V26" s="7"/>
      <c r="W26" s="7">
        <v>48.75</v>
      </c>
      <c r="X26" s="7">
        <v>1.89</v>
      </c>
      <c r="Y26" s="7">
        <v>1.02</v>
      </c>
      <c r="Z26" s="7">
        <v>20</v>
      </c>
      <c r="AA26" s="7">
        <v>50</v>
      </c>
      <c r="AB26" s="7">
        <f t="shared" si="0"/>
        <v>975</v>
      </c>
      <c r="AC26" s="7" t="s">
        <v>55</v>
      </c>
      <c r="AD26" s="7" t="s">
        <v>56</v>
      </c>
    </row>
    <row r="27" spans="1:30">
      <c r="A27" s="2">
        <v>33</v>
      </c>
      <c r="B27" s="2">
        <v>2379</v>
      </c>
      <c r="C27" s="2">
        <v>47580</v>
      </c>
      <c r="D27" s="2">
        <v>2433</v>
      </c>
      <c r="E27" s="2">
        <v>2352</v>
      </c>
      <c r="F27" s="2">
        <v>16849</v>
      </c>
      <c r="G27" s="2">
        <v>1</v>
      </c>
      <c r="H27" s="2">
        <v>100</v>
      </c>
      <c r="I27" s="6">
        <v>33</v>
      </c>
      <c r="J27" s="6" t="s">
        <v>48</v>
      </c>
      <c r="K27" s="6" t="s">
        <v>49</v>
      </c>
      <c r="L27" s="6" t="s">
        <v>84</v>
      </c>
      <c r="M27" s="6" t="s">
        <v>83</v>
      </c>
      <c r="N27" s="6">
        <v>68</v>
      </c>
      <c r="O27" s="6">
        <v>7</v>
      </c>
      <c r="P27" s="6">
        <v>53</v>
      </c>
      <c r="Q27" s="6">
        <f>N27+O27</f>
        <v>75</v>
      </c>
      <c r="R27" s="6">
        <v>1.27</v>
      </c>
      <c r="S27" s="6" t="s">
        <v>53</v>
      </c>
      <c r="T27" s="6" t="s">
        <v>54</v>
      </c>
      <c r="U27" s="6">
        <v>5</v>
      </c>
      <c r="V27" s="7"/>
      <c r="W27" s="7">
        <v>54</v>
      </c>
      <c r="X27" s="7">
        <v>1.88</v>
      </c>
      <c r="Y27" s="7">
        <v>1.44</v>
      </c>
      <c r="Z27" s="7">
        <v>20</v>
      </c>
      <c r="AA27" s="7">
        <v>50</v>
      </c>
      <c r="AB27" s="7">
        <f t="shared" si="0"/>
        <v>1080</v>
      </c>
      <c r="AC27" s="7" t="s">
        <v>55</v>
      </c>
      <c r="AD27" s="7" t="s">
        <v>56</v>
      </c>
    </row>
    <row r="28" spans="1:30">
      <c r="A28" s="2">
        <v>35</v>
      </c>
      <c r="B28" s="2">
        <v>2950</v>
      </c>
      <c r="C28" s="2">
        <v>59000</v>
      </c>
      <c r="D28" s="2">
        <v>3030</v>
      </c>
      <c r="E28" s="2">
        <v>2920</v>
      </c>
      <c r="F28" s="2">
        <v>16849</v>
      </c>
      <c r="G28" s="2">
        <v>1</v>
      </c>
      <c r="H28" s="2">
        <v>100</v>
      </c>
      <c r="I28" s="6">
        <v>35</v>
      </c>
      <c r="J28" s="6" t="s">
        <v>48</v>
      </c>
      <c r="K28" s="6" t="s">
        <v>49</v>
      </c>
      <c r="L28" s="6" t="s">
        <v>85</v>
      </c>
      <c r="M28" s="6" t="s">
        <v>83</v>
      </c>
      <c r="N28" s="6">
        <v>110</v>
      </c>
      <c r="O28" s="6">
        <v>7</v>
      </c>
      <c r="P28" s="6">
        <v>91</v>
      </c>
      <c r="Q28" s="6">
        <f>N28+O28</f>
        <v>117</v>
      </c>
      <c r="R28" s="6">
        <v>1.35</v>
      </c>
      <c r="S28" s="6" t="s">
        <v>53</v>
      </c>
      <c r="T28" s="6" t="s">
        <v>54</v>
      </c>
      <c r="U28" s="6">
        <v>6</v>
      </c>
      <c r="V28" s="7"/>
      <c r="W28" s="7">
        <v>51.94</v>
      </c>
      <c r="X28" s="7">
        <v>1.91</v>
      </c>
      <c r="Y28" s="7">
        <v>1.52</v>
      </c>
      <c r="Z28" s="7">
        <v>20</v>
      </c>
      <c r="AA28" s="7">
        <v>50</v>
      </c>
      <c r="AB28" s="7">
        <f t="shared" si="0"/>
        <v>1038.8</v>
      </c>
      <c r="AC28" s="7" t="s">
        <v>55</v>
      </c>
      <c r="AD28" s="7" t="s">
        <v>56</v>
      </c>
    </row>
    <row r="29" spans="1:30">
      <c r="A29" s="2">
        <v>36</v>
      </c>
      <c r="B29" s="2">
        <v>3410</v>
      </c>
      <c r="C29" s="2">
        <v>68200</v>
      </c>
      <c r="D29" s="2">
        <v>3500</v>
      </c>
      <c r="E29" s="2">
        <v>3370</v>
      </c>
      <c r="F29" s="2">
        <v>16849</v>
      </c>
      <c r="G29" s="2">
        <v>1</v>
      </c>
      <c r="H29" s="2">
        <v>100</v>
      </c>
      <c r="I29" s="6">
        <v>36</v>
      </c>
      <c r="J29" s="6" t="s">
        <v>48</v>
      </c>
      <c r="K29" s="6" t="s">
        <v>49</v>
      </c>
      <c r="L29" s="6" t="s">
        <v>86</v>
      </c>
      <c r="M29" s="6" t="s">
        <v>83</v>
      </c>
      <c r="N29" s="6">
        <v>71</v>
      </c>
      <c r="O29" s="6">
        <v>7</v>
      </c>
      <c r="P29" s="6">
        <v>59</v>
      </c>
      <c r="Q29" s="6">
        <f>N29+O29</f>
        <v>78</v>
      </c>
      <c r="R29" s="6">
        <v>1.1200000000000001</v>
      </c>
      <c r="S29" s="6" t="s">
        <v>53</v>
      </c>
      <c r="T29" s="6" t="s">
        <v>54</v>
      </c>
      <c r="U29" s="6">
        <v>5</v>
      </c>
      <c r="V29" s="7"/>
      <c r="W29" s="7">
        <v>51.77</v>
      </c>
      <c r="X29" s="7">
        <v>1.87</v>
      </c>
      <c r="Y29" s="7">
        <v>1.75</v>
      </c>
      <c r="Z29" s="7">
        <v>20</v>
      </c>
      <c r="AA29" s="7">
        <v>50</v>
      </c>
      <c r="AB29" s="7">
        <f t="shared" si="0"/>
        <v>1035.4000000000001</v>
      </c>
      <c r="AC29" s="7" t="s">
        <v>55</v>
      </c>
      <c r="AD29" s="7" t="s">
        <v>56</v>
      </c>
    </row>
    <row r="30" spans="1:30">
      <c r="A30" s="2">
        <v>37</v>
      </c>
      <c r="B30" s="2">
        <v>533</v>
      </c>
      <c r="C30" s="2">
        <v>10660</v>
      </c>
      <c r="D30" s="2">
        <v>547</v>
      </c>
      <c r="E30" s="2">
        <v>525</v>
      </c>
      <c r="F30" s="2">
        <v>16849</v>
      </c>
      <c r="G30" s="2">
        <v>1</v>
      </c>
      <c r="H30" s="2">
        <v>100</v>
      </c>
      <c r="I30" s="6">
        <v>37</v>
      </c>
      <c r="J30" s="6" t="s">
        <v>48</v>
      </c>
      <c r="K30" s="6" t="s">
        <v>49</v>
      </c>
      <c r="L30" s="6" t="s">
        <v>60</v>
      </c>
      <c r="M30" s="6" t="s">
        <v>83</v>
      </c>
      <c r="N30" s="6" t="s">
        <v>52</v>
      </c>
      <c r="O30" s="6" t="s">
        <v>52</v>
      </c>
      <c r="P30" s="6" t="s">
        <v>52</v>
      </c>
      <c r="Q30" s="6" t="s">
        <v>52</v>
      </c>
      <c r="R30" s="6" t="s">
        <v>52</v>
      </c>
      <c r="S30" s="6" t="s">
        <v>61</v>
      </c>
      <c r="T30" s="6" t="s">
        <v>61</v>
      </c>
      <c r="U30" s="6">
        <v>6</v>
      </c>
      <c r="V30" s="7"/>
      <c r="W30" s="7">
        <v>26.53</v>
      </c>
      <c r="X30" s="7">
        <v>1.73</v>
      </c>
      <c r="Y30" s="7">
        <v>1.0900000000000001</v>
      </c>
      <c r="Z30" s="7">
        <v>20</v>
      </c>
      <c r="AA30" s="7">
        <v>50</v>
      </c>
      <c r="AB30" s="7">
        <f t="shared" si="0"/>
        <v>530.6</v>
      </c>
      <c r="AC30" s="7" t="s">
        <v>55</v>
      </c>
      <c r="AD30" s="7" t="s">
        <v>56</v>
      </c>
    </row>
    <row r="31" spans="1:30">
      <c r="A31" s="2">
        <v>38</v>
      </c>
      <c r="B31" s="2">
        <v>3500</v>
      </c>
      <c r="C31" s="2">
        <v>70000</v>
      </c>
      <c r="D31" s="2">
        <v>3590</v>
      </c>
      <c r="E31" s="2">
        <v>3460</v>
      </c>
      <c r="F31" s="2">
        <v>16849</v>
      </c>
      <c r="G31" s="2">
        <v>1</v>
      </c>
      <c r="H31" s="2">
        <v>100</v>
      </c>
      <c r="I31" s="6">
        <v>38</v>
      </c>
      <c r="J31" s="6" t="s">
        <v>48</v>
      </c>
      <c r="K31" s="6" t="s">
        <v>63</v>
      </c>
      <c r="L31" s="6" t="s">
        <v>87</v>
      </c>
      <c r="M31" s="6" t="s">
        <v>83</v>
      </c>
      <c r="N31" s="6">
        <v>53</v>
      </c>
      <c r="O31" s="6">
        <v>5</v>
      </c>
      <c r="P31" s="6">
        <v>61</v>
      </c>
      <c r="Q31" s="6">
        <f>N31+O31</f>
        <v>58</v>
      </c>
      <c r="R31" s="6">
        <v>0.59399999999999997</v>
      </c>
      <c r="S31" s="6" t="s">
        <v>53</v>
      </c>
      <c r="T31" s="6" t="s">
        <v>54</v>
      </c>
      <c r="U31" s="6">
        <v>5</v>
      </c>
      <c r="V31" s="7"/>
      <c r="W31" s="7">
        <v>61.81</v>
      </c>
      <c r="X31" s="7">
        <v>1.82</v>
      </c>
      <c r="Y31" s="7">
        <v>0.31</v>
      </c>
      <c r="Z31" s="7">
        <v>20</v>
      </c>
      <c r="AA31" s="7">
        <v>50</v>
      </c>
      <c r="AB31" s="7">
        <f t="shared" si="0"/>
        <v>1236.2</v>
      </c>
      <c r="AC31" s="7" t="s">
        <v>55</v>
      </c>
      <c r="AD31" s="7" t="s">
        <v>56</v>
      </c>
    </row>
    <row r="32" spans="1:30">
      <c r="A32" s="2">
        <v>39</v>
      </c>
      <c r="B32" s="2">
        <v>2330</v>
      </c>
      <c r="C32" s="2">
        <v>46600</v>
      </c>
      <c r="D32" s="2">
        <v>2380</v>
      </c>
      <c r="E32" s="2">
        <v>2306</v>
      </c>
      <c r="F32" s="2">
        <v>16849</v>
      </c>
      <c r="G32" s="2">
        <v>1</v>
      </c>
      <c r="H32" s="2">
        <v>100</v>
      </c>
      <c r="I32" s="6">
        <v>39</v>
      </c>
      <c r="J32" s="6" t="s">
        <v>48</v>
      </c>
      <c r="K32" s="6" t="s">
        <v>63</v>
      </c>
      <c r="L32" s="6" t="s">
        <v>88</v>
      </c>
      <c r="M32" s="6" t="s">
        <v>83</v>
      </c>
      <c r="N32" s="6">
        <v>44</v>
      </c>
      <c r="O32" s="6">
        <v>4</v>
      </c>
      <c r="P32" s="6">
        <v>14</v>
      </c>
      <c r="Q32" s="6">
        <f>N32+O32</f>
        <v>48</v>
      </c>
      <c r="R32" s="6">
        <v>0.373</v>
      </c>
      <c r="S32" s="6" t="s">
        <v>53</v>
      </c>
      <c r="T32" s="6" t="s">
        <v>54</v>
      </c>
      <c r="U32" s="6">
        <v>5</v>
      </c>
      <c r="V32" s="7"/>
      <c r="W32" s="7">
        <v>44.71</v>
      </c>
      <c r="X32" s="7">
        <v>1.82</v>
      </c>
      <c r="Y32" s="7">
        <v>1.01</v>
      </c>
      <c r="Z32" s="7">
        <v>20</v>
      </c>
      <c r="AA32" s="7">
        <v>50</v>
      </c>
      <c r="AB32" s="7">
        <f t="shared" si="0"/>
        <v>894.2</v>
      </c>
      <c r="AC32" s="7" t="s">
        <v>55</v>
      </c>
      <c r="AD32" s="7" t="s">
        <v>56</v>
      </c>
    </row>
    <row r="33" spans="1:30">
      <c r="A33" s="2">
        <v>40</v>
      </c>
      <c r="B33" s="2">
        <v>2115</v>
      </c>
      <c r="C33" s="2">
        <v>42300</v>
      </c>
      <c r="D33" s="2">
        <v>2163</v>
      </c>
      <c r="E33" s="2">
        <v>2092</v>
      </c>
      <c r="F33" s="2">
        <v>16849</v>
      </c>
      <c r="G33" s="2">
        <v>1</v>
      </c>
      <c r="H33" s="2">
        <v>100</v>
      </c>
      <c r="I33" s="6">
        <v>40</v>
      </c>
      <c r="J33" s="6" t="s">
        <v>48</v>
      </c>
      <c r="K33" s="6" t="s">
        <v>63</v>
      </c>
      <c r="L33" s="6" t="s">
        <v>89</v>
      </c>
      <c r="M33" s="6" t="s">
        <v>83</v>
      </c>
      <c r="N33" s="6">
        <v>42</v>
      </c>
      <c r="O33" s="6">
        <v>4</v>
      </c>
      <c r="P33" s="6">
        <v>100</v>
      </c>
      <c r="Q33" s="6">
        <f>N33+O33</f>
        <v>46</v>
      </c>
      <c r="R33" s="6">
        <v>0.749</v>
      </c>
      <c r="S33" s="6" t="s">
        <v>53</v>
      </c>
      <c r="T33" s="6" t="s">
        <v>54</v>
      </c>
      <c r="U33" s="6">
        <v>5</v>
      </c>
      <c r="V33" s="7"/>
      <c r="W33" s="7">
        <v>42.8</v>
      </c>
      <c r="X33" s="7">
        <v>1.76</v>
      </c>
      <c r="Y33" s="7">
        <v>1.68</v>
      </c>
      <c r="Z33" s="7">
        <v>20</v>
      </c>
      <c r="AA33" s="7">
        <v>50</v>
      </c>
      <c r="AB33" s="7">
        <f t="shared" si="0"/>
        <v>856</v>
      </c>
      <c r="AC33" s="7" t="s">
        <v>55</v>
      </c>
      <c r="AD33" s="7" t="s">
        <v>56</v>
      </c>
    </row>
    <row r="34" spans="1:30">
      <c r="A34" s="2">
        <v>41</v>
      </c>
      <c r="B34" s="2">
        <v>1021</v>
      </c>
      <c r="C34" s="2">
        <v>20420</v>
      </c>
      <c r="D34" s="2">
        <v>1047</v>
      </c>
      <c r="E34" s="2">
        <v>997</v>
      </c>
      <c r="F34" s="2">
        <v>16948</v>
      </c>
      <c r="G34" s="2">
        <v>1</v>
      </c>
      <c r="H34" s="2">
        <v>100</v>
      </c>
      <c r="I34" s="6">
        <v>41</v>
      </c>
      <c r="J34" s="6" t="s">
        <v>48</v>
      </c>
      <c r="K34" s="6" t="s">
        <v>63</v>
      </c>
      <c r="L34" s="6" t="s">
        <v>90</v>
      </c>
      <c r="M34" s="6" t="s">
        <v>83</v>
      </c>
      <c r="N34" s="6">
        <v>58</v>
      </c>
      <c r="O34" s="6">
        <v>3</v>
      </c>
      <c r="P34" s="6">
        <v>80</v>
      </c>
      <c r="Q34" s="6">
        <f>N34+O34</f>
        <v>61</v>
      </c>
      <c r="R34" s="6">
        <v>0.435</v>
      </c>
      <c r="S34" s="6" t="s">
        <v>53</v>
      </c>
      <c r="T34" s="6" t="s">
        <v>54</v>
      </c>
      <c r="U34" s="6">
        <v>5</v>
      </c>
      <c r="V34" s="7"/>
      <c r="W34" s="7">
        <v>33.869999999999997</v>
      </c>
      <c r="X34" s="7">
        <v>1.79</v>
      </c>
      <c r="Y34" s="7">
        <v>0.6</v>
      </c>
      <c r="Z34" s="7">
        <v>20</v>
      </c>
      <c r="AA34" s="7">
        <v>50</v>
      </c>
      <c r="AB34" s="7">
        <f t="shared" si="0"/>
        <v>677.4</v>
      </c>
      <c r="AC34" s="7" t="s">
        <v>55</v>
      </c>
      <c r="AD34" s="7" t="s">
        <v>56</v>
      </c>
    </row>
    <row r="35" spans="1:30">
      <c r="A35" s="2">
        <v>42</v>
      </c>
      <c r="B35" s="2">
        <v>790</v>
      </c>
      <c r="C35" s="2">
        <v>15800</v>
      </c>
      <c r="D35" s="2">
        <v>810</v>
      </c>
      <c r="E35" s="2">
        <v>770</v>
      </c>
      <c r="F35" s="2">
        <v>16246</v>
      </c>
      <c r="G35" s="2">
        <v>1</v>
      </c>
      <c r="H35" s="2">
        <v>100</v>
      </c>
      <c r="I35" s="6">
        <v>42</v>
      </c>
      <c r="J35" s="6" t="s">
        <v>48</v>
      </c>
      <c r="K35" s="6" t="s">
        <v>63</v>
      </c>
      <c r="L35" s="6" t="s">
        <v>60</v>
      </c>
      <c r="M35" s="6" t="s">
        <v>83</v>
      </c>
      <c r="N35" s="6" t="s">
        <v>52</v>
      </c>
      <c r="O35" s="6" t="s">
        <v>52</v>
      </c>
      <c r="P35" s="6" t="s">
        <v>52</v>
      </c>
      <c r="Q35" s="6" t="s">
        <v>52</v>
      </c>
      <c r="R35" s="6" t="s">
        <v>52</v>
      </c>
      <c r="S35" s="6" t="s">
        <v>61</v>
      </c>
      <c r="T35" s="6" t="s">
        <v>61</v>
      </c>
      <c r="U35" s="6">
        <v>5</v>
      </c>
      <c r="V35" s="7"/>
      <c r="W35" s="7">
        <v>26.61</v>
      </c>
      <c r="X35" s="7">
        <v>1.77</v>
      </c>
      <c r="Y35" s="7">
        <v>1.58</v>
      </c>
      <c r="Z35" s="7">
        <v>20</v>
      </c>
      <c r="AA35" s="7">
        <v>50</v>
      </c>
      <c r="AB35" s="7">
        <f t="shared" si="0"/>
        <v>532.20000000000005</v>
      </c>
      <c r="AC35" s="7" t="s">
        <v>55</v>
      </c>
      <c r="AD35" s="7" t="s">
        <v>56</v>
      </c>
    </row>
    <row r="36" spans="1:30">
      <c r="A36" s="2">
        <v>43</v>
      </c>
      <c r="B36" s="2">
        <v>1974</v>
      </c>
      <c r="C36" s="2">
        <v>39480</v>
      </c>
      <c r="D36" s="2">
        <v>2018</v>
      </c>
      <c r="E36" s="2">
        <v>1932</v>
      </c>
      <c r="F36" s="2">
        <v>16630</v>
      </c>
      <c r="G36" s="2">
        <v>1</v>
      </c>
      <c r="H36" s="2">
        <v>100</v>
      </c>
      <c r="I36" s="6">
        <v>43</v>
      </c>
      <c r="J36" s="6" t="s">
        <v>48</v>
      </c>
      <c r="K36" s="6" t="s">
        <v>69</v>
      </c>
      <c r="L36" s="6" t="s">
        <v>91</v>
      </c>
      <c r="M36" s="6" t="s">
        <v>83</v>
      </c>
      <c r="N36" s="6">
        <v>80</v>
      </c>
      <c r="O36" s="6">
        <v>5</v>
      </c>
      <c r="P36" s="6">
        <v>84</v>
      </c>
      <c r="Q36" s="6">
        <f t="shared" ref="Q36:Q41" si="3">N36+O36</f>
        <v>85</v>
      </c>
      <c r="R36" s="6">
        <v>1.1200000000000001</v>
      </c>
      <c r="S36" s="6" t="s">
        <v>53</v>
      </c>
      <c r="T36" s="6" t="s">
        <v>54</v>
      </c>
      <c r="U36" s="6">
        <v>5</v>
      </c>
      <c r="V36" s="7"/>
      <c r="W36" s="7">
        <v>39.659999999999997</v>
      </c>
      <c r="X36" s="7">
        <v>1.71</v>
      </c>
      <c r="Y36" s="7">
        <v>1.59</v>
      </c>
      <c r="Z36" s="7">
        <v>20</v>
      </c>
      <c r="AA36" s="7">
        <v>50</v>
      </c>
      <c r="AB36" s="7">
        <f t="shared" si="0"/>
        <v>793.19999999999993</v>
      </c>
      <c r="AC36" s="7" t="s">
        <v>55</v>
      </c>
      <c r="AD36" s="7" t="s">
        <v>56</v>
      </c>
    </row>
    <row r="37" spans="1:30">
      <c r="A37" s="2">
        <v>44</v>
      </c>
      <c r="B37" s="2">
        <v>1077</v>
      </c>
      <c r="C37" s="2">
        <v>21540</v>
      </c>
      <c r="D37" s="2">
        <v>1101</v>
      </c>
      <c r="E37" s="2">
        <v>1054</v>
      </c>
      <c r="F37" s="2">
        <v>16493</v>
      </c>
      <c r="G37" s="2">
        <v>1</v>
      </c>
      <c r="H37" s="2">
        <v>100</v>
      </c>
      <c r="I37" s="6">
        <v>44</v>
      </c>
      <c r="J37" s="6" t="s">
        <v>48</v>
      </c>
      <c r="K37" s="6" t="s">
        <v>69</v>
      </c>
      <c r="L37" s="6" t="s">
        <v>91</v>
      </c>
      <c r="M37" s="6" t="s">
        <v>83</v>
      </c>
      <c r="N37" s="6">
        <v>80</v>
      </c>
      <c r="O37" s="6">
        <v>5</v>
      </c>
      <c r="P37" s="6">
        <v>84</v>
      </c>
      <c r="Q37" s="6">
        <f t="shared" si="3"/>
        <v>85</v>
      </c>
      <c r="R37" s="6">
        <v>1.1200000000000001</v>
      </c>
      <c r="S37" s="6" t="s">
        <v>53</v>
      </c>
      <c r="T37" s="6" t="s">
        <v>71</v>
      </c>
      <c r="U37" s="6">
        <v>5</v>
      </c>
      <c r="V37" s="7"/>
      <c r="W37" s="7">
        <v>44.09</v>
      </c>
      <c r="X37" s="7">
        <v>1.9</v>
      </c>
      <c r="Y37" s="7">
        <v>1.37</v>
      </c>
      <c r="Z37" s="7">
        <v>20</v>
      </c>
      <c r="AA37" s="7">
        <v>50</v>
      </c>
      <c r="AB37" s="7">
        <f t="shared" si="0"/>
        <v>881.80000000000007</v>
      </c>
      <c r="AC37" s="7" t="s">
        <v>55</v>
      </c>
      <c r="AD37" s="7" t="s">
        <v>56</v>
      </c>
    </row>
    <row r="38" spans="1:30">
      <c r="A38" s="2">
        <v>45</v>
      </c>
      <c r="B38" s="2">
        <v>3810</v>
      </c>
      <c r="C38" s="2">
        <v>76200</v>
      </c>
      <c r="D38" s="2">
        <v>3910</v>
      </c>
      <c r="E38" s="2">
        <v>3710</v>
      </c>
      <c r="F38" s="2">
        <v>16849</v>
      </c>
      <c r="G38" s="2">
        <v>1</v>
      </c>
      <c r="H38" s="2">
        <v>100</v>
      </c>
      <c r="I38" s="6">
        <v>45</v>
      </c>
      <c r="J38" s="6" t="s">
        <v>48</v>
      </c>
      <c r="K38" s="6" t="s">
        <v>69</v>
      </c>
      <c r="L38" s="6" t="s">
        <v>92</v>
      </c>
      <c r="M38" s="6" t="s">
        <v>83</v>
      </c>
      <c r="N38" s="6">
        <v>65</v>
      </c>
      <c r="O38" s="6">
        <v>6</v>
      </c>
      <c r="P38" s="6">
        <v>54</v>
      </c>
      <c r="Q38" s="6">
        <f t="shared" si="3"/>
        <v>71</v>
      </c>
      <c r="R38" s="6">
        <v>1.28</v>
      </c>
      <c r="S38" s="6" t="s">
        <v>53</v>
      </c>
      <c r="T38" s="6" t="s">
        <v>54</v>
      </c>
      <c r="U38" s="6">
        <v>5</v>
      </c>
      <c r="V38" s="7"/>
      <c r="W38" s="7">
        <v>55.44</v>
      </c>
      <c r="X38" s="7">
        <v>1.84</v>
      </c>
      <c r="Y38" s="7">
        <v>1.17</v>
      </c>
      <c r="Z38" s="7">
        <v>20</v>
      </c>
      <c r="AA38" s="7">
        <v>50</v>
      </c>
      <c r="AB38" s="7">
        <f t="shared" si="0"/>
        <v>1108.8</v>
      </c>
      <c r="AC38" s="7" t="s">
        <v>55</v>
      </c>
      <c r="AD38" s="7" t="s">
        <v>56</v>
      </c>
    </row>
    <row r="39" spans="1:30">
      <c r="A39" s="2">
        <v>46</v>
      </c>
      <c r="B39" s="2">
        <v>3890</v>
      </c>
      <c r="C39" s="2">
        <v>77800</v>
      </c>
      <c r="D39" s="2">
        <v>4000</v>
      </c>
      <c r="E39" s="2">
        <v>3790</v>
      </c>
      <c r="F39" s="2">
        <v>16487</v>
      </c>
      <c r="G39" s="2">
        <v>1</v>
      </c>
      <c r="H39" s="2">
        <v>100</v>
      </c>
      <c r="I39" s="6">
        <v>46</v>
      </c>
      <c r="J39" s="6" t="s">
        <v>48</v>
      </c>
      <c r="K39" s="6" t="s">
        <v>69</v>
      </c>
      <c r="L39" s="6" t="s">
        <v>92</v>
      </c>
      <c r="M39" s="6" t="s">
        <v>83</v>
      </c>
      <c r="N39" s="6">
        <v>65</v>
      </c>
      <c r="O39" s="6">
        <v>6</v>
      </c>
      <c r="P39" s="6">
        <v>54</v>
      </c>
      <c r="Q39" s="6">
        <f t="shared" si="3"/>
        <v>71</v>
      </c>
      <c r="R39" s="6">
        <v>1.28</v>
      </c>
      <c r="S39" s="6" t="s">
        <v>53</v>
      </c>
      <c r="T39" s="6" t="s">
        <v>71</v>
      </c>
      <c r="U39" s="6">
        <v>6</v>
      </c>
      <c r="V39" s="7"/>
      <c r="W39" s="7">
        <v>53.47</v>
      </c>
      <c r="X39" s="7">
        <v>1.85</v>
      </c>
      <c r="Y39" s="7">
        <v>1.0900000000000001</v>
      </c>
      <c r="Z39" s="7">
        <v>20</v>
      </c>
      <c r="AA39" s="7">
        <v>50</v>
      </c>
      <c r="AB39" s="7">
        <f t="shared" si="0"/>
        <v>1069.4000000000001</v>
      </c>
      <c r="AC39" s="7" t="s">
        <v>55</v>
      </c>
      <c r="AD39" s="7" t="s">
        <v>56</v>
      </c>
    </row>
    <row r="40" spans="1:30">
      <c r="A40" s="2">
        <v>47</v>
      </c>
      <c r="B40" s="2">
        <v>4090</v>
      </c>
      <c r="C40" s="2">
        <v>81800</v>
      </c>
      <c r="D40" s="2">
        <v>4210</v>
      </c>
      <c r="E40" s="2">
        <v>3980</v>
      </c>
      <c r="F40" s="2">
        <v>16758</v>
      </c>
      <c r="G40" s="2">
        <v>1</v>
      </c>
      <c r="H40" s="2">
        <v>100</v>
      </c>
      <c r="I40" s="6">
        <v>47</v>
      </c>
      <c r="J40" s="6" t="s">
        <v>48</v>
      </c>
      <c r="K40" s="6" t="s">
        <v>69</v>
      </c>
      <c r="L40" s="6" t="s">
        <v>93</v>
      </c>
      <c r="M40" s="6" t="s">
        <v>83</v>
      </c>
      <c r="N40" s="6">
        <v>84</v>
      </c>
      <c r="O40" s="6">
        <v>8</v>
      </c>
      <c r="P40" s="6">
        <v>80</v>
      </c>
      <c r="Q40" s="6">
        <f t="shared" si="3"/>
        <v>92</v>
      </c>
      <c r="R40" s="6">
        <v>1.46</v>
      </c>
      <c r="S40" s="6" t="s">
        <v>53</v>
      </c>
      <c r="T40" s="6" t="s">
        <v>54</v>
      </c>
      <c r="U40" s="6">
        <v>5</v>
      </c>
      <c r="V40" s="7"/>
      <c r="W40" s="7">
        <v>57.05</v>
      </c>
      <c r="X40" s="7">
        <v>1.83</v>
      </c>
      <c r="Y40" s="7">
        <v>1.24</v>
      </c>
      <c r="Z40" s="7">
        <v>20</v>
      </c>
      <c r="AA40" s="7">
        <v>50</v>
      </c>
      <c r="AB40" s="7">
        <f t="shared" si="0"/>
        <v>1141</v>
      </c>
      <c r="AC40" s="7" t="s">
        <v>55</v>
      </c>
      <c r="AD40" s="7" t="s">
        <v>56</v>
      </c>
    </row>
    <row r="41" spans="1:30">
      <c r="A41" s="2">
        <v>48</v>
      </c>
      <c r="B41" s="2">
        <v>2350</v>
      </c>
      <c r="C41" s="2">
        <v>47000</v>
      </c>
      <c r="D41" s="2">
        <v>2410</v>
      </c>
      <c r="E41" s="2">
        <v>2300</v>
      </c>
      <c r="F41" s="2">
        <v>16509</v>
      </c>
      <c r="G41" s="2">
        <v>1</v>
      </c>
      <c r="H41" s="2">
        <v>100</v>
      </c>
      <c r="I41" s="6">
        <v>48</v>
      </c>
      <c r="J41" s="6" t="s">
        <v>48</v>
      </c>
      <c r="K41" s="6" t="s">
        <v>69</v>
      </c>
      <c r="L41" s="6" t="s">
        <v>94</v>
      </c>
      <c r="M41" s="6" t="s">
        <v>83</v>
      </c>
      <c r="N41" s="6">
        <v>78</v>
      </c>
      <c r="O41" s="6">
        <v>6</v>
      </c>
      <c r="P41" s="6">
        <v>62</v>
      </c>
      <c r="Q41" s="6">
        <f t="shared" si="3"/>
        <v>84</v>
      </c>
      <c r="R41" s="6">
        <v>1.1100000000000001</v>
      </c>
      <c r="S41" s="6" t="s">
        <v>53</v>
      </c>
      <c r="T41" s="6" t="s">
        <v>54</v>
      </c>
      <c r="U41" s="6">
        <v>5</v>
      </c>
      <c r="V41" s="7"/>
      <c r="W41" s="7">
        <v>48.96</v>
      </c>
      <c r="X41" s="7">
        <v>1.83</v>
      </c>
      <c r="Y41" s="7">
        <v>1.26</v>
      </c>
      <c r="Z41" s="7">
        <v>20</v>
      </c>
      <c r="AA41" s="7">
        <v>50</v>
      </c>
      <c r="AB41" s="7">
        <f t="shared" si="0"/>
        <v>979.2</v>
      </c>
      <c r="AC41" s="7" t="s">
        <v>55</v>
      </c>
      <c r="AD41" s="7" t="s">
        <v>56</v>
      </c>
    </row>
    <row r="42" spans="1:30">
      <c r="A42" s="2">
        <v>49</v>
      </c>
      <c r="B42" s="2">
        <v>1303</v>
      </c>
      <c r="C42" s="2">
        <v>26060</v>
      </c>
      <c r="D42" s="2">
        <v>1334</v>
      </c>
      <c r="E42" s="2">
        <v>1272</v>
      </c>
      <c r="F42" s="2">
        <v>16384</v>
      </c>
      <c r="G42" s="2">
        <v>1</v>
      </c>
      <c r="H42" s="2">
        <v>100</v>
      </c>
      <c r="I42" s="6">
        <v>49</v>
      </c>
      <c r="J42" s="6" t="s">
        <v>48</v>
      </c>
      <c r="K42" s="6" t="s">
        <v>69</v>
      </c>
      <c r="L42" s="6" t="s">
        <v>60</v>
      </c>
      <c r="M42" s="6" t="s">
        <v>83</v>
      </c>
      <c r="N42" s="6" t="s">
        <v>52</v>
      </c>
      <c r="O42" s="6" t="s">
        <v>52</v>
      </c>
      <c r="P42" s="6" t="s">
        <v>52</v>
      </c>
      <c r="Q42" s="6" t="s">
        <v>52</v>
      </c>
      <c r="R42" s="6" t="s">
        <v>52</v>
      </c>
      <c r="S42" s="6" t="s">
        <v>61</v>
      </c>
      <c r="T42" s="6" t="s">
        <v>61</v>
      </c>
      <c r="U42" s="6">
        <v>5</v>
      </c>
      <c r="V42" s="7" t="s">
        <v>95</v>
      </c>
      <c r="W42" s="7">
        <v>29.04</v>
      </c>
      <c r="X42" s="7">
        <v>1.74</v>
      </c>
      <c r="Y42" s="7">
        <v>0.5</v>
      </c>
      <c r="Z42" s="7">
        <v>20</v>
      </c>
      <c r="AA42" s="7">
        <v>50</v>
      </c>
      <c r="AB42" s="7">
        <f t="shared" si="0"/>
        <v>580.79999999999995</v>
      </c>
      <c r="AC42" s="7" t="s">
        <v>55</v>
      </c>
      <c r="AD42" s="7" t="s">
        <v>56</v>
      </c>
    </row>
    <row r="43" spans="1:30">
      <c r="A43" s="2">
        <v>50</v>
      </c>
      <c r="B43" s="2">
        <v>1141</v>
      </c>
      <c r="C43" s="2">
        <v>22820</v>
      </c>
      <c r="D43" s="2">
        <v>1167</v>
      </c>
      <c r="E43" s="2">
        <v>1116</v>
      </c>
      <c r="F43" s="2">
        <v>16346</v>
      </c>
      <c r="G43" s="2">
        <v>1</v>
      </c>
      <c r="H43" s="2">
        <v>100</v>
      </c>
      <c r="I43" s="6">
        <v>50</v>
      </c>
      <c r="J43" s="6" t="s">
        <v>48</v>
      </c>
      <c r="K43" s="6" t="s">
        <v>76</v>
      </c>
      <c r="L43" s="6" t="s">
        <v>96</v>
      </c>
      <c r="M43" s="6" t="s">
        <v>83</v>
      </c>
      <c r="N43" s="6">
        <v>75</v>
      </c>
      <c r="O43" s="6">
        <v>4</v>
      </c>
      <c r="P43" s="6">
        <v>83</v>
      </c>
      <c r="Q43" s="6">
        <f t="shared" ref="Q43:Q48" si="4">N43+O43</f>
        <v>79</v>
      </c>
      <c r="R43" s="6">
        <v>1.04</v>
      </c>
      <c r="S43" s="6" t="s">
        <v>53</v>
      </c>
      <c r="T43" s="6" t="s">
        <v>54</v>
      </c>
      <c r="U43" s="6">
        <v>4</v>
      </c>
      <c r="V43" s="7"/>
      <c r="W43" s="7">
        <v>41.51</v>
      </c>
      <c r="X43" s="7">
        <v>1.81</v>
      </c>
      <c r="Y43" s="7">
        <v>1.1299999999999999</v>
      </c>
      <c r="Z43" s="7">
        <v>20</v>
      </c>
      <c r="AA43" s="7">
        <v>50</v>
      </c>
      <c r="AB43" s="7">
        <f t="shared" si="0"/>
        <v>830.19999999999993</v>
      </c>
      <c r="AC43" s="7" t="s">
        <v>55</v>
      </c>
      <c r="AD43" s="7" t="s">
        <v>56</v>
      </c>
    </row>
    <row r="44" spans="1:30">
      <c r="A44" s="2">
        <v>51</v>
      </c>
      <c r="B44" s="2">
        <v>2005</v>
      </c>
      <c r="C44" s="2">
        <v>40100</v>
      </c>
      <c r="D44" s="2">
        <v>2051</v>
      </c>
      <c r="E44" s="2">
        <v>1961</v>
      </c>
      <c r="F44" s="2">
        <v>15935</v>
      </c>
      <c r="G44" s="2">
        <v>1</v>
      </c>
      <c r="H44" s="2">
        <v>100</v>
      </c>
      <c r="I44" s="6">
        <v>51</v>
      </c>
      <c r="J44" s="6" t="s">
        <v>48</v>
      </c>
      <c r="K44" s="6" t="s">
        <v>76</v>
      </c>
      <c r="L44" s="6" t="s">
        <v>96</v>
      </c>
      <c r="M44" s="6" t="s">
        <v>83</v>
      </c>
      <c r="N44" s="6">
        <v>75</v>
      </c>
      <c r="O44" s="6">
        <v>4</v>
      </c>
      <c r="P44" s="6">
        <v>83</v>
      </c>
      <c r="Q44" s="6">
        <f t="shared" si="4"/>
        <v>79</v>
      </c>
      <c r="R44" s="6">
        <v>1.04</v>
      </c>
      <c r="S44" s="6" t="s">
        <v>53</v>
      </c>
      <c r="T44" s="6" t="s">
        <v>71</v>
      </c>
      <c r="U44" s="6">
        <v>4</v>
      </c>
      <c r="V44" s="7"/>
      <c r="W44" s="7">
        <v>31.12</v>
      </c>
      <c r="X44" s="7">
        <v>1.83</v>
      </c>
      <c r="Y44" s="7">
        <v>0.67</v>
      </c>
      <c r="Z44" s="7">
        <v>20</v>
      </c>
      <c r="AA44" s="7">
        <v>50</v>
      </c>
      <c r="AB44" s="7">
        <f t="shared" si="0"/>
        <v>622.4</v>
      </c>
      <c r="AC44" s="7" t="s">
        <v>55</v>
      </c>
      <c r="AD44" s="7" t="s">
        <v>56</v>
      </c>
    </row>
    <row r="45" spans="1:30">
      <c r="A45" s="2">
        <v>52</v>
      </c>
      <c r="B45" s="2">
        <v>2590</v>
      </c>
      <c r="C45" s="2">
        <v>51800</v>
      </c>
      <c r="D45" s="2">
        <v>2650</v>
      </c>
      <c r="E45" s="2">
        <v>2540</v>
      </c>
      <c r="F45" s="2">
        <v>16642</v>
      </c>
      <c r="G45" s="2">
        <v>1</v>
      </c>
      <c r="H45" s="2">
        <v>100</v>
      </c>
      <c r="I45" s="6">
        <v>52</v>
      </c>
      <c r="J45" s="6" t="s">
        <v>48</v>
      </c>
      <c r="K45" s="6" t="s">
        <v>76</v>
      </c>
      <c r="L45" s="6" t="s">
        <v>97</v>
      </c>
      <c r="M45" s="6" t="s">
        <v>83</v>
      </c>
      <c r="N45" s="6">
        <v>82</v>
      </c>
      <c r="O45" s="6">
        <v>4</v>
      </c>
      <c r="P45" s="6">
        <v>63</v>
      </c>
      <c r="Q45" s="6">
        <f t="shared" si="4"/>
        <v>86</v>
      </c>
      <c r="R45" s="6">
        <v>1.7</v>
      </c>
      <c r="S45" s="6" t="s">
        <v>53</v>
      </c>
      <c r="T45" s="6" t="s">
        <v>54</v>
      </c>
      <c r="U45" s="6">
        <v>5</v>
      </c>
      <c r="V45" s="7"/>
      <c r="W45" s="7">
        <v>58.14</v>
      </c>
      <c r="X45" s="7">
        <v>1.85</v>
      </c>
      <c r="Y45" s="7">
        <v>1.51</v>
      </c>
      <c r="Z45" s="7">
        <v>20</v>
      </c>
      <c r="AA45" s="7">
        <v>50</v>
      </c>
      <c r="AB45" s="7">
        <f t="shared" si="0"/>
        <v>1162.8</v>
      </c>
      <c r="AC45" s="7" t="s">
        <v>55</v>
      </c>
      <c r="AD45" s="7" t="s">
        <v>56</v>
      </c>
    </row>
    <row r="46" spans="1:30">
      <c r="A46" s="2">
        <v>53</v>
      </c>
      <c r="B46" s="2">
        <v>1711</v>
      </c>
      <c r="C46" s="2">
        <v>34220</v>
      </c>
      <c r="D46" s="2">
        <v>1751</v>
      </c>
      <c r="E46" s="2">
        <v>1672</v>
      </c>
      <c r="F46" s="2">
        <v>16914</v>
      </c>
      <c r="G46" s="2">
        <v>1</v>
      </c>
      <c r="H46" s="2">
        <v>100</v>
      </c>
      <c r="I46" s="6">
        <v>53</v>
      </c>
      <c r="J46" s="6" t="s">
        <v>48</v>
      </c>
      <c r="K46" s="6" t="s">
        <v>76</v>
      </c>
      <c r="L46" s="6" t="s">
        <v>97</v>
      </c>
      <c r="M46" s="6" t="s">
        <v>83</v>
      </c>
      <c r="N46" s="6">
        <v>82</v>
      </c>
      <c r="O46" s="6">
        <v>4</v>
      </c>
      <c r="P46" s="6">
        <v>63</v>
      </c>
      <c r="Q46" s="6">
        <f t="shared" si="4"/>
        <v>86</v>
      </c>
      <c r="R46" s="6">
        <v>1.7</v>
      </c>
      <c r="S46" s="6" t="s">
        <v>53</v>
      </c>
      <c r="T46" s="6" t="s">
        <v>71</v>
      </c>
      <c r="U46" s="6">
        <v>5</v>
      </c>
      <c r="V46" s="7"/>
      <c r="W46" s="7">
        <v>41.34</v>
      </c>
      <c r="X46" s="7">
        <v>1.89</v>
      </c>
      <c r="Y46" s="7">
        <v>0.97</v>
      </c>
      <c r="Z46" s="7">
        <v>20</v>
      </c>
      <c r="AA46" s="7">
        <v>50</v>
      </c>
      <c r="AB46" s="7">
        <f t="shared" si="0"/>
        <v>826.80000000000007</v>
      </c>
      <c r="AC46" s="7" t="s">
        <v>55</v>
      </c>
      <c r="AD46" s="7" t="s">
        <v>56</v>
      </c>
    </row>
    <row r="47" spans="1:30">
      <c r="A47" s="2">
        <v>54</v>
      </c>
      <c r="B47" s="2">
        <v>4190</v>
      </c>
      <c r="C47" s="2">
        <v>83800</v>
      </c>
      <c r="D47" s="2">
        <v>4380</v>
      </c>
      <c r="E47" s="2">
        <v>4030</v>
      </c>
      <c r="F47" s="2">
        <v>18024</v>
      </c>
      <c r="G47" s="2">
        <v>1</v>
      </c>
      <c r="H47" s="2">
        <v>100</v>
      </c>
      <c r="I47" s="6">
        <v>54</v>
      </c>
      <c r="J47" s="6" t="s">
        <v>48</v>
      </c>
      <c r="K47" s="6" t="s">
        <v>76</v>
      </c>
      <c r="L47" s="6" t="s">
        <v>98</v>
      </c>
      <c r="M47" s="6" t="s">
        <v>83</v>
      </c>
      <c r="N47" s="6">
        <v>56</v>
      </c>
      <c r="O47" s="6">
        <v>5</v>
      </c>
      <c r="P47" s="6">
        <v>5</v>
      </c>
      <c r="Q47" s="6">
        <f t="shared" si="4"/>
        <v>61</v>
      </c>
      <c r="R47" s="6">
        <v>0.91700000000000004</v>
      </c>
      <c r="S47" s="6" t="s">
        <v>53</v>
      </c>
      <c r="T47" s="6" t="s">
        <v>54</v>
      </c>
      <c r="U47" s="6">
        <v>6</v>
      </c>
      <c r="V47" s="7"/>
      <c r="W47" s="7">
        <v>57.63</v>
      </c>
      <c r="X47" s="7">
        <v>1.85</v>
      </c>
      <c r="Y47" s="7">
        <v>0.85</v>
      </c>
      <c r="Z47" s="7">
        <v>20</v>
      </c>
      <c r="AA47" s="7">
        <v>50</v>
      </c>
      <c r="AB47" s="7">
        <f t="shared" si="0"/>
        <v>1152.6000000000001</v>
      </c>
      <c r="AC47" s="7" t="s">
        <v>55</v>
      </c>
      <c r="AD47" s="7" t="s">
        <v>56</v>
      </c>
    </row>
    <row r="48" spans="1:30">
      <c r="A48" s="2">
        <v>55</v>
      </c>
      <c r="B48" s="2">
        <v>1691</v>
      </c>
      <c r="C48" s="2">
        <v>33820</v>
      </c>
      <c r="D48" s="2">
        <v>1724</v>
      </c>
      <c r="E48" s="2">
        <v>1658</v>
      </c>
      <c r="F48" s="2">
        <v>16593</v>
      </c>
      <c r="G48" s="2">
        <v>1</v>
      </c>
      <c r="H48" s="2">
        <v>100</v>
      </c>
      <c r="I48" s="6">
        <v>55</v>
      </c>
      <c r="J48" s="6" t="s">
        <v>48</v>
      </c>
      <c r="K48" s="6" t="s">
        <v>76</v>
      </c>
      <c r="L48" s="6" t="s">
        <v>99</v>
      </c>
      <c r="M48" s="6" t="s">
        <v>83</v>
      </c>
      <c r="N48" s="6">
        <v>60</v>
      </c>
      <c r="O48" s="6">
        <v>5</v>
      </c>
      <c r="P48" s="6">
        <v>54</v>
      </c>
      <c r="Q48" s="6">
        <f t="shared" si="4"/>
        <v>65</v>
      </c>
      <c r="R48" s="6">
        <v>0.68400000000000005</v>
      </c>
      <c r="S48" s="6" t="s">
        <v>53</v>
      </c>
      <c r="T48" s="6" t="s">
        <v>54</v>
      </c>
      <c r="U48" s="6">
        <v>6</v>
      </c>
      <c r="V48" s="7"/>
      <c r="W48" s="7">
        <v>58.58</v>
      </c>
      <c r="X48" s="7">
        <v>1.83</v>
      </c>
      <c r="Y48" s="7">
        <v>0.39</v>
      </c>
      <c r="Z48" s="7">
        <v>20</v>
      </c>
      <c r="AA48" s="7">
        <v>50</v>
      </c>
      <c r="AB48" s="7">
        <f t="shared" si="0"/>
        <v>1171.5999999999999</v>
      </c>
      <c r="AC48" s="7" t="s">
        <v>55</v>
      </c>
      <c r="AD48" s="7" t="s">
        <v>56</v>
      </c>
    </row>
    <row r="49" spans="1:30">
      <c r="A49" s="2">
        <v>56</v>
      </c>
      <c r="B49" s="2">
        <v>832</v>
      </c>
      <c r="C49" s="2">
        <v>16640</v>
      </c>
      <c r="D49" s="2">
        <v>853</v>
      </c>
      <c r="E49" s="2">
        <v>822</v>
      </c>
      <c r="F49" s="2">
        <v>16673</v>
      </c>
      <c r="G49" s="2">
        <v>2</v>
      </c>
      <c r="H49" s="2">
        <v>100</v>
      </c>
      <c r="I49" s="6">
        <v>56</v>
      </c>
      <c r="J49" s="6" t="s">
        <v>48</v>
      </c>
      <c r="K49" s="6" t="s">
        <v>76</v>
      </c>
      <c r="L49" s="6" t="s">
        <v>60</v>
      </c>
      <c r="M49" s="6" t="s">
        <v>83</v>
      </c>
      <c r="N49" s="6" t="s">
        <v>52</v>
      </c>
      <c r="O49" s="6" t="s">
        <v>52</v>
      </c>
      <c r="P49" s="6" t="s">
        <v>52</v>
      </c>
      <c r="Q49" s="6" t="s">
        <v>52</v>
      </c>
      <c r="R49" s="6" t="s">
        <v>52</v>
      </c>
      <c r="S49" s="6" t="s">
        <v>61</v>
      </c>
      <c r="T49" s="6" t="s">
        <v>61</v>
      </c>
      <c r="U49" s="6">
        <v>5</v>
      </c>
      <c r="V49" s="7"/>
      <c r="W49" s="7">
        <v>25.38</v>
      </c>
      <c r="X49" s="7">
        <v>1.85</v>
      </c>
      <c r="Y49" s="7">
        <v>1</v>
      </c>
      <c r="Z49" s="7">
        <v>20</v>
      </c>
      <c r="AA49" s="7">
        <v>50</v>
      </c>
      <c r="AB49" s="7">
        <f t="shared" si="0"/>
        <v>507.59999999999997</v>
      </c>
      <c r="AC49" s="7" t="s">
        <v>55</v>
      </c>
      <c r="AD49" s="7" t="s">
        <v>56</v>
      </c>
    </row>
    <row r="50" spans="1:30">
      <c r="A50" s="2">
        <v>57</v>
      </c>
      <c r="B50" s="2">
        <v>1800</v>
      </c>
      <c r="C50" s="2">
        <v>36000</v>
      </c>
      <c r="D50" s="2">
        <v>1860</v>
      </c>
      <c r="E50" s="2">
        <v>1760</v>
      </c>
      <c r="F50" s="2">
        <v>16564</v>
      </c>
      <c r="G50" s="2">
        <v>2</v>
      </c>
      <c r="H50" s="2">
        <v>1</v>
      </c>
      <c r="I50" s="6">
        <v>57</v>
      </c>
      <c r="J50" s="6" t="s">
        <v>48</v>
      </c>
      <c r="K50" s="6" t="s">
        <v>49</v>
      </c>
      <c r="L50" s="6" t="s">
        <v>82</v>
      </c>
      <c r="M50" s="6" t="s">
        <v>83</v>
      </c>
      <c r="N50" s="6">
        <v>93</v>
      </c>
      <c r="O50" s="6">
        <v>5</v>
      </c>
      <c r="P50" s="6">
        <v>109</v>
      </c>
      <c r="Q50" s="6">
        <f t="shared" ref="Q50:Q74" si="5">N50+O50</f>
        <v>98</v>
      </c>
      <c r="R50" s="6">
        <v>1.03</v>
      </c>
      <c r="S50" s="6" t="s">
        <v>100</v>
      </c>
      <c r="T50" s="6" t="s">
        <v>52</v>
      </c>
      <c r="U50" s="6" t="s">
        <v>52</v>
      </c>
      <c r="V50" s="7"/>
      <c r="W50" s="7">
        <v>30.41</v>
      </c>
      <c r="X50" s="7">
        <v>1.62</v>
      </c>
      <c r="Y50" s="7">
        <v>0.8</v>
      </c>
      <c r="Z50" s="7">
        <v>20</v>
      </c>
      <c r="AA50" s="7">
        <v>50</v>
      </c>
      <c r="AB50" s="7">
        <f t="shared" si="0"/>
        <v>608.20000000000005</v>
      </c>
      <c r="AC50" s="7" t="s">
        <v>55</v>
      </c>
      <c r="AD50" s="7" t="s">
        <v>56</v>
      </c>
    </row>
    <row r="51" spans="1:30">
      <c r="A51" s="2">
        <v>58</v>
      </c>
      <c r="B51" s="2">
        <v>295</v>
      </c>
      <c r="C51" s="2">
        <v>5900</v>
      </c>
      <c r="D51" s="2">
        <v>305</v>
      </c>
      <c r="E51" s="2">
        <v>289</v>
      </c>
      <c r="F51" s="2">
        <v>16564</v>
      </c>
      <c r="G51" s="2">
        <v>2</v>
      </c>
      <c r="H51" s="2">
        <v>1</v>
      </c>
      <c r="I51" s="6">
        <v>58</v>
      </c>
      <c r="J51" s="6" t="s">
        <v>48</v>
      </c>
      <c r="K51" s="6" t="s">
        <v>49</v>
      </c>
      <c r="L51" s="6" t="s">
        <v>84</v>
      </c>
      <c r="M51" s="6" t="s">
        <v>83</v>
      </c>
      <c r="N51" s="6">
        <v>68</v>
      </c>
      <c r="O51" s="6">
        <v>7</v>
      </c>
      <c r="P51" s="6">
        <v>53</v>
      </c>
      <c r="Q51" s="6">
        <f t="shared" si="5"/>
        <v>75</v>
      </c>
      <c r="R51" s="6">
        <v>1.27</v>
      </c>
      <c r="S51" s="6" t="s">
        <v>100</v>
      </c>
      <c r="T51" s="6" t="s">
        <v>52</v>
      </c>
      <c r="U51" s="6" t="s">
        <v>52</v>
      </c>
      <c r="V51" s="7"/>
      <c r="W51" s="7">
        <v>31.91</v>
      </c>
      <c r="X51" s="7">
        <v>1.41</v>
      </c>
      <c r="Y51" s="7">
        <v>0.41</v>
      </c>
      <c r="Z51" s="7">
        <v>20</v>
      </c>
      <c r="AA51" s="7">
        <v>50</v>
      </c>
      <c r="AB51" s="7">
        <f t="shared" si="0"/>
        <v>638.20000000000005</v>
      </c>
      <c r="AC51" s="7" t="s">
        <v>55</v>
      </c>
      <c r="AD51" s="7" t="s">
        <v>56</v>
      </c>
    </row>
    <row r="52" spans="1:30">
      <c r="A52" s="2">
        <v>59</v>
      </c>
      <c r="B52" s="2">
        <v>718</v>
      </c>
      <c r="C52" s="2">
        <v>14360</v>
      </c>
      <c r="D52" s="2">
        <v>737</v>
      </c>
      <c r="E52" s="2">
        <v>709</v>
      </c>
      <c r="F52" s="2">
        <v>16564</v>
      </c>
      <c r="G52" s="2">
        <v>2</v>
      </c>
      <c r="H52" s="2">
        <v>1</v>
      </c>
      <c r="I52" s="6">
        <v>59</v>
      </c>
      <c r="J52" s="6" t="s">
        <v>48</v>
      </c>
      <c r="K52" s="6" t="s">
        <v>49</v>
      </c>
      <c r="L52" s="6" t="s">
        <v>85</v>
      </c>
      <c r="M52" s="6" t="s">
        <v>83</v>
      </c>
      <c r="N52" s="6">
        <v>110</v>
      </c>
      <c r="O52" s="6">
        <v>7</v>
      </c>
      <c r="P52" s="6">
        <v>91</v>
      </c>
      <c r="Q52" s="6">
        <f t="shared" si="5"/>
        <v>117</v>
      </c>
      <c r="R52" s="6">
        <v>1.35</v>
      </c>
      <c r="S52" s="6" t="s">
        <v>100</v>
      </c>
      <c r="T52" s="6" t="s">
        <v>52</v>
      </c>
      <c r="U52" s="6" t="s">
        <v>52</v>
      </c>
      <c r="V52" s="7"/>
      <c r="W52" s="7">
        <v>26.37</v>
      </c>
      <c r="X52" s="7">
        <v>1.64</v>
      </c>
      <c r="Y52" s="7">
        <v>0.38</v>
      </c>
      <c r="Z52" s="7">
        <v>20</v>
      </c>
      <c r="AA52" s="7">
        <v>50</v>
      </c>
      <c r="AB52" s="7">
        <f t="shared" si="0"/>
        <v>527.4</v>
      </c>
      <c r="AC52" s="7" t="s">
        <v>55</v>
      </c>
      <c r="AD52" s="7" t="s">
        <v>56</v>
      </c>
    </row>
    <row r="53" spans="1:30">
      <c r="A53" s="2">
        <v>60</v>
      </c>
      <c r="B53" s="2">
        <v>1100</v>
      </c>
      <c r="C53" s="2">
        <v>22000</v>
      </c>
      <c r="D53" s="2">
        <v>1126</v>
      </c>
      <c r="E53" s="2">
        <v>1086</v>
      </c>
      <c r="F53" s="2">
        <v>16910</v>
      </c>
      <c r="G53" s="2">
        <v>1</v>
      </c>
      <c r="H53" s="2">
        <v>100</v>
      </c>
      <c r="I53" s="6">
        <v>60</v>
      </c>
      <c r="J53" s="6" t="s">
        <v>48</v>
      </c>
      <c r="K53" s="6" t="s">
        <v>49</v>
      </c>
      <c r="L53" s="6" t="s">
        <v>86</v>
      </c>
      <c r="M53" s="6" t="s">
        <v>83</v>
      </c>
      <c r="N53" s="6">
        <v>71</v>
      </c>
      <c r="O53" s="6">
        <v>7</v>
      </c>
      <c r="P53" s="6">
        <v>59</v>
      </c>
      <c r="Q53" s="6">
        <f t="shared" si="5"/>
        <v>78</v>
      </c>
      <c r="R53" s="6">
        <v>1.1200000000000001</v>
      </c>
      <c r="S53" s="6" t="s">
        <v>100</v>
      </c>
      <c r="T53" s="6" t="s">
        <v>52</v>
      </c>
      <c r="U53" s="6" t="s">
        <v>52</v>
      </c>
      <c r="V53" s="7"/>
      <c r="W53" s="7">
        <v>21.87</v>
      </c>
      <c r="X53" s="7">
        <v>1.64</v>
      </c>
      <c r="Y53" s="7">
        <v>0.48</v>
      </c>
      <c r="Z53" s="7">
        <v>20</v>
      </c>
      <c r="AA53" s="7">
        <v>50</v>
      </c>
      <c r="AB53" s="7">
        <f t="shared" si="0"/>
        <v>437.40000000000003</v>
      </c>
      <c r="AC53" s="7" t="s">
        <v>55</v>
      </c>
      <c r="AD53" s="7" t="s">
        <v>56</v>
      </c>
    </row>
    <row r="54" spans="1:30">
      <c r="A54" s="2">
        <v>61</v>
      </c>
      <c r="B54" s="2">
        <v>1156</v>
      </c>
      <c r="C54" s="2">
        <v>23120</v>
      </c>
      <c r="D54" s="2">
        <v>1183</v>
      </c>
      <c r="E54" s="2">
        <v>1143</v>
      </c>
      <c r="F54" s="2">
        <v>16564</v>
      </c>
      <c r="G54" s="2">
        <v>2</v>
      </c>
      <c r="H54" s="2">
        <v>1</v>
      </c>
      <c r="I54" s="6">
        <v>61</v>
      </c>
      <c r="J54" s="6" t="s">
        <v>48</v>
      </c>
      <c r="K54" s="6" t="s">
        <v>63</v>
      </c>
      <c r="L54" s="6" t="s">
        <v>87</v>
      </c>
      <c r="M54" s="6" t="s">
        <v>83</v>
      </c>
      <c r="N54" s="6">
        <v>53</v>
      </c>
      <c r="O54" s="6">
        <v>5</v>
      </c>
      <c r="P54" s="6">
        <v>61</v>
      </c>
      <c r="Q54" s="6">
        <f t="shared" si="5"/>
        <v>58</v>
      </c>
      <c r="R54" s="6">
        <v>0.59399999999999997</v>
      </c>
      <c r="S54" s="6" t="s">
        <v>100</v>
      </c>
      <c r="T54" s="6" t="s">
        <v>52</v>
      </c>
      <c r="U54" s="6" t="s">
        <v>52</v>
      </c>
      <c r="V54" s="7"/>
      <c r="W54" s="7">
        <v>27</v>
      </c>
      <c r="X54" s="7">
        <v>1.63</v>
      </c>
      <c r="Y54" s="7">
        <v>0.68</v>
      </c>
      <c r="Z54" s="7">
        <v>20</v>
      </c>
      <c r="AA54" s="7">
        <v>50</v>
      </c>
      <c r="AB54" s="7">
        <f t="shared" si="0"/>
        <v>540</v>
      </c>
      <c r="AC54" s="7" t="s">
        <v>55</v>
      </c>
      <c r="AD54" s="7" t="s">
        <v>56</v>
      </c>
    </row>
    <row r="55" spans="1:30">
      <c r="A55" s="2">
        <v>62</v>
      </c>
      <c r="B55" s="2">
        <v>1378</v>
      </c>
      <c r="C55" s="2">
        <v>27560</v>
      </c>
      <c r="D55" s="2">
        <v>1408</v>
      </c>
      <c r="E55" s="2">
        <v>1363</v>
      </c>
      <c r="F55" s="2">
        <v>16910</v>
      </c>
      <c r="G55" s="2">
        <v>1</v>
      </c>
      <c r="H55" s="2">
        <v>100</v>
      </c>
      <c r="I55" s="6">
        <v>62</v>
      </c>
      <c r="J55" s="6" t="s">
        <v>48</v>
      </c>
      <c r="K55" s="6" t="s">
        <v>63</v>
      </c>
      <c r="L55" s="6" t="s">
        <v>88</v>
      </c>
      <c r="M55" s="6" t="s">
        <v>83</v>
      </c>
      <c r="N55" s="6">
        <v>44</v>
      </c>
      <c r="O55" s="6">
        <v>4</v>
      </c>
      <c r="P55" s="6">
        <v>14</v>
      </c>
      <c r="Q55" s="6">
        <f t="shared" si="5"/>
        <v>48</v>
      </c>
      <c r="R55" s="6">
        <v>0.373</v>
      </c>
      <c r="S55" s="6" t="s">
        <v>100</v>
      </c>
      <c r="T55" s="6" t="s">
        <v>52</v>
      </c>
      <c r="U55" s="6" t="s">
        <v>52</v>
      </c>
      <c r="V55" s="7"/>
      <c r="W55" s="7">
        <v>23.57</v>
      </c>
      <c r="X55" s="7">
        <v>1.55</v>
      </c>
      <c r="Y55" s="7">
        <v>0.55000000000000004</v>
      </c>
      <c r="Z55" s="7">
        <v>20</v>
      </c>
      <c r="AA55" s="7">
        <v>50</v>
      </c>
      <c r="AB55" s="7">
        <f t="shared" si="0"/>
        <v>471.4</v>
      </c>
      <c r="AC55" s="7" t="s">
        <v>55</v>
      </c>
      <c r="AD55" s="7" t="s">
        <v>56</v>
      </c>
    </row>
    <row r="56" spans="1:30">
      <c r="A56" s="2">
        <v>63</v>
      </c>
      <c r="B56" s="2">
        <v>118.3</v>
      </c>
      <c r="C56" s="2">
        <v>2366</v>
      </c>
      <c r="D56" s="2">
        <v>124.7</v>
      </c>
      <c r="E56" s="2">
        <v>115.1</v>
      </c>
      <c r="F56" s="2">
        <v>16564</v>
      </c>
      <c r="G56" s="2">
        <v>2</v>
      </c>
      <c r="H56" s="2">
        <v>1</v>
      </c>
      <c r="I56" s="6">
        <v>63</v>
      </c>
      <c r="J56" s="6" t="s">
        <v>48</v>
      </c>
      <c r="K56" s="6" t="s">
        <v>63</v>
      </c>
      <c r="L56" s="6" t="s">
        <v>89</v>
      </c>
      <c r="M56" s="6" t="s">
        <v>83</v>
      </c>
      <c r="N56" s="6">
        <v>42</v>
      </c>
      <c r="O56" s="6">
        <v>4</v>
      </c>
      <c r="P56" s="6">
        <v>100</v>
      </c>
      <c r="Q56" s="6">
        <f t="shared" si="5"/>
        <v>46</v>
      </c>
      <c r="R56" s="6">
        <v>0.749</v>
      </c>
      <c r="S56" s="6" t="s">
        <v>100</v>
      </c>
      <c r="T56" s="6" t="s">
        <v>52</v>
      </c>
      <c r="U56" s="6" t="s">
        <v>52</v>
      </c>
      <c r="V56" s="7"/>
      <c r="W56" s="7">
        <v>18.739999999999998</v>
      </c>
      <c r="X56" s="7">
        <v>1.61</v>
      </c>
      <c r="Y56" s="7">
        <v>0.48</v>
      </c>
      <c r="Z56" s="7">
        <v>20</v>
      </c>
      <c r="AA56" s="7">
        <v>50</v>
      </c>
      <c r="AB56" s="7">
        <f t="shared" si="0"/>
        <v>374.79999999999995</v>
      </c>
      <c r="AC56" s="7" t="s">
        <v>55</v>
      </c>
      <c r="AD56" s="7" t="s">
        <v>56</v>
      </c>
    </row>
    <row r="57" spans="1:30">
      <c r="A57" s="2">
        <v>64</v>
      </c>
      <c r="B57" s="2">
        <v>736</v>
      </c>
      <c r="C57" s="2">
        <v>14720</v>
      </c>
      <c r="D57" s="2">
        <v>755</v>
      </c>
      <c r="E57" s="2">
        <v>726</v>
      </c>
      <c r="F57" s="2">
        <v>16564</v>
      </c>
      <c r="G57" s="2">
        <v>2</v>
      </c>
      <c r="H57" s="2">
        <v>1</v>
      </c>
      <c r="I57" s="6">
        <v>64</v>
      </c>
      <c r="J57" s="6" t="s">
        <v>48</v>
      </c>
      <c r="K57" s="6" t="s">
        <v>63</v>
      </c>
      <c r="L57" s="6" t="s">
        <v>90</v>
      </c>
      <c r="M57" s="6" t="s">
        <v>83</v>
      </c>
      <c r="N57" s="6">
        <v>58</v>
      </c>
      <c r="O57" s="6">
        <v>3</v>
      </c>
      <c r="P57" s="6">
        <v>80</v>
      </c>
      <c r="Q57" s="6">
        <f t="shared" si="5"/>
        <v>61</v>
      </c>
      <c r="R57" s="6">
        <v>0.435</v>
      </c>
      <c r="S57" s="6" t="s">
        <v>100</v>
      </c>
      <c r="T57" s="6" t="s">
        <v>52</v>
      </c>
      <c r="U57" s="6" t="s">
        <v>52</v>
      </c>
      <c r="V57" s="7"/>
      <c r="W57" s="7">
        <v>22.18</v>
      </c>
      <c r="X57" s="7">
        <v>1.82</v>
      </c>
      <c r="Y57" s="7">
        <v>0.93</v>
      </c>
      <c r="Z57" s="7">
        <v>20</v>
      </c>
      <c r="AA57" s="7">
        <v>50</v>
      </c>
      <c r="AB57" s="7">
        <f t="shared" si="0"/>
        <v>443.6</v>
      </c>
      <c r="AC57" s="7" t="s">
        <v>55</v>
      </c>
      <c r="AD57" s="7" t="s">
        <v>56</v>
      </c>
    </row>
    <row r="58" spans="1:30">
      <c r="A58" s="2">
        <v>65</v>
      </c>
      <c r="B58" s="2">
        <v>1338</v>
      </c>
      <c r="C58" s="2">
        <v>26760</v>
      </c>
      <c r="D58" s="2">
        <v>1369</v>
      </c>
      <c r="E58" s="2">
        <v>1323</v>
      </c>
      <c r="F58" s="2">
        <v>16564</v>
      </c>
      <c r="G58" s="2">
        <v>2</v>
      </c>
      <c r="H58" s="2">
        <v>1</v>
      </c>
      <c r="I58" s="6">
        <v>65</v>
      </c>
      <c r="J58" s="6" t="s">
        <v>48</v>
      </c>
      <c r="K58" s="6" t="s">
        <v>69</v>
      </c>
      <c r="L58" s="6" t="s">
        <v>91</v>
      </c>
      <c r="M58" s="6" t="s">
        <v>83</v>
      </c>
      <c r="N58" s="6">
        <v>80</v>
      </c>
      <c r="O58" s="6">
        <v>5</v>
      </c>
      <c r="P58" s="6">
        <v>84</v>
      </c>
      <c r="Q58" s="6">
        <f t="shared" si="5"/>
        <v>85</v>
      </c>
      <c r="R58" s="6">
        <v>1.1200000000000001</v>
      </c>
      <c r="S58" s="6" t="s">
        <v>100</v>
      </c>
      <c r="T58" s="6" t="s">
        <v>52</v>
      </c>
      <c r="U58" s="6" t="s">
        <v>52</v>
      </c>
      <c r="V58" s="7"/>
      <c r="W58" s="7">
        <v>15.18</v>
      </c>
      <c r="X58" s="7">
        <v>1.62</v>
      </c>
      <c r="Y58" s="7">
        <v>0.25</v>
      </c>
      <c r="Z58" s="7">
        <v>20</v>
      </c>
      <c r="AA58" s="7">
        <v>50</v>
      </c>
      <c r="AB58" s="7">
        <f t="shared" si="0"/>
        <v>303.60000000000002</v>
      </c>
      <c r="AC58" s="7" t="s">
        <v>55</v>
      </c>
      <c r="AD58" s="7" t="s">
        <v>56</v>
      </c>
    </row>
    <row r="59" spans="1:30">
      <c r="A59" s="2">
        <v>66</v>
      </c>
      <c r="B59" s="2">
        <v>1071</v>
      </c>
      <c r="C59" s="2">
        <v>21420</v>
      </c>
      <c r="D59" s="2">
        <v>1096</v>
      </c>
      <c r="E59" s="2">
        <v>1046</v>
      </c>
      <c r="F59" s="2">
        <v>15766</v>
      </c>
      <c r="G59" s="2">
        <v>1</v>
      </c>
      <c r="H59" s="2">
        <v>100</v>
      </c>
      <c r="I59" s="6">
        <v>66</v>
      </c>
      <c r="J59" s="6" t="s">
        <v>48</v>
      </c>
      <c r="K59" s="6" t="s">
        <v>69</v>
      </c>
      <c r="L59" s="6" t="s">
        <v>92</v>
      </c>
      <c r="M59" s="6" t="s">
        <v>83</v>
      </c>
      <c r="N59" s="6">
        <v>65</v>
      </c>
      <c r="O59" s="6">
        <v>6</v>
      </c>
      <c r="P59" s="6">
        <v>54</v>
      </c>
      <c r="Q59" s="6">
        <f t="shared" si="5"/>
        <v>71</v>
      </c>
      <c r="R59" s="6">
        <v>1.28</v>
      </c>
      <c r="S59" s="6" t="s">
        <v>100</v>
      </c>
      <c r="T59" s="6" t="s">
        <v>52</v>
      </c>
      <c r="U59" s="6" t="s">
        <v>52</v>
      </c>
      <c r="V59" s="7"/>
      <c r="W59" s="7">
        <v>18.190000000000001</v>
      </c>
      <c r="X59" s="7">
        <v>1.73</v>
      </c>
      <c r="Y59" s="7">
        <v>0.42</v>
      </c>
      <c r="Z59" s="7">
        <v>20</v>
      </c>
      <c r="AA59" s="7">
        <v>50</v>
      </c>
      <c r="AB59" s="7">
        <f t="shared" si="0"/>
        <v>363.8</v>
      </c>
      <c r="AC59" s="7" t="s">
        <v>55</v>
      </c>
      <c r="AD59" s="7" t="s">
        <v>56</v>
      </c>
    </row>
    <row r="60" spans="1:30">
      <c r="A60" s="2">
        <v>67</v>
      </c>
      <c r="B60" s="2">
        <v>1310</v>
      </c>
      <c r="C60" s="2">
        <v>26200</v>
      </c>
      <c r="D60" s="2">
        <v>1341</v>
      </c>
      <c r="E60" s="2">
        <v>1294</v>
      </c>
      <c r="F60" s="2">
        <v>16564</v>
      </c>
      <c r="G60" s="2">
        <v>2</v>
      </c>
      <c r="H60" s="2">
        <v>1</v>
      </c>
      <c r="I60" s="6">
        <v>67</v>
      </c>
      <c r="J60" s="6" t="s">
        <v>48</v>
      </c>
      <c r="K60" s="6" t="s">
        <v>69</v>
      </c>
      <c r="L60" s="6" t="s">
        <v>93</v>
      </c>
      <c r="M60" s="6" t="s">
        <v>83</v>
      </c>
      <c r="N60" s="6">
        <v>84</v>
      </c>
      <c r="O60" s="6">
        <v>8</v>
      </c>
      <c r="P60" s="6">
        <v>80</v>
      </c>
      <c r="Q60" s="6">
        <f t="shared" si="5"/>
        <v>92</v>
      </c>
      <c r="R60" s="6">
        <v>1.46</v>
      </c>
      <c r="S60" s="6" t="s">
        <v>100</v>
      </c>
      <c r="T60" s="6" t="s">
        <v>52</v>
      </c>
      <c r="U60" s="6" t="s">
        <v>52</v>
      </c>
      <c r="V60" s="7"/>
      <c r="W60" s="7">
        <v>16.75</v>
      </c>
      <c r="X60" s="7">
        <v>1.55</v>
      </c>
      <c r="Y60" s="7">
        <v>0.28000000000000003</v>
      </c>
      <c r="Z60" s="7">
        <v>20</v>
      </c>
      <c r="AA60" s="7">
        <v>50</v>
      </c>
      <c r="AB60" s="7">
        <f t="shared" si="0"/>
        <v>335</v>
      </c>
      <c r="AC60" s="7" t="s">
        <v>55</v>
      </c>
      <c r="AD60" s="7" t="s">
        <v>56</v>
      </c>
    </row>
    <row r="61" spans="1:30">
      <c r="A61" s="2">
        <v>68</v>
      </c>
      <c r="B61" s="2">
        <v>365</v>
      </c>
      <c r="C61" s="2">
        <v>7300</v>
      </c>
      <c r="D61" s="2">
        <v>383</v>
      </c>
      <c r="E61" s="2">
        <v>355</v>
      </c>
      <c r="F61" s="2">
        <v>16673</v>
      </c>
      <c r="G61" s="2">
        <v>2</v>
      </c>
      <c r="H61" s="2">
        <v>1</v>
      </c>
      <c r="I61" s="6">
        <v>68</v>
      </c>
      <c r="J61" s="6" t="s">
        <v>48</v>
      </c>
      <c r="K61" s="6" t="s">
        <v>69</v>
      </c>
      <c r="L61" s="6" t="s">
        <v>94</v>
      </c>
      <c r="M61" s="6" t="s">
        <v>83</v>
      </c>
      <c r="N61" s="6">
        <v>78</v>
      </c>
      <c r="O61" s="6">
        <v>6</v>
      </c>
      <c r="P61" s="6">
        <v>62</v>
      </c>
      <c r="Q61" s="6">
        <f t="shared" si="5"/>
        <v>84</v>
      </c>
      <c r="R61" s="6">
        <v>1.1100000000000001</v>
      </c>
      <c r="S61" s="6" t="s">
        <v>100</v>
      </c>
      <c r="T61" s="6" t="s">
        <v>52</v>
      </c>
      <c r="U61" s="6" t="s">
        <v>52</v>
      </c>
      <c r="V61" s="7"/>
      <c r="W61" s="7">
        <v>26.76</v>
      </c>
      <c r="X61" s="7">
        <v>1.81</v>
      </c>
      <c r="Y61" s="7">
        <v>0.92</v>
      </c>
      <c r="Z61" s="7">
        <v>20</v>
      </c>
      <c r="AA61" s="7">
        <v>50</v>
      </c>
      <c r="AB61" s="7">
        <f t="shared" si="0"/>
        <v>535.20000000000005</v>
      </c>
      <c r="AC61" s="7" t="s">
        <v>55</v>
      </c>
      <c r="AD61" s="7" t="s">
        <v>56</v>
      </c>
    </row>
    <row r="62" spans="1:30">
      <c r="A62" s="2">
        <v>69</v>
      </c>
      <c r="B62" s="2">
        <v>2840</v>
      </c>
      <c r="C62" s="2">
        <v>56800</v>
      </c>
      <c r="D62" s="2">
        <v>2910</v>
      </c>
      <c r="E62" s="2">
        <v>2770</v>
      </c>
      <c r="F62" s="2">
        <v>16642</v>
      </c>
      <c r="G62" s="2">
        <v>1</v>
      </c>
      <c r="H62" s="2">
        <v>100</v>
      </c>
      <c r="I62" s="6">
        <v>69</v>
      </c>
      <c r="J62" s="6" t="s">
        <v>48</v>
      </c>
      <c r="K62" s="6" t="s">
        <v>76</v>
      </c>
      <c r="L62" s="6" t="s">
        <v>96</v>
      </c>
      <c r="M62" s="6" t="s">
        <v>83</v>
      </c>
      <c r="N62" s="6">
        <v>75</v>
      </c>
      <c r="O62" s="6">
        <v>4</v>
      </c>
      <c r="P62" s="6">
        <v>83</v>
      </c>
      <c r="Q62" s="6">
        <f t="shared" si="5"/>
        <v>79</v>
      </c>
      <c r="R62" s="6">
        <v>1.04</v>
      </c>
      <c r="S62" s="6" t="s">
        <v>100</v>
      </c>
      <c r="T62" s="6" t="s">
        <v>52</v>
      </c>
      <c r="U62" s="6" t="s">
        <v>52</v>
      </c>
      <c r="V62" s="7"/>
      <c r="W62" s="7">
        <v>31.07</v>
      </c>
      <c r="X62" s="7">
        <v>1.78</v>
      </c>
      <c r="Y62" s="7">
        <v>0.24</v>
      </c>
      <c r="Z62" s="7">
        <v>20</v>
      </c>
      <c r="AA62" s="7">
        <v>50</v>
      </c>
      <c r="AB62" s="7">
        <f t="shared" si="0"/>
        <v>621.4</v>
      </c>
      <c r="AC62" s="7" t="s">
        <v>55</v>
      </c>
      <c r="AD62" s="7" t="s">
        <v>56</v>
      </c>
    </row>
    <row r="63" spans="1:30">
      <c r="A63" s="2">
        <v>70</v>
      </c>
      <c r="B63" s="2">
        <v>909</v>
      </c>
      <c r="C63" s="2">
        <v>18180</v>
      </c>
      <c r="D63" s="2">
        <v>932</v>
      </c>
      <c r="E63" s="2">
        <v>886</v>
      </c>
      <c r="F63" s="2">
        <v>15492</v>
      </c>
      <c r="G63" s="2">
        <v>1</v>
      </c>
      <c r="H63" s="2">
        <v>100</v>
      </c>
      <c r="I63" s="6">
        <v>70</v>
      </c>
      <c r="J63" s="6" t="s">
        <v>48</v>
      </c>
      <c r="K63" s="6" t="s">
        <v>76</v>
      </c>
      <c r="L63" s="6" t="s">
        <v>97</v>
      </c>
      <c r="M63" s="6" t="s">
        <v>83</v>
      </c>
      <c r="N63" s="6">
        <v>82</v>
      </c>
      <c r="O63" s="6">
        <v>4</v>
      </c>
      <c r="P63" s="6">
        <v>63</v>
      </c>
      <c r="Q63" s="6">
        <f t="shared" si="5"/>
        <v>86</v>
      </c>
      <c r="R63" s="6">
        <v>1.7</v>
      </c>
      <c r="S63" s="6" t="s">
        <v>100</v>
      </c>
      <c r="T63" s="6" t="s">
        <v>52</v>
      </c>
      <c r="U63" s="6" t="s">
        <v>52</v>
      </c>
      <c r="V63" s="7"/>
      <c r="W63" s="7">
        <v>25.79</v>
      </c>
      <c r="X63" s="7">
        <v>1.59</v>
      </c>
      <c r="Y63" s="7">
        <v>0.27</v>
      </c>
      <c r="Z63" s="7">
        <v>20</v>
      </c>
      <c r="AA63" s="7">
        <v>50</v>
      </c>
      <c r="AB63" s="7">
        <f t="shared" si="0"/>
        <v>515.79999999999995</v>
      </c>
      <c r="AC63" s="7" t="s">
        <v>55</v>
      </c>
      <c r="AD63" s="7" t="s">
        <v>56</v>
      </c>
    </row>
    <row r="64" spans="1:30">
      <c r="A64" s="2">
        <v>71</v>
      </c>
      <c r="B64" s="2">
        <v>208</v>
      </c>
      <c r="C64" s="2">
        <v>4160</v>
      </c>
      <c r="D64" s="2">
        <v>216</v>
      </c>
      <c r="E64" s="2">
        <v>203</v>
      </c>
      <c r="F64" s="2">
        <v>16673</v>
      </c>
      <c r="G64" s="2">
        <v>2</v>
      </c>
      <c r="H64" s="2">
        <v>1</v>
      </c>
      <c r="I64" s="6">
        <v>71</v>
      </c>
      <c r="J64" s="6" t="s">
        <v>48</v>
      </c>
      <c r="K64" s="6" t="s">
        <v>76</v>
      </c>
      <c r="L64" s="6" t="s">
        <v>98</v>
      </c>
      <c r="M64" s="6" t="s">
        <v>83</v>
      </c>
      <c r="N64" s="6">
        <v>56</v>
      </c>
      <c r="O64" s="6">
        <v>5</v>
      </c>
      <c r="P64" s="6">
        <v>5</v>
      </c>
      <c r="Q64" s="6">
        <f t="shared" si="5"/>
        <v>61</v>
      </c>
      <c r="R64" s="6">
        <v>0.91700000000000004</v>
      </c>
      <c r="S64" s="6" t="s">
        <v>100</v>
      </c>
      <c r="T64" s="6" t="s">
        <v>52</v>
      </c>
      <c r="U64" s="6" t="s">
        <v>52</v>
      </c>
      <c r="V64" s="7"/>
      <c r="W64" s="7">
        <v>15.69</v>
      </c>
      <c r="X64" s="7">
        <v>1.53</v>
      </c>
      <c r="Y64" s="7">
        <v>0.19</v>
      </c>
      <c r="Z64" s="7">
        <v>20</v>
      </c>
      <c r="AA64" s="7">
        <v>50</v>
      </c>
      <c r="AB64" s="7">
        <f t="shared" si="0"/>
        <v>313.8</v>
      </c>
      <c r="AC64" s="7" t="s">
        <v>55</v>
      </c>
      <c r="AD64" s="7" t="s">
        <v>56</v>
      </c>
    </row>
    <row r="65" spans="1:30">
      <c r="A65" s="2">
        <v>72</v>
      </c>
      <c r="B65" s="2">
        <v>572</v>
      </c>
      <c r="C65" s="2">
        <v>11440</v>
      </c>
      <c r="D65" s="2">
        <v>588</v>
      </c>
      <c r="E65" s="2">
        <v>556</v>
      </c>
      <c r="F65" s="2">
        <v>15135</v>
      </c>
      <c r="G65" s="2">
        <v>1</v>
      </c>
      <c r="H65" s="2">
        <v>100</v>
      </c>
      <c r="I65" s="6">
        <v>72</v>
      </c>
      <c r="J65" s="6" t="s">
        <v>48</v>
      </c>
      <c r="K65" s="6" t="s">
        <v>76</v>
      </c>
      <c r="L65" s="6" t="s">
        <v>99</v>
      </c>
      <c r="M65" s="6" t="s">
        <v>83</v>
      </c>
      <c r="N65" s="6">
        <v>60</v>
      </c>
      <c r="O65" s="6">
        <v>5</v>
      </c>
      <c r="P65" s="6">
        <v>54</v>
      </c>
      <c r="Q65" s="6">
        <f t="shared" si="5"/>
        <v>65</v>
      </c>
      <c r="R65" s="6">
        <v>0.68400000000000005</v>
      </c>
      <c r="S65" s="6" t="s">
        <v>100</v>
      </c>
      <c r="T65" s="6" t="s">
        <v>52</v>
      </c>
      <c r="U65" s="6" t="s">
        <v>52</v>
      </c>
      <c r="V65" s="7"/>
      <c r="W65" s="7">
        <v>19.18</v>
      </c>
      <c r="X65" s="7">
        <v>1.77</v>
      </c>
      <c r="Y65" s="7">
        <v>0.17</v>
      </c>
      <c r="Z65" s="7">
        <v>20</v>
      </c>
      <c r="AA65" s="7">
        <v>50</v>
      </c>
      <c r="AB65" s="7">
        <f t="shared" si="0"/>
        <v>383.6</v>
      </c>
      <c r="AC65" s="7" t="s">
        <v>55</v>
      </c>
      <c r="AD65" s="7" t="s">
        <v>56</v>
      </c>
    </row>
    <row r="66" spans="1:30">
      <c r="A66" s="2">
        <v>73</v>
      </c>
      <c r="B66" s="2">
        <v>386</v>
      </c>
      <c r="C66" s="2">
        <v>7720</v>
      </c>
      <c r="D66" s="2">
        <v>397</v>
      </c>
      <c r="E66" s="2">
        <v>374</v>
      </c>
      <c r="F66" s="2">
        <v>15536</v>
      </c>
      <c r="G66" s="2">
        <v>1</v>
      </c>
      <c r="H66" s="2">
        <v>100</v>
      </c>
      <c r="I66" s="6">
        <v>73</v>
      </c>
      <c r="J66" s="6" t="s">
        <v>101</v>
      </c>
      <c r="K66" s="6" t="s">
        <v>52</v>
      </c>
      <c r="L66" s="6" t="s">
        <v>102</v>
      </c>
      <c r="M66" s="6" t="s">
        <v>51</v>
      </c>
      <c r="N66" s="6">
        <v>9</v>
      </c>
      <c r="O66" s="6">
        <v>0</v>
      </c>
      <c r="P66" s="6" t="s">
        <v>52</v>
      </c>
      <c r="Q66" s="6">
        <f t="shared" si="5"/>
        <v>9</v>
      </c>
      <c r="R66" s="6" t="s">
        <v>52</v>
      </c>
      <c r="S66" s="6" t="s">
        <v>53</v>
      </c>
      <c r="T66" s="6" t="s">
        <v>52</v>
      </c>
      <c r="U66" s="6">
        <v>5</v>
      </c>
      <c r="V66" s="7"/>
      <c r="W66" s="7">
        <v>8.84</v>
      </c>
      <c r="X66" s="7">
        <v>1.79</v>
      </c>
      <c r="Y66" s="7">
        <v>2.37</v>
      </c>
      <c r="Z66" s="7">
        <v>20</v>
      </c>
      <c r="AA66" s="7">
        <v>25</v>
      </c>
      <c r="AB66" s="7">
        <f t="shared" ref="AB66:AB115" si="6">W66*Z66</f>
        <v>176.8</v>
      </c>
      <c r="AC66" s="7" t="s">
        <v>55</v>
      </c>
      <c r="AD66" s="7" t="s">
        <v>56</v>
      </c>
    </row>
    <row r="67" spans="1:30">
      <c r="A67" s="2">
        <v>74</v>
      </c>
      <c r="B67" s="2">
        <v>413</v>
      </c>
      <c r="C67" s="2">
        <v>8260</v>
      </c>
      <c r="D67" s="2">
        <v>426</v>
      </c>
      <c r="E67" s="2">
        <v>401</v>
      </c>
      <c r="F67" s="2">
        <v>15026</v>
      </c>
      <c r="G67" s="2">
        <v>1</v>
      </c>
      <c r="H67" s="2">
        <v>100</v>
      </c>
      <c r="I67" s="6">
        <v>74</v>
      </c>
      <c r="J67" s="6" t="s">
        <v>101</v>
      </c>
      <c r="K67" s="6" t="s">
        <v>52</v>
      </c>
      <c r="L67" s="6" t="s">
        <v>103</v>
      </c>
      <c r="M67" s="6" t="s">
        <v>51</v>
      </c>
      <c r="N67" s="6">
        <v>21</v>
      </c>
      <c r="O67" s="6">
        <v>5</v>
      </c>
      <c r="P67" s="6" t="s">
        <v>52</v>
      </c>
      <c r="Q67" s="6">
        <f t="shared" si="5"/>
        <v>26</v>
      </c>
      <c r="R67" s="6" t="s">
        <v>52</v>
      </c>
      <c r="S67" s="6" t="s">
        <v>53</v>
      </c>
      <c r="T67" s="6" t="s">
        <v>52</v>
      </c>
      <c r="U67" s="6">
        <v>7</v>
      </c>
      <c r="V67" s="7"/>
      <c r="W67" s="7">
        <v>13.4</v>
      </c>
      <c r="X67" s="7">
        <v>2.08</v>
      </c>
      <c r="Y67" s="7">
        <v>1.89</v>
      </c>
      <c r="Z67" s="7">
        <v>20</v>
      </c>
      <c r="AA67" s="7">
        <v>25</v>
      </c>
      <c r="AB67" s="7">
        <f t="shared" si="6"/>
        <v>268</v>
      </c>
      <c r="AC67" s="7" t="s">
        <v>55</v>
      </c>
      <c r="AD67" s="7" t="s">
        <v>56</v>
      </c>
    </row>
    <row r="68" spans="1:30">
      <c r="A68" s="2">
        <v>75</v>
      </c>
      <c r="B68" s="2">
        <v>332</v>
      </c>
      <c r="C68" s="2">
        <v>6640</v>
      </c>
      <c r="D68" s="2">
        <v>345</v>
      </c>
      <c r="E68" s="2">
        <v>320</v>
      </c>
      <c r="F68" s="2">
        <v>14916</v>
      </c>
      <c r="G68" s="2">
        <v>1</v>
      </c>
      <c r="H68" s="2">
        <v>100</v>
      </c>
      <c r="I68" s="6">
        <v>75</v>
      </c>
      <c r="J68" s="6" t="s">
        <v>101</v>
      </c>
      <c r="K68" s="6" t="s">
        <v>52</v>
      </c>
      <c r="L68" s="6" t="s">
        <v>104</v>
      </c>
      <c r="M68" s="6" t="s">
        <v>51</v>
      </c>
      <c r="N68" s="6">
        <v>20</v>
      </c>
      <c r="O68" s="6">
        <v>5</v>
      </c>
      <c r="P68" s="6" t="s">
        <v>52</v>
      </c>
      <c r="Q68" s="6">
        <f t="shared" si="5"/>
        <v>25</v>
      </c>
      <c r="R68" s="6" t="s">
        <v>52</v>
      </c>
      <c r="S68" s="6" t="s">
        <v>53</v>
      </c>
      <c r="T68" s="6" t="s">
        <v>52</v>
      </c>
      <c r="U68" s="6">
        <v>6</v>
      </c>
      <c r="V68" s="7"/>
      <c r="W68" s="7">
        <v>13.94</v>
      </c>
      <c r="X68" s="7">
        <v>1.91</v>
      </c>
      <c r="Y68" s="7">
        <v>2.1800000000000002</v>
      </c>
      <c r="Z68" s="7">
        <v>20</v>
      </c>
      <c r="AA68" s="7">
        <v>25</v>
      </c>
      <c r="AB68" s="7">
        <f t="shared" si="6"/>
        <v>278.8</v>
      </c>
      <c r="AC68" s="7" t="s">
        <v>55</v>
      </c>
      <c r="AD68" s="7" t="s">
        <v>56</v>
      </c>
    </row>
    <row r="69" spans="1:30">
      <c r="A69" s="2">
        <v>76</v>
      </c>
      <c r="B69" s="2">
        <v>131</v>
      </c>
      <c r="C69" s="2">
        <v>2620</v>
      </c>
      <c r="D69" s="2">
        <v>137</v>
      </c>
      <c r="E69" s="2">
        <v>124</v>
      </c>
      <c r="F69" s="2">
        <v>14800</v>
      </c>
      <c r="G69" s="2">
        <v>1</v>
      </c>
      <c r="H69" s="2">
        <v>100</v>
      </c>
      <c r="I69" s="6">
        <v>76</v>
      </c>
      <c r="J69" s="6" t="s">
        <v>101</v>
      </c>
      <c r="K69" s="6" t="s">
        <v>52</v>
      </c>
      <c r="L69" s="6" t="s">
        <v>105</v>
      </c>
      <c r="M69" s="6" t="s">
        <v>51</v>
      </c>
      <c r="N69" s="6">
        <v>18</v>
      </c>
      <c r="O69" s="6">
        <v>5</v>
      </c>
      <c r="P69" s="6" t="s">
        <v>52</v>
      </c>
      <c r="Q69" s="6">
        <f t="shared" si="5"/>
        <v>23</v>
      </c>
      <c r="R69" s="6" t="s">
        <v>52</v>
      </c>
      <c r="S69" s="6" t="s">
        <v>53</v>
      </c>
      <c r="T69" s="6" t="s">
        <v>52</v>
      </c>
      <c r="U69" s="6">
        <v>6</v>
      </c>
      <c r="V69" s="7"/>
      <c r="W69" s="7">
        <v>11.6</v>
      </c>
      <c r="X69" s="7">
        <v>1.67</v>
      </c>
      <c r="Y69" s="7">
        <v>1.89</v>
      </c>
      <c r="Z69" s="7">
        <v>20</v>
      </c>
      <c r="AA69" s="7">
        <v>25</v>
      </c>
      <c r="AB69" s="7">
        <f t="shared" si="6"/>
        <v>232</v>
      </c>
      <c r="AC69" s="7" t="s">
        <v>55</v>
      </c>
      <c r="AD69" s="7" t="s">
        <v>56</v>
      </c>
    </row>
    <row r="70" spans="1:30">
      <c r="A70" s="2">
        <v>77</v>
      </c>
      <c r="B70" s="2">
        <v>350</v>
      </c>
      <c r="C70" s="2">
        <v>7000</v>
      </c>
      <c r="D70" s="2">
        <v>362</v>
      </c>
      <c r="E70" s="2">
        <v>339</v>
      </c>
      <c r="F70" s="2">
        <v>14875</v>
      </c>
      <c r="G70" s="2">
        <v>1</v>
      </c>
      <c r="H70" s="2">
        <v>100</v>
      </c>
      <c r="I70" s="6">
        <v>77</v>
      </c>
      <c r="J70" s="6" t="s">
        <v>101</v>
      </c>
      <c r="K70" s="6" t="s">
        <v>52</v>
      </c>
      <c r="L70" s="6" t="s">
        <v>106</v>
      </c>
      <c r="M70" s="6" t="s">
        <v>83</v>
      </c>
      <c r="N70" s="6">
        <v>17</v>
      </c>
      <c r="O70" s="6">
        <v>4</v>
      </c>
      <c r="P70" s="6" t="s">
        <v>52</v>
      </c>
      <c r="Q70" s="6">
        <f t="shared" si="5"/>
        <v>21</v>
      </c>
      <c r="R70" s="6" t="s">
        <v>52</v>
      </c>
      <c r="S70" s="6" t="s">
        <v>53</v>
      </c>
      <c r="T70" s="6" t="s">
        <v>52</v>
      </c>
      <c r="U70" s="6">
        <v>6</v>
      </c>
      <c r="V70" s="7"/>
      <c r="W70" s="7">
        <v>10.130000000000001</v>
      </c>
      <c r="X70" s="7">
        <v>2.04</v>
      </c>
      <c r="Y70" s="7">
        <v>2.36</v>
      </c>
      <c r="Z70" s="7">
        <v>20</v>
      </c>
      <c r="AA70" s="7">
        <v>25</v>
      </c>
      <c r="AB70" s="7">
        <f t="shared" si="6"/>
        <v>202.60000000000002</v>
      </c>
      <c r="AC70" s="7" t="s">
        <v>55</v>
      </c>
      <c r="AD70" s="7" t="s">
        <v>56</v>
      </c>
    </row>
    <row r="71" spans="1:30">
      <c r="A71" s="2">
        <v>79</v>
      </c>
      <c r="B71" s="2">
        <v>231</v>
      </c>
      <c r="C71" s="2">
        <v>4620</v>
      </c>
      <c r="D71" s="2">
        <v>240</v>
      </c>
      <c r="E71" s="2">
        <v>222</v>
      </c>
      <c r="F71" s="2">
        <v>14776</v>
      </c>
      <c r="G71" s="2">
        <v>1</v>
      </c>
      <c r="H71" s="2">
        <v>100</v>
      </c>
      <c r="I71" s="6">
        <v>79</v>
      </c>
      <c r="J71" s="6" t="s">
        <v>101</v>
      </c>
      <c r="K71" s="6" t="s">
        <v>52</v>
      </c>
      <c r="L71" s="6" t="s">
        <v>107</v>
      </c>
      <c r="M71" s="6" t="s">
        <v>83</v>
      </c>
      <c r="N71" s="6">
        <v>15</v>
      </c>
      <c r="O71" s="6">
        <v>4</v>
      </c>
      <c r="P71" s="6" t="s">
        <v>52</v>
      </c>
      <c r="Q71" s="6">
        <f t="shared" si="5"/>
        <v>19</v>
      </c>
      <c r="R71" s="6" t="s">
        <v>52</v>
      </c>
      <c r="S71" s="6" t="s">
        <v>53</v>
      </c>
      <c r="T71" s="6" t="s">
        <v>52</v>
      </c>
      <c r="U71" s="6">
        <v>6</v>
      </c>
      <c r="V71" s="7"/>
      <c r="W71" s="7">
        <v>9.2799999999999994</v>
      </c>
      <c r="X71" s="7">
        <v>2.36</v>
      </c>
      <c r="Y71" s="7">
        <v>1.89</v>
      </c>
      <c r="Z71" s="7">
        <v>20</v>
      </c>
      <c r="AA71" s="7">
        <v>25</v>
      </c>
      <c r="AB71" s="7">
        <f t="shared" si="6"/>
        <v>185.6</v>
      </c>
      <c r="AC71" s="7" t="s">
        <v>55</v>
      </c>
      <c r="AD71" s="7" t="s">
        <v>56</v>
      </c>
    </row>
    <row r="72" spans="1:30">
      <c r="A72" s="2">
        <v>80</v>
      </c>
      <c r="B72" s="2">
        <v>100</v>
      </c>
      <c r="C72" s="2">
        <v>2000</v>
      </c>
      <c r="D72" s="2">
        <v>105</v>
      </c>
      <c r="E72" s="2">
        <v>94</v>
      </c>
      <c r="F72" s="2">
        <v>14590</v>
      </c>
      <c r="G72" s="2">
        <v>1</v>
      </c>
      <c r="H72" s="2">
        <v>100</v>
      </c>
      <c r="I72" s="6">
        <v>80</v>
      </c>
      <c r="J72" s="6" t="s">
        <v>101</v>
      </c>
      <c r="K72" s="6" t="s">
        <v>52</v>
      </c>
      <c r="L72" s="6" t="s">
        <v>106</v>
      </c>
      <c r="M72" s="6" t="s">
        <v>83</v>
      </c>
      <c r="N72" s="6">
        <v>17</v>
      </c>
      <c r="O72" s="6">
        <v>4</v>
      </c>
      <c r="P72" s="6" t="s">
        <v>52</v>
      </c>
      <c r="Q72" s="6">
        <f t="shared" si="5"/>
        <v>21</v>
      </c>
      <c r="R72" s="6" t="s">
        <v>52</v>
      </c>
      <c r="S72" s="6" t="s">
        <v>100</v>
      </c>
      <c r="T72" s="6" t="s">
        <v>52</v>
      </c>
      <c r="U72" s="6" t="s">
        <v>52</v>
      </c>
      <c r="V72" s="7"/>
      <c r="W72" s="7">
        <v>7.92</v>
      </c>
      <c r="X72" s="7">
        <v>1.57</v>
      </c>
      <c r="Y72" s="7">
        <v>1.03</v>
      </c>
      <c r="Z72" s="7">
        <v>20</v>
      </c>
      <c r="AA72" s="7">
        <v>25</v>
      </c>
      <c r="AB72" s="7">
        <f t="shared" si="6"/>
        <v>158.4</v>
      </c>
      <c r="AC72" s="7" t="s">
        <v>55</v>
      </c>
      <c r="AD72" s="7" t="s">
        <v>56</v>
      </c>
    </row>
    <row r="73" spans="1:30">
      <c r="A73" s="2">
        <v>81</v>
      </c>
      <c r="B73" s="2">
        <v>171</v>
      </c>
      <c r="C73" s="2">
        <v>3420</v>
      </c>
      <c r="D73" s="2">
        <v>179</v>
      </c>
      <c r="E73" s="2">
        <v>164</v>
      </c>
      <c r="F73" s="2">
        <v>14750</v>
      </c>
      <c r="G73" s="2">
        <v>1</v>
      </c>
      <c r="H73" s="2">
        <v>100</v>
      </c>
      <c r="I73" s="6">
        <v>81</v>
      </c>
      <c r="J73" s="6" t="s">
        <v>101</v>
      </c>
      <c r="K73" s="6" t="s">
        <v>52</v>
      </c>
      <c r="L73" s="6" t="s">
        <v>107</v>
      </c>
      <c r="M73" s="6" t="s">
        <v>83</v>
      </c>
      <c r="N73" s="6">
        <v>15</v>
      </c>
      <c r="O73" s="6">
        <v>4</v>
      </c>
      <c r="P73" s="6" t="s">
        <v>52</v>
      </c>
      <c r="Q73" s="6">
        <f t="shared" si="5"/>
        <v>19</v>
      </c>
      <c r="R73" s="6" t="s">
        <v>52</v>
      </c>
      <c r="S73" s="6" t="s">
        <v>100</v>
      </c>
      <c r="T73" s="6" t="s">
        <v>52</v>
      </c>
      <c r="U73" s="6" t="s">
        <v>52</v>
      </c>
      <c r="V73" s="7"/>
      <c r="W73" s="7">
        <v>9.5399999999999991</v>
      </c>
      <c r="X73" s="7">
        <v>2.0699999999999998</v>
      </c>
      <c r="Y73" s="7">
        <v>1.32</v>
      </c>
      <c r="Z73" s="7">
        <v>20</v>
      </c>
      <c r="AA73" s="7">
        <v>25</v>
      </c>
      <c r="AB73" s="7">
        <f t="shared" si="6"/>
        <v>190.79999999999998</v>
      </c>
      <c r="AC73" s="7" t="s">
        <v>55</v>
      </c>
      <c r="AD73" s="7" t="s">
        <v>56</v>
      </c>
    </row>
    <row r="74" spans="1:30">
      <c r="A74" s="2">
        <v>82</v>
      </c>
      <c r="B74" s="2">
        <v>921</v>
      </c>
      <c r="C74" s="2">
        <v>18420</v>
      </c>
      <c r="D74" s="2">
        <v>943</v>
      </c>
      <c r="E74" s="2">
        <v>910</v>
      </c>
      <c r="F74" s="2">
        <v>16673</v>
      </c>
      <c r="G74" s="2">
        <v>2</v>
      </c>
      <c r="H74" s="2">
        <v>1</v>
      </c>
      <c r="I74" s="6">
        <v>82</v>
      </c>
      <c r="J74" s="6" t="s">
        <v>101</v>
      </c>
      <c r="K74" s="6" t="s">
        <v>52</v>
      </c>
      <c r="L74" s="6" t="s">
        <v>107</v>
      </c>
      <c r="M74" s="6" t="s">
        <v>83</v>
      </c>
      <c r="N74" s="6">
        <v>15</v>
      </c>
      <c r="O74" s="6">
        <v>4</v>
      </c>
      <c r="P74" s="6" t="s">
        <v>52</v>
      </c>
      <c r="Q74" s="6">
        <f t="shared" si="5"/>
        <v>19</v>
      </c>
      <c r="R74" s="6" t="s">
        <v>52</v>
      </c>
      <c r="S74" s="6" t="s">
        <v>100</v>
      </c>
      <c r="T74" s="6" t="s">
        <v>52</v>
      </c>
      <c r="U74" s="6" t="s">
        <v>52</v>
      </c>
      <c r="V74" s="7"/>
      <c r="W74" s="7">
        <v>5.08</v>
      </c>
      <c r="X74" s="7">
        <v>1.25</v>
      </c>
      <c r="Y74" s="7">
        <v>0.81</v>
      </c>
      <c r="Z74" s="7">
        <v>20</v>
      </c>
      <c r="AA74" s="7">
        <v>25</v>
      </c>
      <c r="AB74" s="7">
        <f t="shared" si="6"/>
        <v>101.6</v>
      </c>
      <c r="AC74" s="7" t="s">
        <v>55</v>
      </c>
      <c r="AD74" s="7" t="s">
        <v>56</v>
      </c>
    </row>
    <row r="75" spans="1:30">
      <c r="A75" s="2">
        <v>83</v>
      </c>
      <c r="B75" s="2">
        <v>3740</v>
      </c>
      <c r="C75" s="2">
        <v>74800</v>
      </c>
      <c r="D75" s="2">
        <v>3850</v>
      </c>
      <c r="E75" s="2">
        <v>3640</v>
      </c>
      <c r="F75" s="2">
        <v>16964</v>
      </c>
      <c r="G75" s="2">
        <v>1</v>
      </c>
      <c r="H75" s="2">
        <v>100</v>
      </c>
      <c r="I75" s="6">
        <v>83</v>
      </c>
      <c r="J75" s="6" t="s">
        <v>48</v>
      </c>
      <c r="K75" s="6" t="s">
        <v>108</v>
      </c>
      <c r="L75" s="6" t="s">
        <v>52</v>
      </c>
      <c r="M75" s="6" t="s">
        <v>109</v>
      </c>
      <c r="N75" s="6" t="s">
        <v>52</v>
      </c>
      <c r="O75" s="6" t="s">
        <v>52</v>
      </c>
      <c r="P75" s="6" t="s">
        <v>52</v>
      </c>
      <c r="Q75" s="6" t="s">
        <v>52</v>
      </c>
      <c r="R75" s="6" t="s">
        <v>52</v>
      </c>
      <c r="S75" s="6" t="s">
        <v>53</v>
      </c>
      <c r="T75" s="6" t="s">
        <v>54</v>
      </c>
      <c r="U75" s="6">
        <v>5</v>
      </c>
      <c r="V75" s="7"/>
      <c r="W75" s="7">
        <v>75.97</v>
      </c>
      <c r="X75" s="7">
        <v>1.85</v>
      </c>
      <c r="Y75" s="7">
        <v>1.4</v>
      </c>
      <c r="Z75" s="7">
        <v>20</v>
      </c>
      <c r="AA75" s="7">
        <v>50</v>
      </c>
      <c r="AB75" s="7">
        <f t="shared" si="6"/>
        <v>1519.4</v>
      </c>
      <c r="AC75" s="7" t="s">
        <v>55</v>
      </c>
      <c r="AD75" s="7" t="s">
        <v>56</v>
      </c>
    </row>
    <row r="76" spans="1:30">
      <c r="A76" s="2">
        <v>84</v>
      </c>
      <c r="B76" s="2">
        <v>1185</v>
      </c>
      <c r="C76" s="2">
        <v>23700</v>
      </c>
      <c r="D76" s="2">
        <v>1211</v>
      </c>
      <c r="E76" s="2">
        <v>1171</v>
      </c>
      <c r="F76" s="2">
        <v>16673</v>
      </c>
      <c r="G76" s="2">
        <v>2</v>
      </c>
      <c r="H76" s="2">
        <v>1000</v>
      </c>
      <c r="I76" s="6">
        <v>84</v>
      </c>
      <c r="J76" s="6" t="s">
        <v>48</v>
      </c>
      <c r="K76" s="6" t="s">
        <v>108</v>
      </c>
      <c r="L76" s="6" t="s">
        <v>52</v>
      </c>
      <c r="M76" s="6" t="s">
        <v>109</v>
      </c>
      <c r="N76" s="6" t="s">
        <v>52</v>
      </c>
      <c r="O76" s="6" t="s">
        <v>52</v>
      </c>
      <c r="P76" s="6" t="s">
        <v>52</v>
      </c>
      <c r="Q76" s="6" t="s">
        <v>52</v>
      </c>
      <c r="R76" s="6" t="s">
        <v>52</v>
      </c>
      <c r="S76" s="6" t="s">
        <v>53</v>
      </c>
      <c r="T76" s="6" t="s">
        <v>54</v>
      </c>
      <c r="U76" s="6">
        <v>5</v>
      </c>
      <c r="V76" s="7"/>
      <c r="W76" s="7">
        <v>86.43</v>
      </c>
      <c r="X76" s="7">
        <v>1.87</v>
      </c>
      <c r="Y76" s="7">
        <v>1.2</v>
      </c>
      <c r="Z76" s="7">
        <v>20</v>
      </c>
      <c r="AA76" s="7">
        <v>50</v>
      </c>
      <c r="AB76" s="7">
        <f t="shared" si="6"/>
        <v>1728.6000000000001</v>
      </c>
      <c r="AC76" s="7" t="s">
        <v>55</v>
      </c>
      <c r="AD76" s="7" t="s">
        <v>56</v>
      </c>
    </row>
    <row r="77" spans="1:30">
      <c r="A77" s="2">
        <v>85</v>
      </c>
      <c r="B77" s="2">
        <v>4450</v>
      </c>
      <c r="C77" s="2">
        <v>89000</v>
      </c>
      <c r="D77" s="2">
        <v>4590</v>
      </c>
      <c r="E77" s="2">
        <v>4320</v>
      </c>
      <c r="F77" s="2">
        <v>17148</v>
      </c>
      <c r="G77" s="2">
        <v>1</v>
      </c>
      <c r="H77" s="2">
        <v>100</v>
      </c>
      <c r="I77" s="6">
        <v>85</v>
      </c>
      <c r="J77" s="6" t="s">
        <v>48</v>
      </c>
      <c r="K77" s="6" t="s">
        <v>108</v>
      </c>
      <c r="L77" s="6" t="s">
        <v>52</v>
      </c>
      <c r="M77" s="6" t="s">
        <v>109</v>
      </c>
      <c r="N77" s="6" t="s">
        <v>52</v>
      </c>
      <c r="O77" s="6" t="s">
        <v>52</v>
      </c>
      <c r="P77" s="6" t="s">
        <v>52</v>
      </c>
      <c r="Q77" s="6" t="s">
        <v>52</v>
      </c>
      <c r="R77" s="6" t="s">
        <v>52</v>
      </c>
      <c r="S77" s="6" t="s">
        <v>53</v>
      </c>
      <c r="T77" s="6" t="s">
        <v>54</v>
      </c>
      <c r="U77" s="6">
        <v>5</v>
      </c>
      <c r="V77" s="7"/>
      <c r="W77" s="7">
        <v>74.239999999999995</v>
      </c>
      <c r="X77" s="7">
        <v>1.85</v>
      </c>
      <c r="Y77" s="7">
        <v>1.4</v>
      </c>
      <c r="Z77" s="7">
        <v>20</v>
      </c>
      <c r="AA77" s="7">
        <v>50</v>
      </c>
      <c r="AB77" s="7">
        <f t="shared" si="6"/>
        <v>1484.8</v>
      </c>
      <c r="AC77" s="7" t="s">
        <v>55</v>
      </c>
      <c r="AD77" s="7" t="s">
        <v>56</v>
      </c>
    </row>
    <row r="78" spans="1:30">
      <c r="A78" s="2">
        <v>86</v>
      </c>
      <c r="B78" s="2">
        <v>4140</v>
      </c>
      <c r="C78" s="2">
        <v>82800</v>
      </c>
      <c r="D78" s="2">
        <v>4270</v>
      </c>
      <c r="E78" s="2">
        <v>4030</v>
      </c>
      <c r="F78" s="2">
        <v>17214</v>
      </c>
      <c r="G78" s="2">
        <v>1</v>
      </c>
      <c r="H78" s="2">
        <v>100</v>
      </c>
      <c r="I78" s="6">
        <v>86</v>
      </c>
      <c r="J78" s="6" t="s">
        <v>48</v>
      </c>
      <c r="K78" s="6" t="s">
        <v>108</v>
      </c>
      <c r="L78" s="6" t="s">
        <v>52</v>
      </c>
      <c r="M78" s="6" t="s">
        <v>109</v>
      </c>
      <c r="N78" s="6" t="s">
        <v>52</v>
      </c>
      <c r="O78" s="6" t="s">
        <v>52</v>
      </c>
      <c r="P78" s="6" t="s">
        <v>52</v>
      </c>
      <c r="Q78" s="6" t="s">
        <v>52</v>
      </c>
      <c r="R78" s="6" t="s">
        <v>52</v>
      </c>
      <c r="S78" s="6" t="s">
        <v>53</v>
      </c>
      <c r="T78" s="6" t="s">
        <v>54</v>
      </c>
      <c r="U78" s="6">
        <v>5</v>
      </c>
      <c r="V78" s="7"/>
      <c r="W78" s="7">
        <v>86.98</v>
      </c>
      <c r="X78" s="7">
        <v>1.82</v>
      </c>
      <c r="Y78" s="7">
        <v>0.35</v>
      </c>
      <c r="Z78" s="7">
        <v>20</v>
      </c>
      <c r="AA78" s="7">
        <v>50</v>
      </c>
      <c r="AB78" s="7">
        <f t="shared" si="6"/>
        <v>1739.6000000000001</v>
      </c>
      <c r="AC78" s="7" t="s">
        <v>55</v>
      </c>
      <c r="AD78" s="7" t="s">
        <v>56</v>
      </c>
    </row>
    <row r="79" spans="1:30">
      <c r="A79" s="2">
        <v>87</v>
      </c>
      <c r="B79" s="2">
        <v>1745</v>
      </c>
      <c r="C79" s="2">
        <v>34900</v>
      </c>
      <c r="D79" s="2">
        <v>1791</v>
      </c>
      <c r="E79" s="2">
        <v>1700</v>
      </c>
      <c r="F79" s="2">
        <v>16435</v>
      </c>
      <c r="G79" s="2">
        <v>1</v>
      </c>
      <c r="H79" s="2">
        <v>100</v>
      </c>
      <c r="I79" s="6">
        <v>87</v>
      </c>
      <c r="J79" s="6" t="s">
        <v>48</v>
      </c>
      <c r="K79" s="6" t="s">
        <v>110</v>
      </c>
      <c r="L79" s="6" t="s">
        <v>52</v>
      </c>
      <c r="M79" s="6" t="s">
        <v>109</v>
      </c>
      <c r="N79" s="6" t="s">
        <v>52</v>
      </c>
      <c r="O79" s="6" t="s">
        <v>52</v>
      </c>
      <c r="P79" s="6" t="s">
        <v>52</v>
      </c>
      <c r="Q79" s="6" t="s">
        <v>52</v>
      </c>
      <c r="R79" s="6" t="s">
        <v>52</v>
      </c>
      <c r="S79" s="6" t="s">
        <v>61</v>
      </c>
      <c r="T79" s="6" t="s">
        <v>52</v>
      </c>
      <c r="U79" s="6">
        <v>4</v>
      </c>
      <c r="V79" s="7"/>
      <c r="W79" s="7">
        <v>29.43</v>
      </c>
      <c r="X79" s="7">
        <v>1.74</v>
      </c>
      <c r="Y79" s="7">
        <v>0.94</v>
      </c>
      <c r="Z79" s="7">
        <v>20</v>
      </c>
      <c r="AA79" s="7">
        <v>50</v>
      </c>
      <c r="AB79" s="7">
        <f t="shared" si="6"/>
        <v>588.6</v>
      </c>
      <c r="AC79" s="7" t="s">
        <v>55</v>
      </c>
      <c r="AD79" s="7" t="s">
        <v>56</v>
      </c>
    </row>
    <row r="80" spans="1:30">
      <c r="A80" s="2">
        <v>88</v>
      </c>
      <c r="B80" s="2">
        <v>4020</v>
      </c>
      <c r="C80" s="2">
        <v>80400</v>
      </c>
      <c r="D80" s="2">
        <v>4140</v>
      </c>
      <c r="E80" s="2">
        <v>3910</v>
      </c>
      <c r="F80" s="2">
        <v>15670</v>
      </c>
      <c r="G80" s="2">
        <v>1</v>
      </c>
      <c r="H80" s="2">
        <v>100</v>
      </c>
      <c r="I80" s="6">
        <v>88</v>
      </c>
      <c r="J80" s="6" t="s">
        <v>48</v>
      </c>
      <c r="K80" s="6" t="s">
        <v>111</v>
      </c>
      <c r="L80" s="6" t="s">
        <v>52</v>
      </c>
      <c r="M80" s="6" t="s">
        <v>109</v>
      </c>
      <c r="N80" s="6" t="s">
        <v>52</v>
      </c>
      <c r="O80" s="6" t="s">
        <v>52</v>
      </c>
      <c r="P80" s="6" t="s">
        <v>52</v>
      </c>
      <c r="Q80" s="6" t="s">
        <v>52</v>
      </c>
      <c r="R80" s="6" t="s">
        <v>52</v>
      </c>
      <c r="S80" s="6" t="s">
        <v>53</v>
      </c>
      <c r="T80" s="6" t="s">
        <v>54</v>
      </c>
      <c r="U80" s="6">
        <v>5</v>
      </c>
      <c r="V80" s="7"/>
      <c r="W80" s="7">
        <v>57.39</v>
      </c>
      <c r="X80" s="7">
        <v>1.85</v>
      </c>
      <c r="Y80" s="7">
        <v>0.91</v>
      </c>
      <c r="Z80" s="7">
        <v>20</v>
      </c>
      <c r="AA80" s="7">
        <v>50</v>
      </c>
      <c r="AB80" s="7">
        <f t="shared" si="6"/>
        <v>1147.8</v>
      </c>
      <c r="AC80" s="7" t="s">
        <v>55</v>
      </c>
      <c r="AD80" s="7" t="s">
        <v>56</v>
      </c>
    </row>
    <row r="81" spans="1:30">
      <c r="A81" s="2">
        <v>89</v>
      </c>
      <c r="B81" s="2">
        <v>4210</v>
      </c>
      <c r="C81" s="2">
        <v>84200</v>
      </c>
      <c r="D81" s="2">
        <v>4330</v>
      </c>
      <c r="E81" s="2">
        <v>4090</v>
      </c>
      <c r="F81" s="2">
        <v>15648</v>
      </c>
      <c r="G81" s="2">
        <v>1</v>
      </c>
      <c r="H81" s="2">
        <v>100</v>
      </c>
      <c r="I81" s="6">
        <v>89</v>
      </c>
      <c r="J81" s="6" t="s">
        <v>48</v>
      </c>
      <c r="K81" s="6" t="s">
        <v>111</v>
      </c>
      <c r="L81" s="6" t="s">
        <v>52</v>
      </c>
      <c r="M81" s="6" t="s">
        <v>109</v>
      </c>
      <c r="N81" s="6" t="s">
        <v>52</v>
      </c>
      <c r="O81" s="6" t="s">
        <v>52</v>
      </c>
      <c r="P81" s="6" t="s">
        <v>52</v>
      </c>
      <c r="Q81" s="6" t="s">
        <v>52</v>
      </c>
      <c r="R81" s="6" t="s">
        <v>52</v>
      </c>
      <c r="S81" s="6" t="s">
        <v>53</v>
      </c>
      <c r="T81" s="6" t="s">
        <v>54</v>
      </c>
      <c r="U81" s="6">
        <v>5</v>
      </c>
      <c r="V81" s="7"/>
      <c r="W81" s="7">
        <v>57.6</v>
      </c>
      <c r="X81" s="7">
        <v>1.89</v>
      </c>
      <c r="Y81" s="7">
        <v>0.68</v>
      </c>
      <c r="Z81" s="7">
        <v>20</v>
      </c>
      <c r="AA81" s="7">
        <v>50</v>
      </c>
      <c r="AB81" s="7">
        <f t="shared" si="6"/>
        <v>1152</v>
      </c>
      <c r="AC81" s="7" t="s">
        <v>55</v>
      </c>
      <c r="AD81" s="7" t="s">
        <v>56</v>
      </c>
    </row>
    <row r="82" spans="1:30">
      <c r="A82" s="2">
        <v>90</v>
      </c>
      <c r="B82" s="2">
        <v>2200</v>
      </c>
      <c r="C82" s="2">
        <v>44000</v>
      </c>
      <c r="D82" s="2">
        <v>2250</v>
      </c>
      <c r="E82" s="2">
        <v>2150</v>
      </c>
      <c r="F82" s="2">
        <v>17433</v>
      </c>
      <c r="G82" s="2">
        <v>1</v>
      </c>
      <c r="H82" s="2">
        <v>100</v>
      </c>
      <c r="I82" s="6">
        <v>90</v>
      </c>
      <c r="J82" s="6" t="s">
        <v>48</v>
      </c>
      <c r="K82" s="6" t="s">
        <v>111</v>
      </c>
      <c r="L82" s="6" t="s">
        <v>52</v>
      </c>
      <c r="M82" s="6" t="s">
        <v>109</v>
      </c>
      <c r="N82" s="6" t="s">
        <v>52</v>
      </c>
      <c r="O82" s="6" t="s">
        <v>52</v>
      </c>
      <c r="P82" s="6" t="s">
        <v>52</v>
      </c>
      <c r="Q82" s="6" t="s">
        <v>52</v>
      </c>
      <c r="R82" s="6" t="s">
        <v>52</v>
      </c>
      <c r="S82" s="6" t="s">
        <v>53</v>
      </c>
      <c r="T82" s="6" t="s">
        <v>54</v>
      </c>
      <c r="U82" s="6">
        <v>5</v>
      </c>
      <c r="V82" s="7"/>
      <c r="W82" s="7">
        <v>58.24</v>
      </c>
      <c r="X82" s="7">
        <v>1.81</v>
      </c>
      <c r="Y82" s="7">
        <v>0.93</v>
      </c>
      <c r="Z82" s="7">
        <v>20</v>
      </c>
      <c r="AA82" s="7">
        <v>50</v>
      </c>
      <c r="AB82" s="7">
        <f t="shared" si="6"/>
        <v>1164.8</v>
      </c>
      <c r="AC82" s="7" t="s">
        <v>55</v>
      </c>
      <c r="AD82" s="7" t="s">
        <v>56</v>
      </c>
    </row>
    <row r="83" spans="1:30">
      <c r="A83" s="2">
        <v>91</v>
      </c>
      <c r="B83" s="2">
        <v>4170</v>
      </c>
      <c r="C83" s="2">
        <v>83400</v>
      </c>
      <c r="D83" s="2">
        <v>4300</v>
      </c>
      <c r="E83" s="2">
        <v>4060</v>
      </c>
      <c r="F83" s="2">
        <v>17278</v>
      </c>
      <c r="G83" s="2">
        <v>1</v>
      </c>
      <c r="H83" s="2">
        <v>100</v>
      </c>
      <c r="I83" s="6">
        <v>91</v>
      </c>
      <c r="J83" s="6" t="s">
        <v>48</v>
      </c>
      <c r="K83" s="6" t="s">
        <v>111</v>
      </c>
      <c r="L83" s="6" t="s">
        <v>52</v>
      </c>
      <c r="M83" s="6" t="s">
        <v>109</v>
      </c>
      <c r="N83" s="6" t="s">
        <v>52</v>
      </c>
      <c r="O83" s="6" t="s">
        <v>52</v>
      </c>
      <c r="P83" s="6" t="s">
        <v>52</v>
      </c>
      <c r="Q83" s="6" t="s">
        <v>52</v>
      </c>
      <c r="R83" s="6" t="s">
        <v>52</v>
      </c>
      <c r="S83" s="6" t="s">
        <v>53</v>
      </c>
      <c r="T83" s="6" t="s">
        <v>54</v>
      </c>
      <c r="U83" s="6">
        <v>5</v>
      </c>
      <c r="V83" s="7"/>
      <c r="W83" s="7">
        <v>45.75</v>
      </c>
      <c r="X83" s="7">
        <v>1.86</v>
      </c>
      <c r="Y83" s="7">
        <v>1.0900000000000001</v>
      </c>
      <c r="Z83" s="7">
        <v>20</v>
      </c>
      <c r="AA83" s="7">
        <v>50</v>
      </c>
      <c r="AB83" s="7">
        <f t="shared" si="6"/>
        <v>915</v>
      </c>
      <c r="AC83" s="7" t="s">
        <v>55</v>
      </c>
      <c r="AD83" s="7" t="s">
        <v>56</v>
      </c>
    </row>
    <row r="84" spans="1:30">
      <c r="A84" s="2">
        <v>92</v>
      </c>
      <c r="B84" s="2">
        <v>4330</v>
      </c>
      <c r="C84" s="2">
        <v>86600</v>
      </c>
      <c r="D84" s="2">
        <v>4450</v>
      </c>
      <c r="E84" s="2">
        <v>4210</v>
      </c>
      <c r="F84" s="2">
        <v>16404</v>
      </c>
      <c r="G84" s="2">
        <v>1</v>
      </c>
      <c r="H84" s="2">
        <v>100</v>
      </c>
      <c r="I84" s="6">
        <v>92</v>
      </c>
      <c r="J84" s="6" t="s">
        <v>48</v>
      </c>
      <c r="K84" s="6" t="s">
        <v>111</v>
      </c>
      <c r="L84" s="6" t="s">
        <v>52</v>
      </c>
      <c r="M84" s="6" t="s">
        <v>109</v>
      </c>
      <c r="N84" s="6" t="s">
        <v>52</v>
      </c>
      <c r="O84" s="6" t="s">
        <v>52</v>
      </c>
      <c r="P84" s="6" t="s">
        <v>52</v>
      </c>
      <c r="Q84" s="6" t="s">
        <v>52</v>
      </c>
      <c r="R84" s="6" t="s">
        <v>52</v>
      </c>
      <c r="S84" s="6" t="s">
        <v>53</v>
      </c>
      <c r="T84" s="6" t="s">
        <v>54</v>
      </c>
      <c r="U84" s="6">
        <v>5</v>
      </c>
      <c r="V84" s="8" t="s">
        <v>112</v>
      </c>
      <c r="W84" s="7">
        <v>60.26</v>
      </c>
      <c r="X84" s="7">
        <v>1.61</v>
      </c>
      <c r="Y84" s="7">
        <v>1.32</v>
      </c>
      <c r="Z84" s="7">
        <v>20</v>
      </c>
      <c r="AA84" s="7">
        <v>100</v>
      </c>
      <c r="AB84" s="7">
        <f t="shared" si="6"/>
        <v>1205.2</v>
      </c>
      <c r="AC84" s="7" t="s">
        <v>55</v>
      </c>
      <c r="AD84" s="7" t="s">
        <v>56</v>
      </c>
    </row>
    <row r="85" spans="1:30">
      <c r="A85" s="2">
        <v>93</v>
      </c>
      <c r="B85" s="2">
        <v>5520</v>
      </c>
      <c r="C85" s="2">
        <v>110400</v>
      </c>
      <c r="D85" s="2">
        <v>5750</v>
      </c>
      <c r="E85" s="2">
        <v>5320</v>
      </c>
      <c r="F85" s="2">
        <v>16246</v>
      </c>
      <c r="G85" s="2">
        <v>1</v>
      </c>
      <c r="H85" s="2">
        <v>100</v>
      </c>
      <c r="I85" s="6">
        <v>93</v>
      </c>
      <c r="J85" s="6" t="s">
        <v>48</v>
      </c>
      <c r="K85" s="6" t="s">
        <v>111</v>
      </c>
      <c r="L85" s="6" t="s">
        <v>52</v>
      </c>
      <c r="M85" s="6" t="s">
        <v>109</v>
      </c>
      <c r="N85" s="6" t="s">
        <v>52</v>
      </c>
      <c r="O85" s="6" t="s">
        <v>52</v>
      </c>
      <c r="P85" s="6" t="s">
        <v>52</v>
      </c>
      <c r="Q85" s="6" t="s">
        <v>52</v>
      </c>
      <c r="R85" s="6" t="s">
        <v>52</v>
      </c>
      <c r="S85" s="6" t="s">
        <v>53</v>
      </c>
      <c r="T85" s="6" t="s">
        <v>54</v>
      </c>
      <c r="U85" s="6">
        <v>5</v>
      </c>
      <c r="V85" s="8" t="s">
        <v>112</v>
      </c>
      <c r="W85" s="7">
        <v>55.2</v>
      </c>
      <c r="X85" s="7">
        <v>1.68</v>
      </c>
      <c r="Y85" s="7">
        <v>1.39</v>
      </c>
      <c r="Z85" s="7">
        <v>20</v>
      </c>
      <c r="AA85" s="7">
        <v>100</v>
      </c>
      <c r="AB85" s="7">
        <f t="shared" si="6"/>
        <v>1104</v>
      </c>
      <c r="AC85" s="7" t="s">
        <v>55</v>
      </c>
      <c r="AD85" s="7" t="s">
        <v>56</v>
      </c>
    </row>
    <row r="86" spans="1:30">
      <c r="A86" s="2">
        <v>94</v>
      </c>
      <c r="B86" s="2">
        <v>2820</v>
      </c>
      <c r="C86" s="2">
        <v>56400</v>
      </c>
      <c r="D86" s="2">
        <v>2880</v>
      </c>
      <c r="E86" s="2">
        <v>2760</v>
      </c>
      <c r="F86" s="2">
        <v>16642</v>
      </c>
      <c r="G86" s="2">
        <v>1</v>
      </c>
      <c r="H86" s="2">
        <v>100</v>
      </c>
      <c r="I86" s="6">
        <v>94</v>
      </c>
      <c r="J86" s="6" t="s">
        <v>48</v>
      </c>
      <c r="K86" s="6" t="s">
        <v>111</v>
      </c>
      <c r="L86" s="6" t="s">
        <v>52</v>
      </c>
      <c r="M86" s="6" t="s">
        <v>109</v>
      </c>
      <c r="N86" s="6" t="s">
        <v>52</v>
      </c>
      <c r="O86" s="6" t="s">
        <v>52</v>
      </c>
      <c r="P86" s="6" t="s">
        <v>52</v>
      </c>
      <c r="Q86" s="6" t="s">
        <v>52</v>
      </c>
      <c r="R86" s="6" t="s">
        <v>52</v>
      </c>
      <c r="S86" s="6" t="s">
        <v>61</v>
      </c>
      <c r="T86" s="6" t="s">
        <v>52</v>
      </c>
      <c r="U86" s="6">
        <v>4</v>
      </c>
      <c r="V86" s="7"/>
      <c r="W86" s="7">
        <v>29.64</v>
      </c>
      <c r="X86" s="7">
        <v>1.82</v>
      </c>
      <c r="Y86" s="7">
        <v>1.28</v>
      </c>
      <c r="Z86" s="7">
        <v>20</v>
      </c>
      <c r="AA86" s="7">
        <v>50</v>
      </c>
      <c r="AB86" s="7">
        <f t="shared" si="6"/>
        <v>592.79999999999995</v>
      </c>
      <c r="AC86" s="7" t="s">
        <v>55</v>
      </c>
      <c r="AD86" s="7" t="s">
        <v>56</v>
      </c>
    </row>
    <row r="87" spans="1:30">
      <c r="A87" s="2">
        <v>95</v>
      </c>
      <c r="B87" s="2">
        <v>4260</v>
      </c>
      <c r="C87" s="2">
        <v>85200</v>
      </c>
      <c r="D87" s="2">
        <v>4390</v>
      </c>
      <c r="E87" s="2">
        <v>4150</v>
      </c>
      <c r="F87" s="2">
        <v>16643</v>
      </c>
      <c r="G87" s="2">
        <v>1</v>
      </c>
      <c r="H87" s="2">
        <v>100</v>
      </c>
      <c r="I87" s="6">
        <v>95</v>
      </c>
      <c r="J87" s="6" t="s">
        <v>48</v>
      </c>
      <c r="K87" s="6" t="s">
        <v>113</v>
      </c>
      <c r="L87" s="6" t="s">
        <v>52</v>
      </c>
      <c r="M87" s="6" t="s">
        <v>109</v>
      </c>
      <c r="N87" s="6" t="s">
        <v>52</v>
      </c>
      <c r="O87" s="6" t="s">
        <v>52</v>
      </c>
      <c r="P87" s="6" t="s">
        <v>52</v>
      </c>
      <c r="Q87" s="6" t="s">
        <v>52</v>
      </c>
      <c r="R87" s="6" t="s">
        <v>52</v>
      </c>
      <c r="S87" s="6" t="s">
        <v>53</v>
      </c>
      <c r="T87" s="6" t="s">
        <v>54</v>
      </c>
      <c r="U87" s="6">
        <v>5</v>
      </c>
      <c r="V87" s="7"/>
      <c r="W87" s="7">
        <v>77.069999999999993</v>
      </c>
      <c r="X87" s="7">
        <v>1.8</v>
      </c>
      <c r="Y87" s="7">
        <v>0.53</v>
      </c>
      <c r="Z87" s="7">
        <v>20</v>
      </c>
      <c r="AA87" s="7">
        <v>50</v>
      </c>
      <c r="AB87" s="7">
        <f t="shared" si="6"/>
        <v>1541.3999999999999</v>
      </c>
      <c r="AC87" s="7" t="s">
        <v>55</v>
      </c>
      <c r="AD87" s="7" t="s">
        <v>56</v>
      </c>
    </row>
    <row r="88" spans="1:30">
      <c r="A88" s="2">
        <v>96</v>
      </c>
      <c r="B88" s="2">
        <v>4040</v>
      </c>
      <c r="C88" s="2">
        <v>80800</v>
      </c>
      <c r="D88" s="2">
        <v>4160</v>
      </c>
      <c r="E88" s="2">
        <v>3930</v>
      </c>
      <c r="F88" s="2">
        <v>16867</v>
      </c>
      <c r="G88" s="2">
        <v>1</v>
      </c>
      <c r="H88" s="2">
        <v>100</v>
      </c>
      <c r="I88" s="6">
        <v>96</v>
      </c>
      <c r="J88" s="6" t="s">
        <v>48</v>
      </c>
      <c r="K88" s="6" t="s">
        <v>113</v>
      </c>
      <c r="L88" s="6" t="s">
        <v>52</v>
      </c>
      <c r="M88" s="6" t="s">
        <v>109</v>
      </c>
      <c r="N88" s="6" t="s">
        <v>52</v>
      </c>
      <c r="O88" s="6" t="s">
        <v>52</v>
      </c>
      <c r="P88" s="6" t="s">
        <v>52</v>
      </c>
      <c r="Q88" s="6" t="s">
        <v>52</v>
      </c>
      <c r="R88" s="6" t="s">
        <v>52</v>
      </c>
      <c r="S88" s="6" t="s">
        <v>53</v>
      </c>
      <c r="T88" s="6" t="s">
        <v>54</v>
      </c>
      <c r="U88" s="6">
        <v>5</v>
      </c>
      <c r="V88" s="7"/>
      <c r="W88" s="7">
        <v>75.53</v>
      </c>
      <c r="X88" s="7">
        <v>1.86</v>
      </c>
      <c r="Y88" s="7">
        <v>1.7</v>
      </c>
      <c r="Z88" s="7">
        <v>20</v>
      </c>
      <c r="AA88" s="7">
        <v>50</v>
      </c>
      <c r="AB88" s="7">
        <f t="shared" si="6"/>
        <v>1510.6</v>
      </c>
      <c r="AC88" s="7" t="s">
        <v>55</v>
      </c>
      <c r="AD88" s="7" t="s">
        <v>56</v>
      </c>
    </row>
    <row r="89" spans="1:30">
      <c r="A89" s="2">
        <v>97</v>
      </c>
      <c r="B89" s="2">
        <v>4450</v>
      </c>
      <c r="C89" s="2">
        <v>89000</v>
      </c>
      <c r="D89" s="2">
        <v>4590</v>
      </c>
      <c r="E89" s="2">
        <v>4330</v>
      </c>
      <c r="F89" s="2">
        <v>15652</v>
      </c>
      <c r="G89" s="2">
        <v>1</v>
      </c>
      <c r="H89" s="2">
        <v>100</v>
      </c>
      <c r="I89" s="6">
        <v>97</v>
      </c>
      <c r="J89" s="6" t="s">
        <v>48</v>
      </c>
      <c r="K89" s="6" t="s">
        <v>113</v>
      </c>
      <c r="L89" s="6" t="s">
        <v>52</v>
      </c>
      <c r="M89" s="6" t="s">
        <v>109</v>
      </c>
      <c r="N89" s="6" t="s">
        <v>52</v>
      </c>
      <c r="O89" s="6" t="s">
        <v>52</v>
      </c>
      <c r="P89" s="6" t="s">
        <v>52</v>
      </c>
      <c r="Q89" s="6" t="s">
        <v>52</v>
      </c>
      <c r="R89" s="6" t="s">
        <v>52</v>
      </c>
      <c r="S89" s="6" t="s">
        <v>53</v>
      </c>
      <c r="T89" s="6" t="s">
        <v>54</v>
      </c>
      <c r="U89" s="6">
        <v>5</v>
      </c>
      <c r="V89" s="7"/>
      <c r="W89" s="7">
        <v>73.48</v>
      </c>
      <c r="X89" s="7">
        <v>1.87</v>
      </c>
      <c r="Y89" s="7">
        <v>1.19</v>
      </c>
      <c r="Z89" s="7">
        <v>20</v>
      </c>
      <c r="AA89" s="7">
        <v>50</v>
      </c>
      <c r="AB89" s="7">
        <f t="shared" si="6"/>
        <v>1469.6000000000001</v>
      </c>
      <c r="AC89" s="7" t="s">
        <v>55</v>
      </c>
      <c r="AD89" s="7" t="s">
        <v>56</v>
      </c>
    </row>
    <row r="90" spans="1:30">
      <c r="A90" s="2">
        <v>98</v>
      </c>
      <c r="B90" s="2">
        <v>1690</v>
      </c>
      <c r="C90" s="2">
        <v>33800</v>
      </c>
      <c r="D90" s="2">
        <v>1780</v>
      </c>
      <c r="E90" s="2">
        <v>1610</v>
      </c>
      <c r="F90" s="2">
        <v>22687</v>
      </c>
      <c r="G90" s="2">
        <v>2</v>
      </c>
      <c r="H90" s="2">
        <v>100</v>
      </c>
      <c r="I90" s="6">
        <v>98</v>
      </c>
      <c r="J90" s="6" t="s">
        <v>48</v>
      </c>
      <c r="K90" s="6" t="s">
        <v>113</v>
      </c>
      <c r="L90" s="6" t="s">
        <v>52</v>
      </c>
      <c r="M90" s="6" t="s">
        <v>109</v>
      </c>
      <c r="N90" s="6" t="s">
        <v>52</v>
      </c>
      <c r="O90" s="6" t="s">
        <v>52</v>
      </c>
      <c r="P90" s="6" t="s">
        <v>52</v>
      </c>
      <c r="Q90" s="6" t="s">
        <v>52</v>
      </c>
      <c r="R90" s="6" t="s">
        <v>52</v>
      </c>
      <c r="S90" s="6" t="s">
        <v>53</v>
      </c>
      <c r="T90" s="6" t="s">
        <v>54</v>
      </c>
      <c r="U90" s="6">
        <v>5</v>
      </c>
      <c r="V90" s="7"/>
      <c r="W90" s="7">
        <v>78.290000000000006</v>
      </c>
      <c r="X90" s="7">
        <v>1.91</v>
      </c>
      <c r="Y90" s="7">
        <v>1.84</v>
      </c>
      <c r="Z90" s="7">
        <v>20</v>
      </c>
      <c r="AA90" s="7">
        <v>50</v>
      </c>
      <c r="AB90" s="7">
        <f t="shared" si="6"/>
        <v>1565.8000000000002</v>
      </c>
      <c r="AC90" s="7" t="s">
        <v>55</v>
      </c>
      <c r="AD90" s="7" t="s">
        <v>56</v>
      </c>
    </row>
    <row r="91" spans="1:30">
      <c r="A91" s="2">
        <v>101</v>
      </c>
      <c r="B91" s="2">
        <v>1831</v>
      </c>
      <c r="C91" s="2">
        <v>36620</v>
      </c>
      <c r="D91" s="2">
        <v>1875</v>
      </c>
      <c r="E91" s="2">
        <v>1810</v>
      </c>
      <c r="F91" s="2">
        <v>19168</v>
      </c>
      <c r="G91" s="2">
        <v>2</v>
      </c>
      <c r="H91" s="2">
        <v>100</v>
      </c>
      <c r="I91" s="6">
        <v>101</v>
      </c>
      <c r="J91" s="6" t="s">
        <v>48</v>
      </c>
      <c r="K91" s="6" t="s">
        <v>113</v>
      </c>
      <c r="L91" s="6" t="s">
        <v>52</v>
      </c>
      <c r="M91" s="6" t="s">
        <v>109</v>
      </c>
      <c r="N91" s="6" t="s">
        <v>52</v>
      </c>
      <c r="O91" s="6" t="s">
        <v>52</v>
      </c>
      <c r="P91" s="6" t="s">
        <v>52</v>
      </c>
      <c r="Q91" s="6" t="s">
        <v>52</v>
      </c>
      <c r="R91" s="6" t="s">
        <v>52</v>
      </c>
      <c r="S91" s="6" t="s">
        <v>61</v>
      </c>
      <c r="T91" s="6" t="s">
        <v>52</v>
      </c>
      <c r="U91" s="6">
        <v>5</v>
      </c>
      <c r="V91" s="7"/>
      <c r="W91" s="7">
        <v>29.01</v>
      </c>
      <c r="X91" s="7">
        <v>1.77</v>
      </c>
      <c r="Y91" s="7">
        <v>0.49</v>
      </c>
      <c r="Z91" s="7">
        <v>20</v>
      </c>
      <c r="AA91" s="7">
        <v>50</v>
      </c>
      <c r="AB91" s="7">
        <f t="shared" si="6"/>
        <v>580.20000000000005</v>
      </c>
      <c r="AC91" s="7" t="s">
        <v>55</v>
      </c>
      <c r="AD91" s="7" t="s">
        <v>56</v>
      </c>
    </row>
    <row r="92" spans="1:30">
      <c r="A92" s="2">
        <v>102</v>
      </c>
      <c r="B92" s="2">
        <v>4120</v>
      </c>
      <c r="C92" s="2">
        <v>82400</v>
      </c>
      <c r="D92" s="2">
        <v>4250</v>
      </c>
      <c r="E92" s="2">
        <v>4050</v>
      </c>
      <c r="F92" s="2">
        <v>19168</v>
      </c>
      <c r="G92" s="2">
        <v>2</v>
      </c>
      <c r="H92" s="2">
        <v>100</v>
      </c>
      <c r="I92" s="6">
        <v>102</v>
      </c>
      <c r="J92" s="6" t="s">
        <v>48</v>
      </c>
      <c r="K92" s="6" t="s">
        <v>114</v>
      </c>
      <c r="L92" s="6" t="s">
        <v>52</v>
      </c>
      <c r="M92" s="6" t="s">
        <v>109</v>
      </c>
      <c r="N92" s="6" t="s">
        <v>52</v>
      </c>
      <c r="O92" s="6" t="s">
        <v>52</v>
      </c>
      <c r="P92" s="6" t="s">
        <v>52</v>
      </c>
      <c r="Q92" s="6" t="s">
        <v>52</v>
      </c>
      <c r="R92" s="6" t="s">
        <v>52</v>
      </c>
      <c r="S92" s="6" t="s">
        <v>53</v>
      </c>
      <c r="T92" s="6" t="s">
        <v>54</v>
      </c>
      <c r="U92" s="6">
        <v>5</v>
      </c>
      <c r="V92" s="7"/>
      <c r="W92" s="7">
        <v>63.12</v>
      </c>
      <c r="X92" s="7">
        <v>1.79</v>
      </c>
      <c r="Y92" s="7">
        <v>1.68</v>
      </c>
      <c r="Z92" s="7">
        <v>20</v>
      </c>
      <c r="AA92" s="7">
        <v>50</v>
      </c>
      <c r="AB92" s="7">
        <f t="shared" si="6"/>
        <v>1262.3999999999999</v>
      </c>
      <c r="AC92" s="7" t="s">
        <v>55</v>
      </c>
      <c r="AD92" s="7" t="s">
        <v>56</v>
      </c>
    </row>
    <row r="93" spans="1:30">
      <c r="A93" s="2">
        <v>103</v>
      </c>
      <c r="B93" s="2">
        <v>3110</v>
      </c>
      <c r="C93" s="2">
        <v>62200</v>
      </c>
      <c r="D93" s="2">
        <v>3190</v>
      </c>
      <c r="E93" s="2">
        <v>3070</v>
      </c>
      <c r="F93" s="2">
        <v>19168</v>
      </c>
      <c r="G93" s="2">
        <v>2</v>
      </c>
      <c r="H93" s="2">
        <v>100</v>
      </c>
      <c r="I93" s="6">
        <v>103</v>
      </c>
      <c r="J93" s="6" t="s">
        <v>48</v>
      </c>
      <c r="K93" s="6" t="s">
        <v>114</v>
      </c>
      <c r="L93" s="6" t="s">
        <v>52</v>
      </c>
      <c r="M93" s="6" t="s">
        <v>109</v>
      </c>
      <c r="N93" s="6" t="s">
        <v>52</v>
      </c>
      <c r="O93" s="6" t="s">
        <v>52</v>
      </c>
      <c r="P93" s="6" t="s">
        <v>52</v>
      </c>
      <c r="Q93" s="6" t="s">
        <v>52</v>
      </c>
      <c r="R93" s="6" t="s">
        <v>52</v>
      </c>
      <c r="S93" s="6" t="s">
        <v>53</v>
      </c>
      <c r="T93" s="6" t="s">
        <v>54</v>
      </c>
      <c r="U93" s="6">
        <v>5</v>
      </c>
      <c r="V93" s="7"/>
      <c r="W93" s="7">
        <v>56.61</v>
      </c>
      <c r="X93" s="7">
        <v>1.89</v>
      </c>
      <c r="Y93" s="7">
        <v>1.26</v>
      </c>
      <c r="Z93" s="7">
        <v>20</v>
      </c>
      <c r="AA93" s="7">
        <v>50</v>
      </c>
      <c r="AB93" s="7">
        <f t="shared" si="6"/>
        <v>1132.2</v>
      </c>
      <c r="AC93" s="7" t="s">
        <v>55</v>
      </c>
      <c r="AD93" s="7" t="s">
        <v>56</v>
      </c>
    </row>
    <row r="94" spans="1:30">
      <c r="A94" s="2">
        <v>104</v>
      </c>
      <c r="B94" s="2">
        <v>3880</v>
      </c>
      <c r="C94" s="2">
        <v>77600</v>
      </c>
      <c r="D94" s="2">
        <v>4000</v>
      </c>
      <c r="E94" s="2">
        <v>3820</v>
      </c>
      <c r="F94" s="2">
        <v>19168</v>
      </c>
      <c r="G94" s="2">
        <v>2</v>
      </c>
      <c r="H94" s="2">
        <v>100</v>
      </c>
      <c r="I94" s="6">
        <v>104</v>
      </c>
      <c r="J94" s="6" t="s">
        <v>48</v>
      </c>
      <c r="K94" s="6" t="s">
        <v>114</v>
      </c>
      <c r="L94" s="6" t="s">
        <v>52</v>
      </c>
      <c r="M94" s="6" t="s">
        <v>109</v>
      </c>
      <c r="N94" s="6" t="s">
        <v>52</v>
      </c>
      <c r="O94" s="6" t="s">
        <v>52</v>
      </c>
      <c r="P94" s="6" t="s">
        <v>52</v>
      </c>
      <c r="Q94" s="6" t="s">
        <v>52</v>
      </c>
      <c r="R94" s="6" t="s">
        <v>52</v>
      </c>
      <c r="S94" s="6" t="s">
        <v>53</v>
      </c>
      <c r="T94" s="6" t="s">
        <v>54</v>
      </c>
      <c r="U94" s="6">
        <v>5</v>
      </c>
      <c r="V94" s="7"/>
      <c r="W94" s="7">
        <v>59.7</v>
      </c>
      <c r="X94" s="7">
        <v>1.85</v>
      </c>
      <c r="Y94" s="7">
        <v>1.71</v>
      </c>
      <c r="Z94" s="7">
        <v>20</v>
      </c>
      <c r="AA94" s="7">
        <v>50</v>
      </c>
      <c r="AB94" s="7">
        <f t="shared" si="6"/>
        <v>1194</v>
      </c>
      <c r="AC94" s="7" t="s">
        <v>55</v>
      </c>
      <c r="AD94" s="7" t="s">
        <v>56</v>
      </c>
    </row>
    <row r="95" spans="1:30">
      <c r="A95" s="2">
        <v>105</v>
      </c>
      <c r="B95" s="2">
        <v>314</v>
      </c>
      <c r="C95" s="2">
        <v>6280</v>
      </c>
      <c r="D95" s="2">
        <v>343</v>
      </c>
      <c r="E95" s="2">
        <v>286</v>
      </c>
      <c r="F95" s="2">
        <v>20041</v>
      </c>
      <c r="G95" s="2">
        <v>2</v>
      </c>
      <c r="H95" s="2">
        <v>100</v>
      </c>
      <c r="I95" s="6">
        <v>105</v>
      </c>
      <c r="J95" s="6" t="s">
        <v>48</v>
      </c>
      <c r="K95" s="6" t="s">
        <v>114</v>
      </c>
      <c r="L95" s="6" t="s">
        <v>52</v>
      </c>
      <c r="M95" s="6" t="s">
        <v>109</v>
      </c>
      <c r="N95" s="6" t="s">
        <v>52</v>
      </c>
      <c r="O95" s="6" t="s">
        <v>52</v>
      </c>
      <c r="P95" s="6" t="s">
        <v>52</v>
      </c>
      <c r="Q95" s="6" t="s">
        <v>52</v>
      </c>
      <c r="R95" s="6" t="s">
        <v>52</v>
      </c>
      <c r="S95" s="6" t="s">
        <v>53</v>
      </c>
      <c r="T95" s="6" t="s">
        <v>54</v>
      </c>
      <c r="U95" s="6">
        <v>5</v>
      </c>
      <c r="V95" s="8" t="s">
        <v>112</v>
      </c>
      <c r="W95" s="7">
        <v>63.34</v>
      </c>
      <c r="X95" s="7">
        <v>1.65</v>
      </c>
      <c r="Y95" s="7">
        <v>1.1499999999999999</v>
      </c>
      <c r="Z95" s="7">
        <v>20</v>
      </c>
      <c r="AA95" s="7">
        <v>100</v>
      </c>
      <c r="AB95" s="7">
        <f t="shared" si="6"/>
        <v>1266.8000000000002</v>
      </c>
      <c r="AC95" s="7" t="s">
        <v>55</v>
      </c>
      <c r="AD95" s="7" t="s">
        <v>56</v>
      </c>
    </row>
    <row r="96" spans="1:30">
      <c r="A96" s="2">
        <v>106</v>
      </c>
      <c r="B96" s="2">
        <v>3050</v>
      </c>
      <c r="C96" s="2">
        <v>61000</v>
      </c>
      <c r="D96" s="2">
        <v>3140</v>
      </c>
      <c r="E96" s="2">
        <v>3000</v>
      </c>
      <c r="F96" s="2">
        <v>18489</v>
      </c>
      <c r="G96" s="2">
        <v>2</v>
      </c>
      <c r="H96" s="2">
        <v>100</v>
      </c>
      <c r="I96" s="6">
        <v>106</v>
      </c>
      <c r="J96" s="6" t="s">
        <v>48</v>
      </c>
      <c r="K96" s="6" t="s">
        <v>114</v>
      </c>
      <c r="L96" s="6" t="s">
        <v>52</v>
      </c>
      <c r="M96" s="6" t="s">
        <v>109</v>
      </c>
      <c r="N96" s="6" t="s">
        <v>52</v>
      </c>
      <c r="O96" s="6" t="s">
        <v>52</v>
      </c>
      <c r="P96" s="6" t="s">
        <v>52</v>
      </c>
      <c r="Q96" s="6" t="s">
        <v>52</v>
      </c>
      <c r="R96" s="6" t="s">
        <v>52</v>
      </c>
      <c r="S96" s="6" t="s">
        <v>53</v>
      </c>
      <c r="T96" s="6" t="s">
        <v>54</v>
      </c>
      <c r="U96" s="6">
        <v>5</v>
      </c>
      <c r="V96" s="8" t="s">
        <v>112</v>
      </c>
      <c r="W96" s="7">
        <v>75.28</v>
      </c>
      <c r="X96" s="7">
        <v>1.69</v>
      </c>
      <c r="Y96" s="7">
        <v>1.21</v>
      </c>
      <c r="Z96" s="7">
        <v>20</v>
      </c>
      <c r="AA96" s="7">
        <v>100</v>
      </c>
      <c r="AB96" s="7">
        <f t="shared" si="6"/>
        <v>1505.6</v>
      </c>
      <c r="AC96" s="7" t="s">
        <v>55</v>
      </c>
      <c r="AD96" s="7" t="s">
        <v>56</v>
      </c>
    </row>
    <row r="97" spans="1:30">
      <c r="A97" s="2">
        <v>107</v>
      </c>
      <c r="B97" s="2">
        <v>604</v>
      </c>
      <c r="C97" s="2">
        <v>12080</v>
      </c>
      <c r="D97" s="2">
        <v>624</v>
      </c>
      <c r="E97" s="2">
        <v>594</v>
      </c>
      <c r="F97" s="2">
        <v>18489</v>
      </c>
      <c r="G97" s="2">
        <v>2</v>
      </c>
      <c r="H97" s="2">
        <v>100</v>
      </c>
      <c r="I97" s="6">
        <v>107</v>
      </c>
      <c r="J97" s="6" t="s">
        <v>48</v>
      </c>
      <c r="K97" s="6" t="s">
        <v>114</v>
      </c>
      <c r="L97" s="6" t="s">
        <v>52</v>
      </c>
      <c r="M97" s="6" t="s">
        <v>109</v>
      </c>
      <c r="N97" s="6" t="s">
        <v>52</v>
      </c>
      <c r="O97" s="6" t="s">
        <v>52</v>
      </c>
      <c r="P97" s="6" t="s">
        <v>52</v>
      </c>
      <c r="Q97" s="6" t="s">
        <v>52</v>
      </c>
      <c r="R97" s="6" t="s">
        <v>52</v>
      </c>
      <c r="S97" s="6" t="s">
        <v>61</v>
      </c>
      <c r="T97" s="6" t="s">
        <v>52</v>
      </c>
      <c r="U97" s="6">
        <v>5</v>
      </c>
      <c r="V97" s="7"/>
      <c r="W97" s="7">
        <v>22.32</v>
      </c>
      <c r="X97" s="7">
        <v>1.7</v>
      </c>
      <c r="Y97" s="7">
        <v>1.21</v>
      </c>
      <c r="Z97" s="7">
        <v>20</v>
      </c>
      <c r="AA97" s="7">
        <v>50</v>
      </c>
      <c r="AB97" s="7">
        <f t="shared" si="6"/>
        <v>446.4</v>
      </c>
      <c r="AC97" s="7" t="s">
        <v>55</v>
      </c>
      <c r="AD97" s="7" t="s">
        <v>56</v>
      </c>
    </row>
    <row r="98" spans="1:30">
      <c r="A98" s="2">
        <v>108</v>
      </c>
      <c r="B98" s="2">
        <v>5020</v>
      </c>
      <c r="C98" s="2">
        <v>100400</v>
      </c>
      <c r="D98" s="2">
        <v>5230</v>
      </c>
      <c r="E98" s="2">
        <v>4920</v>
      </c>
      <c r="F98" s="2">
        <v>18489</v>
      </c>
      <c r="G98" s="2">
        <v>2</v>
      </c>
      <c r="H98" s="2">
        <v>100</v>
      </c>
      <c r="I98" s="6">
        <v>108</v>
      </c>
      <c r="J98" s="6" t="s">
        <v>48</v>
      </c>
      <c r="K98" s="6" t="s">
        <v>115</v>
      </c>
      <c r="L98" s="6" t="s">
        <v>52</v>
      </c>
      <c r="M98" s="6" t="s">
        <v>109</v>
      </c>
      <c r="N98" s="6" t="s">
        <v>52</v>
      </c>
      <c r="O98" s="6" t="s">
        <v>52</v>
      </c>
      <c r="P98" s="6" t="s">
        <v>52</v>
      </c>
      <c r="Q98" s="6" t="s">
        <v>52</v>
      </c>
      <c r="R98" s="6" t="s">
        <v>52</v>
      </c>
      <c r="S98" s="6" t="s">
        <v>53</v>
      </c>
      <c r="T98" s="6" t="s">
        <v>54</v>
      </c>
      <c r="U98" s="6">
        <v>5</v>
      </c>
      <c r="V98" s="7"/>
      <c r="W98" s="7">
        <v>65.930000000000007</v>
      </c>
      <c r="X98" s="7">
        <v>1.84</v>
      </c>
      <c r="Y98" s="7">
        <v>0.89</v>
      </c>
      <c r="Z98" s="7">
        <v>20</v>
      </c>
      <c r="AA98" s="7">
        <v>50</v>
      </c>
      <c r="AB98" s="7">
        <f t="shared" si="6"/>
        <v>1318.6000000000001</v>
      </c>
      <c r="AC98" s="7" t="s">
        <v>55</v>
      </c>
      <c r="AD98" s="7" t="s">
        <v>56</v>
      </c>
    </row>
    <row r="99" spans="1:30">
      <c r="A99" s="2">
        <v>109</v>
      </c>
      <c r="B99" s="2">
        <v>295</v>
      </c>
      <c r="C99" s="2">
        <v>5900</v>
      </c>
      <c r="D99" s="2">
        <v>306</v>
      </c>
      <c r="E99" s="2">
        <v>290</v>
      </c>
      <c r="F99" s="2">
        <v>18489</v>
      </c>
      <c r="G99" s="2">
        <v>2</v>
      </c>
      <c r="H99" s="2">
        <v>100</v>
      </c>
      <c r="I99" s="6">
        <v>109</v>
      </c>
      <c r="J99" s="6" t="s">
        <v>101</v>
      </c>
      <c r="K99" s="6" t="s">
        <v>52</v>
      </c>
      <c r="L99" s="6" t="s">
        <v>102</v>
      </c>
      <c r="M99" s="6" t="s">
        <v>51</v>
      </c>
      <c r="N99" s="6">
        <v>9</v>
      </c>
      <c r="O99" s="6">
        <v>0</v>
      </c>
      <c r="P99" s="6" t="s">
        <v>52</v>
      </c>
      <c r="Q99" s="6">
        <f t="shared" ref="Q99:Q106" si="7">N99+O99</f>
        <v>9</v>
      </c>
      <c r="R99" s="6" t="s">
        <v>52</v>
      </c>
      <c r="S99" s="6" t="s">
        <v>53</v>
      </c>
      <c r="T99" s="6" t="s">
        <v>52</v>
      </c>
      <c r="U99" s="6">
        <v>4</v>
      </c>
      <c r="V99" s="7"/>
      <c r="W99" s="7">
        <v>21.28</v>
      </c>
      <c r="X99" s="7">
        <v>1.94</v>
      </c>
      <c r="Y99" s="7">
        <v>1.85</v>
      </c>
      <c r="Z99" s="7">
        <v>20</v>
      </c>
      <c r="AA99" s="7">
        <v>25</v>
      </c>
      <c r="AB99" s="7">
        <f t="shared" si="6"/>
        <v>425.6</v>
      </c>
      <c r="AC99" s="7" t="s">
        <v>55</v>
      </c>
      <c r="AD99" s="7" t="s">
        <v>56</v>
      </c>
    </row>
    <row r="100" spans="1:30">
      <c r="A100" s="2">
        <v>110</v>
      </c>
      <c r="B100" s="2">
        <v>1409</v>
      </c>
      <c r="C100" s="2">
        <v>28180</v>
      </c>
      <c r="D100" s="2">
        <v>1441</v>
      </c>
      <c r="E100" s="2">
        <v>1393</v>
      </c>
      <c r="F100" s="2">
        <v>18489</v>
      </c>
      <c r="G100" s="2">
        <v>2</v>
      </c>
      <c r="H100" s="2">
        <v>100</v>
      </c>
      <c r="I100" s="6">
        <v>110</v>
      </c>
      <c r="J100" s="6" t="s">
        <v>101</v>
      </c>
      <c r="K100" s="6" t="s">
        <v>52</v>
      </c>
      <c r="L100" s="6" t="s">
        <v>103</v>
      </c>
      <c r="M100" s="6" t="s">
        <v>51</v>
      </c>
      <c r="N100" s="6">
        <v>21</v>
      </c>
      <c r="O100" s="6">
        <v>5</v>
      </c>
      <c r="P100" s="6" t="s">
        <v>52</v>
      </c>
      <c r="Q100" s="6">
        <f t="shared" si="7"/>
        <v>26</v>
      </c>
      <c r="R100" s="6" t="s">
        <v>52</v>
      </c>
      <c r="S100" s="6" t="s">
        <v>53</v>
      </c>
      <c r="T100" s="6" t="s">
        <v>52</v>
      </c>
      <c r="U100" s="6">
        <v>12</v>
      </c>
      <c r="V100" s="7"/>
      <c r="W100" s="7">
        <v>39.520000000000003</v>
      </c>
      <c r="X100" s="7">
        <v>1.9</v>
      </c>
      <c r="Y100" s="7">
        <v>2.39</v>
      </c>
      <c r="Z100" s="7">
        <v>20</v>
      </c>
      <c r="AA100" s="7">
        <v>25</v>
      </c>
      <c r="AB100" s="7">
        <f t="shared" si="6"/>
        <v>790.40000000000009</v>
      </c>
      <c r="AC100" s="7" t="s">
        <v>55</v>
      </c>
      <c r="AD100" s="7" t="s">
        <v>56</v>
      </c>
    </row>
    <row r="101" spans="1:30">
      <c r="A101" s="2">
        <v>113</v>
      </c>
      <c r="B101" s="2">
        <v>1232</v>
      </c>
      <c r="C101" s="2">
        <v>24640</v>
      </c>
      <c r="D101" s="2">
        <v>1262</v>
      </c>
      <c r="E101" s="2">
        <v>1218</v>
      </c>
      <c r="F101" s="2">
        <v>18489</v>
      </c>
      <c r="G101" s="2">
        <v>2</v>
      </c>
      <c r="H101" s="2">
        <v>100</v>
      </c>
      <c r="I101" s="6">
        <v>113</v>
      </c>
      <c r="J101" s="6" t="s">
        <v>101</v>
      </c>
      <c r="K101" s="6" t="s">
        <v>52</v>
      </c>
      <c r="L101" s="6" t="s">
        <v>106</v>
      </c>
      <c r="M101" s="6" t="s">
        <v>83</v>
      </c>
      <c r="N101" s="6">
        <v>17</v>
      </c>
      <c r="O101" s="6">
        <v>4</v>
      </c>
      <c r="P101" s="6" t="s">
        <v>52</v>
      </c>
      <c r="Q101" s="6">
        <f t="shared" si="7"/>
        <v>21</v>
      </c>
      <c r="R101" s="6" t="s">
        <v>52</v>
      </c>
      <c r="S101" s="6" t="s">
        <v>100</v>
      </c>
      <c r="T101" s="6" t="s">
        <v>52</v>
      </c>
      <c r="U101" s="6" t="s">
        <v>52</v>
      </c>
      <c r="V101" s="7"/>
      <c r="W101" s="7">
        <v>15.67</v>
      </c>
      <c r="X101" s="7">
        <v>1.74</v>
      </c>
      <c r="Y101" s="7">
        <v>1.77</v>
      </c>
      <c r="Z101" s="7">
        <v>20</v>
      </c>
      <c r="AA101" s="7">
        <v>25</v>
      </c>
      <c r="AB101" s="7">
        <f t="shared" si="6"/>
        <v>313.39999999999998</v>
      </c>
      <c r="AC101" s="7" t="s">
        <v>55</v>
      </c>
      <c r="AD101" s="7" t="s">
        <v>56</v>
      </c>
    </row>
    <row r="102" spans="1:30">
      <c r="A102" s="2">
        <v>114</v>
      </c>
      <c r="B102" s="2">
        <v>162</v>
      </c>
      <c r="C102" s="2">
        <v>3240</v>
      </c>
      <c r="D102" s="2">
        <v>173</v>
      </c>
      <c r="E102" s="2">
        <v>157</v>
      </c>
      <c r="F102" s="2">
        <v>18357</v>
      </c>
      <c r="G102" s="2">
        <v>2</v>
      </c>
      <c r="H102" s="2">
        <v>100</v>
      </c>
      <c r="I102" s="6">
        <v>114</v>
      </c>
      <c r="J102" s="6" t="s">
        <v>101</v>
      </c>
      <c r="K102" s="6" t="s">
        <v>52</v>
      </c>
      <c r="L102" s="6" t="s">
        <v>107</v>
      </c>
      <c r="M102" s="6" t="s">
        <v>83</v>
      </c>
      <c r="N102" s="6">
        <v>15</v>
      </c>
      <c r="O102" s="6">
        <v>4</v>
      </c>
      <c r="P102" s="6" t="s">
        <v>52</v>
      </c>
      <c r="Q102" s="6">
        <f t="shared" si="7"/>
        <v>19</v>
      </c>
      <c r="R102" s="6" t="s">
        <v>52</v>
      </c>
      <c r="S102" s="6" t="s">
        <v>53</v>
      </c>
      <c r="T102" s="6" t="s">
        <v>52</v>
      </c>
      <c r="U102" s="6">
        <v>8</v>
      </c>
      <c r="V102" s="7"/>
      <c r="W102" s="7">
        <v>24.04</v>
      </c>
      <c r="X102" s="7">
        <v>1.91</v>
      </c>
      <c r="Y102" s="7">
        <v>2.2000000000000002</v>
      </c>
      <c r="Z102" s="7">
        <v>20</v>
      </c>
      <c r="AA102" s="7">
        <v>25</v>
      </c>
      <c r="AB102" s="7">
        <f t="shared" si="6"/>
        <v>480.79999999999995</v>
      </c>
      <c r="AC102" s="7" t="s">
        <v>55</v>
      </c>
      <c r="AD102" s="7" t="s">
        <v>56</v>
      </c>
    </row>
    <row r="103" spans="1:30">
      <c r="A103" s="2">
        <v>115</v>
      </c>
      <c r="B103" s="2">
        <v>401</v>
      </c>
      <c r="C103" s="2">
        <v>8020</v>
      </c>
      <c r="D103" s="2">
        <v>418</v>
      </c>
      <c r="E103" s="2">
        <v>392</v>
      </c>
      <c r="F103" s="2">
        <v>18357</v>
      </c>
      <c r="G103" s="2">
        <v>2</v>
      </c>
      <c r="H103" s="2">
        <v>100</v>
      </c>
      <c r="I103" s="6">
        <v>115</v>
      </c>
      <c r="J103" s="6" t="s">
        <v>101</v>
      </c>
      <c r="K103" s="6" t="s">
        <v>52</v>
      </c>
      <c r="L103" s="6" t="s">
        <v>116</v>
      </c>
      <c r="M103" s="6" t="s">
        <v>83</v>
      </c>
      <c r="N103" s="6">
        <v>6</v>
      </c>
      <c r="O103" s="6">
        <v>6</v>
      </c>
      <c r="P103" s="6" t="s">
        <v>52</v>
      </c>
      <c r="Q103" s="6">
        <f t="shared" si="7"/>
        <v>12</v>
      </c>
      <c r="R103" s="6" t="s">
        <v>52</v>
      </c>
      <c r="S103" s="6" t="s">
        <v>53</v>
      </c>
      <c r="T103" s="6" t="s">
        <v>52</v>
      </c>
      <c r="U103" s="6">
        <v>6</v>
      </c>
      <c r="V103" s="7"/>
      <c r="W103" s="7">
        <v>13.63</v>
      </c>
      <c r="X103" s="7">
        <v>1.98</v>
      </c>
      <c r="Y103" s="7">
        <v>1.8</v>
      </c>
      <c r="Z103" s="7">
        <v>20</v>
      </c>
      <c r="AA103" s="7">
        <v>25</v>
      </c>
      <c r="AB103" s="7">
        <f t="shared" si="6"/>
        <v>272.60000000000002</v>
      </c>
      <c r="AC103" s="7" t="s">
        <v>55</v>
      </c>
      <c r="AD103" s="7" t="s">
        <v>56</v>
      </c>
    </row>
    <row r="104" spans="1:30">
      <c r="A104" s="2">
        <v>116</v>
      </c>
      <c r="B104" s="2">
        <v>465</v>
      </c>
      <c r="C104" s="2">
        <v>9300</v>
      </c>
      <c r="D104" s="2">
        <v>483</v>
      </c>
      <c r="E104" s="2">
        <v>456</v>
      </c>
      <c r="F104" s="2">
        <v>18357</v>
      </c>
      <c r="G104" s="2">
        <v>2</v>
      </c>
      <c r="H104" s="2">
        <v>100</v>
      </c>
      <c r="I104" s="6">
        <v>116</v>
      </c>
      <c r="J104" s="6" t="s">
        <v>101</v>
      </c>
      <c r="K104" s="6" t="s">
        <v>52</v>
      </c>
      <c r="L104" s="6" t="s">
        <v>106</v>
      </c>
      <c r="M104" s="6" t="s">
        <v>83</v>
      </c>
      <c r="N104" s="6">
        <v>17</v>
      </c>
      <c r="O104" s="6">
        <v>4</v>
      </c>
      <c r="P104" s="6" t="s">
        <v>52</v>
      </c>
      <c r="Q104" s="6">
        <f t="shared" si="7"/>
        <v>21</v>
      </c>
      <c r="R104" s="6" t="s">
        <v>52</v>
      </c>
      <c r="S104" s="6" t="s">
        <v>53</v>
      </c>
      <c r="T104" s="6" t="s">
        <v>52</v>
      </c>
      <c r="U104" s="6">
        <v>9</v>
      </c>
      <c r="V104" s="7"/>
      <c r="W104" s="7">
        <v>25.62</v>
      </c>
      <c r="X104" s="7">
        <v>1.9</v>
      </c>
      <c r="Y104" s="7">
        <v>1.99</v>
      </c>
      <c r="Z104" s="7">
        <v>20</v>
      </c>
      <c r="AA104" s="7">
        <v>25</v>
      </c>
      <c r="AB104" s="7">
        <f t="shared" si="6"/>
        <v>512.4</v>
      </c>
      <c r="AC104" s="7" t="s">
        <v>55</v>
      </c>
      <c r="AD104" s="7" t="s">
        <v>56</v>
      </c>
    </row>
    <row r="105" spans="1:30">
      <c r="A105" s="2">
        <v>117</v>
      </c>
      <c r="B105" s="2">
        <v>1812</v>
      </c>
      <c r="C105" s="2">
        <v>36240</v>
      </c>
      <c r="D105" s="2">
        <v>1854</v>
      </c>
      <c r="E105" s="2">
        <v>1792</v>
      </c>
      <c r="F105" s="2">
        <v>18357</v>
      </c>
      <c r="G105" s="2">
        <v>2</v>
      </c>
      <c r="H105" s="2">
        <v>100</v>
      </c>
      <c r="I105" s="6">
        <v>117</v>
      </c>
      <c r="J105" s="6" t="s">
        <v>101</v>
      </c>
      <c r="K105" s="6" t="s">
        <v>52</v>
      </c>
      <c r="L105" s="6" t="s">
        <v>107</v>
      </c>
      <c r="M105" s="6" t="s">
        <v>83</v>
      </c>
      <c r="N105" s="6">
        <v>15</v>
      </c>
      <c r="O105" s="6">
        <v>4</v>
      </c>
      <c r="P105" s="6" t="s">
        <v>52</v>
      </c>
      <c r="Q105" s="6">
        <f t="shared" si="7"/>
        <v>19</v>
      </c>
      <c r="R105" s="6" t="s">
        <v>52</v>
      </c>
      <c r="S105" s="6" t="s">
        <v>100</v>
      </c>
      <c r="T105" s="6" t="s">
        <v>52</v>
      </c>
      <c r="U105" s="6" t="s">
        <v>52</v>
      </c>
      <c r="V105" s="7"/>
      <c r="W105" s="7">
        <v>24.55</v>
      </c>
      <c r="X105" s="7">
        <v>1.88</v>
      </c>
      <c r="Y105" s="7">
        <v>2</v>
      </c>
      <c r="Z105" s="7">
        <v>20</v>
      </c>
      <c r="AA105" s="7">
        <v>25</v>
      </c>
      <c r="AB105" s="7">
        <f t="shared" si="6"/>
        <v>491</v>
      </c>
      <c r="AC105" s="7" t="s">
        <v>55</v>
      </c>
      <c r="AD105" s="7" t="s">
        <v>56</v>
      </c>
    </row>
    <row r="106" spans="1:30">
      <c r="A106" s="2">
        <v>118</v>
      </c>
      <c r="B106" s="2">
        <v>1347</v>
      </c>
      <c r="C106" s="2">
        <v>26940</v>
      </c>
      <c r="D106" s="2">
        <v>1378</v>
      </c>
      <c r="E106" s="2">
        <v>1332</v>
      </c>
      <c r="F106" s="2">
        <v>18357</v>
      </c>
      <c r="G106" s="2">
        <v>2</v>
      </c>
      <c r="H106" s="2">
        <v>100</v>
      </c>
      <c r="I106" s="6">
        <v>118</v>
      </c>
      <c r="J106" s="6" t="s">
        <v>101</v>
      </c>
      <c r="K106" s="6" t="s">
        <v>52</v>
      </c>
      <c r="L106" s="6" t="s">
        <v>116</v>
      </c>
      <c r="M106" s="6" t="s">
        <v>83</v>
      </c>
      <c r="N106" s="6">
        <v>6</v>
      </c>
      <c r="O106" s="6">
        <v>6</v>
      </c>
      <c r="P106" s="6" t="s">
        <v>52</v>
      </c>
      <c r="Q106" s="6">
        <f t="shared" si="7"/>
        <v>12</v>
      </c>
      <c r="R106" s="6" t="s">
        <v>52</v>
      </c>
      <c r="S106" s="6" t="s">
        <v>100</v>
      </c>
      <c r="T106" s="6" t="s">
        <v>52</v>
      </c>
      <c r="U106" s="6" t="s">
        <v>52</v>
      </c>
      <c r="V106" s="7"/>
      <c r="W106" s="7">
        <v>28.77</v>
      </c>
      <c r="X106" s="7">
        <v>1.8</v>
      </c>
      <c r="Y106" s="7">
        <v>1.72</v>
      </c>
      <c r="Z106" s="7">
        <v>20</v>
      </c>
      <c r="AA106" s="7">
        <v>25</v>
      </c>
      <c r="AB106" s="7">
        <f t="shared" si="6"/>
        <v>575.4</v>
      </c>
      <c r="AC106" s="7" t="s">
        <v>55</v>
      </c>
      <c r="AD106" s="7" t="s">
        <v>56</v>
      </c>
    </row>
    <row r="107" spans="1:30">
      <c r="A107" s="2">
        <v>119</v>
      </c>
      <c r="B107" s="2">
        <v>15.4</v>
      </c>
      <c r="C107" s="2">
        <v>308</v>
      </c>
      <c r="D107" s="2">
        <v>18.7</v>
      </c>
      <c r="E107" s="2">
        <v>13.9</v>
      </c>
      <c r="F107" s="2">
        <v>16584</v>
      </c>
      <c r="G107" s="2">
        <v>3</v>
      </c>
      <c r="H107" s="2">
        <v>1</v>
      </c>
      <c r="I107" s="6">
        <v>119</v>
      </c>
      <c r="J107" s="6" t="s">
        <v>48</v>
      </c>
      <c r="K107" s="6" t="s">
        <v>115</v>
      </c>
      <c r="L107" s="6" t="s">
        <v>52</v>
      </c>
      <c r="M107" s="6" t="s">
        <v>109</v>
      </c>
      <c r="N107" s="6" t="s">
        <v>52</v>
      </c>
      <c r="O107" s="6" t="s">
        <v>52</v>
      </c>
      <c r="P107" s="6" t="s">
        <v>52</v>
      </c>
      <c r="Q107" s="6" t="s">
        <v>52</v>
      </c>
      <c r="R107" s="6" t="s">
        <v>52</v>
      </c>
      <c r="S107" s="6" t="s">
        <v>100</v>
      </c>
      <c r="T107" s="6" t="s">
        <v>52</v>
      </c>
      <c r="U107" s="6" t="s">
        <v>52</v>
      </c>
      <c r="V107" s="7"/>
      <c r="W107" s="7">
        <v>13.74</v>
      </c>
      <c r="X107" s="7">
        <v>1.64</v>
      </c>
      <c r="Y107" s="7">
        <v>0.27</v>
      </c>
      <c r="Z107" s="7">
        <v>20</v>
      </c>
      <c r="AA107" s="7">
        <v>50</v>
      </c>
      <c r="AB107" s="7">
        <f t="shared" si="6"/>
        <v>274.8</v>
      </c>
      <c r="AC107" s="7" t="s">
        <v>55</v>
      </c>
      <c r="AD107" s="7" t="s">
        <v>56</v>
      </c>
    </row>
    <row r="108" spans="1:30">
      <c r="A108" s="2">
        <v>120</v>
      </c>
      <c r="B108" s="2">
        <v>23.9</v>
      </c>
      <c r="C108" s="2">
        <v>478</v>
      </c>
      <c r="D108" s="2">
        <v>26.9</v>
      </c>
      <c r="E108" s="2">
        <v>22.5</v>
      </c>
      <c r="F108" s="2">
        <v>16584</v>
      </c>
      <c r="G108" s="2">
        <v>3</v>
      </c>
      <c r="H108" s="2">
        <v>1</v>
      </c>
      <c r="I108" s="6">
        <v>120</v>
      </c>
      <c r="J108" s="6" t="s">
        <v>48</v>
      </c>
      <c r="K108" s="6" t="s">
        <v>115</v>
      </c>
      <c r="L108" s="6" t="s">
        <v>52</v>
      </c>
      <c r="M108" s="6" t="s">
        <v>109</v>
      </c>
      <c r="N108" s="6" t="s">
        <v>52</v>
      </c>
      <c r="O108" s="6" t="s">
        <v>52</v>
      </c>
      <c r="P108" s="6" t="s">
        <v>52</v>
      </c>
      <c r="Q108" s="6" t="s">
        <v>52</v>
      </c>
      <c r="R108" s="6" t="s">
        <v>52</v>
      </c>
      <c r="S108" s="6" t="s">
        <v>100</v>
      </c>
      <c r="T108" s="6" t="s">
        <v>52</v>
      </c>
      <c r="U108" s="6" t="s">
        <v>52</v>
      </c>
      <c r="V108" s="7"/>
      <c r="W108" s="7">
        <v>15.16</v>
      </c>
      <c r="X108" s="7">
        <v>1.68</v>
      </c>
      <c r="Y108" s="7">
        <v>0.42</v>
      </c>
      <c r="Z108" s="7">
        <v>20</v>
      </c>
      <c r="AA108" s="7">
        <v>50</v>
      </c>
      <c r="AB108" s="7">
        <f t="shared" si="6"/>
        <v>303.2</v>
      </c>
      <c r="AC108" s="7" t="s">
        <v>55</v>
      </c>
      <c r="AD108" s="7" t="s">
        <v>56</v>
      </c>
    </row>
    <row r="109" spans="1:30">
      <c r="A109" s="2">
        <v>121</v>
      </c>
      <c r="B109" s="2">
        <v>12.6</v>
      </c>
      <c r="C109" s="2">
        <v>252</v>
      </c>
      <c r="D109" s="2">
        <v>15.5</v>
      </c>
      <c r="E109" s="2">
        <v>11.3</v>
      </c>
      <c r="F109" s="2">
        <v>16584</v>
      </c>
      <c r="G109" s="2">
        <v>3</v>
      </c>
      <c r="H109" s="2">
        <v>1</v>
      </c>
      <c r="I109" s="6">
        <v>121</v>
      </c>
      <c r="J109" s="6" t="s">
        <v>48</v>
      </c>
      <c r="K109" s="6" t="s">
        <v>117</v>
      </c>
      <c r="L109" s="6" t="s">
        <v>52</v>
      </c>
      <c r="M109" s="6" t="s">
        <v>109</v>
      </c>
      <c r="N109" s="6" t="s">
        <v>52</v>
      </c>
      <c r="O109" s="6" t="s">
        <v>52</v>
      </c>
      <c r="P109" s="6" t="s">
        <v>52</v>
      </c>
      <c r="Q109" s="6" t="s">
        <v>52</v>
      </c>
      <c r="R109" s="6" t="s">
        <v>52</v>
      </c>
      <c r="S109" s="6" t="s">
        <v>100</v>
      </c>
      <c r="T109" s="6" t="s">
        <v>52</v>
      </c>
      <c r="U109" s="6" t="s">
        <v>52</v>
      </c>
      <c r="V109" s="7"/>
      <c r="W109" s="7">
        <v>21.8</v>
      </c>
      <c r="X109" s="7">
        <v>1.4</v>
      </c>
      <c r="Y109" s="7">
        <v>0.4</v>
      </c>
      <c r="Z109" s="7">
        <v>20</v>
      </c>
      <c r="AA109" s="7">
        <v>50</v>
      </c>
      <c r="AB109" s="7">
        <f t="shared" si="6"/>
        <v>436</v>
      </c>
      <c r="AC109" s="7" t="s">
        <v>55</v>
      </c>
      <c r="AD109" s="7" t="s">
        <v>56</v>
      </c>
    </row>
    <row r="110" spans="1:30">
      <c r="A110" s="2">
        <v>122</v>
      </c>
      <c r="B110" s="2">
        <v>33.4</v>
      </c>
      <c r="C110" s="2">
        <v>668</v>
      </c>
      <c r="D110" s="2">
        <v>36.799999999999997</v>
      </c>
      <c r="E110" s="2">
        <v>31.7</v>
      </c>
      <c r="F110" s="2">
        <v>16584</v>
      </c>
      <c r="G110" s="2">
        <v>3</v>
      </c>
      <c r="H110" s="2">
        <v>1</v>
      </c>
      <c r="I110" s="9">
        <v>122</v>
      </c>
      <c r="J110" s="9" t="s">
        <v>48</v>
      </c>
      <c r="K110" s="9" t="s">
        <v>118</v>
      </c>
      <c r="L110" s="9" t="s">
        <v>52</v>
      </c>
      <c r="M110" s="9" t="s">
        <v>109</v>
      </c>
      <c r="N110" s="6" t="s">
        <v>52</v>
      </c>
      <c r="O110" s="6" t="s">
        <v>52</v>
      </c>
      <c r="P110" s="6" t="s">
        <v>52</v>
      </c>
      <c r="Q110" s="6" t="s">
        <v>52</v>
      </c>
      <c r="R110" s="6" t="s">
        <v>52</v>
      </c>
      <c r="S110" s="9" t="s">
        <v>100</v>
      </c>
      <c r="T110" s="9" t="s">
        <v>52</v>
      </c>
      <c r="U110" s="9" t="s">
        <v>52</v>
      </c>
      <c r="V110" s="7"/>
      <c r="W110" s="7">
        <v>14.56</v>
      </c>
      <c r="X110" s="7">
        <v>1.63</v>
      </c>
      <c r="Y110" s="7">
        <v>0.53</v>
      </c>
      <c r="Z110" s="7">
        <v>20</v>
      </c>
      <c r="AA110" s="7">
        <v>50</v>
      </c>
      <c r="AB110" s="7">
        <f t="shared" si="6"/>
        <v>291.2</v>
      </c>
      <c r="AC110" s="7" t="s">
        <v>55</v>
      </c>
      <c r="AD110" s="7" t="s">
        <v>56</v>
      </c>
    </row>
    <row r="111" spans="1:30">
      <c r="A111" s="2">
        <v>124</v>
      </c>
      <c r="B111" s="2">
        <v>0.27</v>
      </c>
      <c r="C111" s="2">
        <v>5.4</v>
      </c>
      <c r="D111" s="2">
        <v>0.71</v>
      </c>
      <c r="E111" s="2">
        <v>0.14000000000000001</v>
      </c>
      <c r="F111" s="2">
        <v>16584</v>
      </c>
      <c r="G111" s="2">
        <v>3</v>
      </c>
      <c r="H111" s="2">
        <v>1</v>
      </c>
      <c r="I111" s="6">
        <v>124</v>
      </c>
      <c r="J111" s="6" t="s">
        <v>52</v>
      </c>
      <c r="K111" s="6" t="s">
        <v>52</v>
      </c>
      <c r="L111" s="6" t="s">
        <v>52</v>
      </c>
      <c r="M111" s="6" t="s">
        <v>119</v>
      </c>
      <c r="N111" s="6" t="s">
        <v>52</v>
      </c>
      <c r="O111" s="6" t="s">
        <v>52</v>
      </c>
      <c r="P111" s="6" t="s">
        <v>52</v>
      </c>
      <c r="Q111" s="6" t="s">
        <v>52</v>
      </c>
      <c r="R111" s="6" t="s">
        <v>52</v>
      </c>
      <c r="S111" s="6" t="s">
        <v>52</v>
      </c>
      <c r="T111" s="6" t="s">
        <v>52</v>
      </c>
      <c r="U111" s="6" t="s">
        <v>52</v>
      </c>
      <c r="V111" s="7"/>
      <c r="W111" s="7">
        <v>6.66</v>
      </c>
      <c r="X111" s="7">
        <v>1.2</v>
      </c>
      <c r="Y111" s="7">
        <v>0.14000000000000001</v>
      </c>
      <c r="Z111" s="7">
        <v>20</v>
      </c>
      <c r="AA111" s="7">
        <v>50</v>
      </c>
      <c r="AB111" s="7">
        <f t="shared" si="6"/>
        <v>133.19999999999999</v>
      </c>
      <c r="AC111" s="7" t="s">
        <v>55</v>
      </c>
      <c r="AD111" s="7" t="s">
        <v>56</v>
      </c>
    </row>
    <row r="112" spans="1:30">
      <c r="A112" s="2">
        <v>125</v>
      </c>
      <c r="B112" s="2">
        <v>0.18</v>
      </c>
      <c r="C112" s="2">
        <v>3.6</v>
      </c>
      <c r="D112" s="2">
        <v>0.56999999999999995</v>
      </c>
      <c r="E112" s="2">
        <v>0.08</v>
      </c>
      <c r="F112" s="2">
        <v>16584</v>
      </c>
      <c r="G112" s="2">
        <v>3</v>
      </c>
      <c r="H112" s="2">
        <v>1</v>
      </c>
      <c r="I112" s="6">
        <v>125</v>
      </c>
      <c r="J112" s="6" t="s">
        <v>52</v>
      </c>
      <c r="K112" s="6" t="s">
        <v>52</v>
      </c>
      <c r="L112" s="6" t="s">
        <v>52</v>
      </c>
      <c r="M112" s="6" t="s">
        <v>119</v>
      </c>
      <c r="N112" s="6" t="s">
        <v>52</v>
      </c>
      <c r="O112" s="6" t="s">
        <v>52</v>
      </c>
      <c r="P112" s="6" t="s">
        <v>52</v>
      </c>
      <c r="Q112" s="6" t="s">
        <v>52</v>
      </c>
      <c r="R112" s="6" t="s">
        <v>52</v>
      </c>
      <c r="S112" s="6" t="s">
        <v>52</v>
      </c>
      <c r="T112" s="6" t="s">
        <v>52</v>
      </c>
      <c r="U112" s="6" t="s">
        <v>52</v>
      </c>
      <c r="V112" s="7"/>
      <c r="W112" s="7">
        <v>5.05</v>
      </c>
      <c r="X112" s="7">
        <v>1.29</v>
      </c>
      <c r="Y112" s="7">
        <v>0.15</v>
      </c>
      <c r="Z112" s="7">
        <v>20</v>
      </c>
      <c r="AA112" s="7">
        <v>50</v>
      </c>
      <c r="AB112" s="7">
        <f t="shared" si="6"/>
        <v>101</v>
      </c>
      <c r="AC112" s="7" t="s">
        <v>55</v>
      </c>
      <c r="AD112" s="7" t="s">
        <v>56</v>
      </c>
    </row>
    <row r="113" spans="1:30">
      <c r="A113" s="2">
        <v>126</v>
      </c>
      <c r="B113" s="2">
        <v>0</v>
      </c>
      <c r="C113" s="2">
        <v>0</v>
      </c>
      <c r="D113" s="2">
        <v>0.27</v>
      </c>
      <c r="E113" s="2">
        <v>0</v>
      </c>
      <c r="F113" s="2">
        <v>16584</v>
      </c>
      <c r="G113" s="2">
        <v>3</v>
      </c>
      <c r="H113" s="2">
        <v>1</v>
      </c>
      <c r="I113" s="6">
        <v>126</v>
      </c>
      <c r="J113" s="6" t="s">
        <v>52</v>
      </c>
      <c r="K113" s="6" t="s">
        <v>52</v>
      </c>
      <c r="L113" s="6" t="s">
        <v>52</v>
      </c>
      <c r="M113" s="6" t="s">
        <v>119</v>
      </c>
      <c r="N113" s="6" t="s">
        <v>52</v>
      </c>
      <c r="O113" s="6" t="s">
        <v>52</v>
      </c>
      <c r="P113" s="6" t="s">
        <v>52</v>
      </c>
      <c r="Q113" s="6" t="s">
        <v>52</v>
      </c>
      <c r="R113" s="6" t="s">
        <v>52</v>
      </c>
      <c r="S113" s="6" t="s">
        <v>52</v>
      </c>
      <c r="T113" s="6" t="s">
        <v>52</v>
      </c>
      <c r="U113" s="6" t="s">
        <v>52</v>
      </c>
      <c r="V113" s="7"/>
      <c r="W113" s="7">
        <v>6.01</v>
      </c>
      <c r="X113" s="7">
        <v>1.49</v>
      </c>
      <c r="Y113" s="7">
        <v>0.25</v>
      </c>
      <c r="Z113" s="7">
        <v>20</v>
      </c>
      <c r="AA113" s="7">
        <v>50</v>
      </c>
      <c r="AB113" s="7">
        <f t="shared" si="6"/>
        <v>120.19999999999999</v>
      </c>
      <c r="AC113" s="7" t="s">
        <v>55</v>
      </c>
      <c r="AD113" s="7" t="s">
        <v>56</v>
      </c>
    </row>
    <row r="114" spans="1:30">
      <c r="A114" s="2">
        <v>127</v>
      </c>
      <c r="B114" s="2">
        <v>0.09</v>
      </c>
      <c r="C114" s="2">
        <v>1.8</v>
      </c>
      <c r="D114" s="2">
        <v>0.43</v>
      </c>
      <c r="E114" s="2">
        <v>0.02</v>
      </c>
      <c r="F114" s="2">
        <v>16584</v>
      </c>
      <c r="G114" s="2">
        <v>3</v>
      </c>
      <c r="H114" s="2">
        <v>1</v>
      </c>
      <c r="I114" s="6">
        <v>127</v>
      </c>
      <c r="J114" s="6" t="s">
        <v>52</v>
      </c>
      <c r="K114" s="6" t="s">
        <v>52</v>
      </c>
      <c r="L114" s="6" t="s">
        <v>52</v>
      </c>
      <c r="M114" s="6" t="s">
        <v>119</v>
      </c>
      <c r="N114" s="6" t="s">
        <v>52</v>
      </c>
      <c r="O114" s="6" t="s">
        <v>52</v>
      </c>
      <c r="P114" s="6" t="s">
        <v>52</v>
      </c>
      <c r="Q114" s="6" t="s">
        <v>52</v>
      </c>
      <c r="R114" s="6" t="s">
        <v>52</v>
      </c>
      <c r="S114" s="6" t="s">
        <v>52</v>
      </c>
      <c r="T114" s="6" t="s">
        <v>52</v>
      </c>
      <c r="U114" s="6" t="s">
        <v>52</v>
      </c>
      <c r="V114" s="7"/>
      <c r="W114" s="7">
        <v>6.39</v>
      </c>
      <c r="X114" s="7">
        <v>1.45</v>
      </c>
      <c r="Y114" s="7">
        <v>0.08</v>
      </c>
      <c r="Z114" s="7">
        <v>20</v>
      </c>
      <c r="AA114" s="7">
        <v>50</v>
      </c>
      <c r="AB114" s="7">
        <f t="shared" si="6"/>
        <v>127.8</v>
      </c>
      <c r="AC114" s="7" t="s">
        <v>55</v>
      </c>
      <c r="AD114" s="7" t="s">
        <v>56</v>
      </c>
    </row>
    <row r="115" spans="1:30">
      <c r="A115" s="2">
        <v>128</v>
      </c>
      <c r="B115" s="2">
        <v>1861</v>
      </c>
      <c r="C115" s="2">
        <v>37220</v>
      </c>
      <c r="D115" s="2">
        <v>1905</v>
      </c>
      <c r="E115" s="2">
        <v>1840</v>
      </c>
      <c r="F115" s="2">
        <v>17961</v>
      </c>
      <c r="G115" s="2">
        <v>2</v>
      </c>
      <c r="H115" s="2">
        <v>100</v>
      </c>
      <c r="I115" s="6">
        <v>128</v>
      </c>
      <c r="J115" s="6" t="s">
        <v>52</v>
      </c>
      <c r="K115" s="6" t="s">
        <v>52</v>
      </c>
      <c r="L115" s="6" t="s">
        <v>52</v>
      </c>
      <c r="M115" s="6" t="s">
        <v>120</v>
      </c>
      <c r="N115" s="6" t="s">
        <v>52</v>
      </c>
      <c r="O115" s="6" t="s">
        <v>52</v>
      </c>
      <c r="P115" s="6" t="s">
        <v>52</v>
      </c>
      <c r="Q115" s="6" t="s">
        <v>52</v>
      </c>
      <c r="R115" s="6" t="s">
        <v>52</v>
      </c>
      <c r="S115" s="6" t="s">
        <v>52</v>
      </c>
      <c r="T115" s="6" t="s">
        <v>52</v>
      </c>
      <c r="U115" s="6" t="s">
        <v>52</v>
      </c>
      <c r="V115" s="7"/>
      <c r="W115" s="7">
        <v>6.79</v>
      </c>
      <c r="X115" s="7">
        <v>2.4500000000000002</v>
      </c>
      <c r="Y115" s="7">
        <v>0.15</v>
      </c>
      <c r="Z115" s="7">
        <v>20</v>
      </c>
      <c r="AA115" s="7">
        <v>50</v>
      </c>
      <c r="AB115" s="7">
        <f t="shared" si="6"/>
        <v>135.80000000000001</v>
      </c>
      <c r="AC115" s="7" t="s">
        <v>55</v>
      </c>
      <c r="AD115" s="7" t="s">
        <v>56</v>
      </c>
    </row>
    <row r="116" spans="1:30">
      <c r="A116" s="2" t="s">
        <v>25</v>
      </c>
      <c r="B116" s="2">
        <v>0.8</v>
      </c>
      <c r="C116" s="2">
        <v>16</v>
      </c>
      <c r="D116" s="2">
        <v>2</v>
      </c>
      <c r="E116" s="2">
        <v>0.2</v>
      </c>
      <c r="F116" s="2">
        <v>18205</v>
      </c>
      <c r="G116" s="2">
        <v>1</v>
      </c>
      <c r="H116" s="2">
        <v>1</v>
      </c>
    </row>
    <row r="117" spans="1:30">
      <c r="A117" s="2" t="s">
        <v>25</v>
      </c>
      <c r="B117" s="2">
        <v>0.7</v>
      </c>
      <c r="C117" s="2">
        <v>14</v>
      </c>
      <c r="D117" s="2">
        <v>1.6</v>
      </c>
      <c r="E117" s="2">
        <v>0.2</v>
      </c>
      <c r="F117" s="2">
        <v>18066</v>
      </c>
      <c r="G117" s="2">
        <v>1</v>
      </c>
      <c r="H117" s="2">
        <v>1</v>
      </c>
    </row>
    <row r="118" spans="1:30">
      <c r="A118" s="2" t="s">
        <v>25</v>
      </c>
      <c r="B118" s="2">
        <v>0.46</v>
      </c>
      <c r="C118" s="2">
        <v>9.1999999999999993</v>
      </c>
      <c r="D118" s="2">
        <v>0.95</v>
      </c>
      <c r="E118" s="2">
        <v>0.18</v>
      </c>
      <c r="F118" s="2">
        <v>17927</v>
      </c>
      <c r="G118" s="2">
        <v>1</v>
      </c>
      <c r="H118" s="2">
        <v>1</v>
      </c>
    </row>
    <row r="119" spans="1:30">
      <c r="A119" s="2" t="s">
        <v>25</v>
      </c>
      <c r="B119" s="2">
        <v>1.5</v>
      </c>
      <c r="C119" s="2">
        <v>30</v>
      </c>
      <c r="D119" s="2">
        <v>2.2999999999999998</v>
      </c>
      <c r="E119" s="2">
        <v>0.9</v>
      </c>
      <c r="F119" s="2">
        <v>16879</v>
      </c>
      <c r="G119" s="2">
        <v>1</v>
      </c>
      <c r="H119" s="2">
        <v>1</v>
      </c>
    </row>
    <row r="120" spans="1:30">
      <c r="A120" s="2" t="s">
        <v>25</v>
      </c>
      <c r="B120" s="2">
        <v>0.8</v>
      </c>
      <c r="C120" s="2">
        <v>16</v>
      </c>
      <c r="D120" s="2">
        <v>1.5</v>
      </c>
      <c r="E120" s="2">
        <v>0.4</v>
      </c>
      <c r="F120" s="2">
        <v>16958</v>
      </c>
      <c r="G120" s="2">
        <v>1</v>
      </c>
      <c r="H120" s="2">
        <v>1</v>
      </c>
    </row>
    <row r="121" spans="1:30">
      <c r="A121" s="2" t="s">
        <v>25</v>
      </c>
      <c r="B121" s="2">
        <v>0.42</v>
      </c>
      <c r="C121" s="2">
        <v>8.4</v>
      </c>
      <c r="D121" s="2">
        <v>0.92</v>
      </c>
      <c r="E121" s="2">
        <v>0.15</v>
      </c>
      <c r="F121" s="2">
        <v>17354</v>
      </c>
      <c r="G121" s="2">
        <v>1</v>
      </c>
      <c r="H121" s="2">
        <v>1</v>
      </c>
    </row>
    <row r="122" spans="1:30">
      <c r="A122" s="2" t="s">
        <v>25</v>
      </c>
      <c r="B122" s="2">
        <v>0.67</v>
      </c>
      <c r="C122" s="2">
        <v>13.4</v>
      </c>
      <c r="D122" s="2">
        <v>1.25</v>
      </c>
      <c r="E122" s="2">
        <v>0.3</v>
      </c>
      <c r="F122" s="2">
        <v>16958</v>
      </c>
      <c r="G122" s="2">
        <v>1</v>
      </c>
      <c r="H122" s="2">
        <v>1</v>
      </c>
    </row>
    <row r="123" spans="1:30">
      <c r="A123" s="2" t="s">
        <v>25</v>
      </c>
      <c r="B123" s="2">
        <v>0.61</v>
      </c>
      <c r="C123" s="2">
        <v>12.2</v>
      </c>
      <c r="D123" s="2">
        <v>1.2</v>
      </c>
      <c r="E123" s="2">
        <v>0.41</v>
      </c>
      <c r="F123" s="2">
        <v>18489</v>
      </c>
      <c r="G123" s="2">
        <v>2</v>
      </c>
      <c r="H123" s="2">
        <v>1</v>
      </c>
    </row>
    <row r="124" spans="1:30">
      <c r="A124" s="2" t="s">
        <v>25</v>
      </c>
      <c r="B124" s="2">
        <v>0.73</v>
      </c>
      <c r="C124" s="2">
        <v>14.6</v>
      </c>
      <c r="D124" s="2">
        <v>1.32</v>
      </c>
      <c r="E124" s="2">
        <v>0.51</v>
      </c>
      <c r="F124" s="2">
        <v>16673</v>
      </c>
      <c r="G124" s="2">
        <v>2</v>
      </c>
      <c r="H124" s="2">
        <v>1</v>
      </c>
    </row>
    <row r="125" spans="1:30">
      <c r="A125" s="2" t="s">
        <v>25</v>
      </c>
      <c r="B125" s="2">
        <v>0.26</v>
      </c>
      <c r="C125" s="2">
        <v>5.2</v>
      </c>
      <c r="D125" s="2">
        <v>0.7</v>
      </c>
      <c r="E125" s="2">
        <v>0.14000000000000001</v>
      </c>
      <c r="F125" s="2">
        <v>17961</v>
      </c>
      <c r="G125" s="2">
        <v>2</v>
      </c>
      <c r="H125" s="2">
        <v>1</v>
      </c>
    </row>
    <row r="126" spans="1:30">
      <c r="A126" s="2" t="s">
        <v>25</v>
      </c>
      <c r="B126" s="2">
        <v>0.33</v>
      </c>
      <c r="C126" s="2">
        <v>6.6</v>
      </c>
      <c r="D126" s="2">
        <v>0.77</v>
      </c>
      <c r="E126" s="2">
        <v>0.19</v>
      </c>
      <c r="F126" s="2">
        <v>16673</v>
      </c>
      <c r="G126" s="2">
        <v>2</v>
      </c>
      <c r="H126" s="2">
        <v>1</v>
      </c>
    </row>
    <row r="127" spans="1:30">
      <c r="A127" s="2" t="s">
        <v>25</v>
      </c>
      <c r="B127" s="2">
        <v>0.71</v>
      </c>
      <c r="C127" s="2">
        <v>14.2</v>
      </c>
      <c r="D127" s="2">
        <v>1.33</v>
      </c>
      <c r="E127" s="2">
        <v>0.49</v>
      </c>
      <c r="F127" s="2">
        <v>17961</v>
      </c>
      <c r="G127" s="2">
        <v>2</v>
      </c>
      <c r="H127" s="2">
        <v>1</v>
      </c>
    </row>
    <row r="128" spans="1:30">
      <c r="A128" s="2" t="s">
        <v>25</v>
      </c>
      <c r="B128" s="2">
        <v>0.34</v>
      </c>
      <c r="C128" s="2">
        <v>6.8</v>
      </c>
      <c r="D128" s="2">
        <v>0.79</v>
      </c>
      <c r="E128" s="2">
        <v>0.19</v>
      </c>
      <c r="F128" s="2">
        <v>16673</v>
      </c>
      <c r="G128" s="2">
        <v>2</v>
      </c>
      <c r="H128" s="2">
        <v>1</v>
      </c>
    </row>
    <row r="129" spans="2:8">
      <c r="B129" t="s">
        <v>121</v>
      </c>
    </row>
    <row r="130" spans="2:8">
      <c r="B130" t="s">
        <v>122</v>
      </c>
      <c r="C130" t="s">
        <v>123</v>
      </c>
      <c r="D130" t="s">
        <v>124</v>
      </c>
      <c r="E130" t="s">
        <v>125</v>
      </c>
      <c r="G130" t="s">
        <v>126</v>
      </c>
      <c r="H130" t="s">
        <v>127</v>
      </c>
    </row>
    <row r="131" spans="2:8">
      <c r="B131">
        <f>AVERAGE(C116:C128)</f>
        <v>12.815384615384614</v>
      </c>
      <c r="C131">
        <f>STDEV(C116:C128)</f>
        <v>6.3783286935589087</v>
      </c>
      <c r="D131">
        <f>AVERAGE(C111:C114)</f>
        <v>2.7</v>
      </c>
      <c r="E131">
        <f>STDEV(C111:C114)</f>
        <v>2.3237900077244502</v>
      </c>
      <c r="G131">
        <f>AVERAGE(C2:C110)</f>
        <v>31265.394495412846</v>
      </c>
      <c r="H131">
        <f>STDEV(C2:C110)</f>
        <v>29384.076116539072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A4AD3-586C-1042-904D-D318274F0AD6}">
  <dimension ref="A1:X120"/>
  <sheetViews>
    <sheetView topLeftCell="A86" workbookViewId="0">
      <selection activeCell="A119" sqref="A119:S120"/>
    </sheetView>
  </sheetViews>
  <sheetFormatPr defaultColWidth="11" defaultRowHeight="15.75"/>
  <cols>
    <col min="1" max="1" width="10.875" style="11"/>
    <col min="2" max="2" width="12.125" style="11" customWidth="1"/>
    <col min="3" max="3" width="10.875" style="11"/>
    <col min="4" max="4" width="8" style="11" customWidth="1"/>
    <col min="5" max="5" width="10" style="11" customWidth="1"/>
    <col min="6" max="6" width="12.5" style="11" customWidth="1"/>
    <col min="7" max="7" width="14.875" style="11" customWidth="1"/>
    <col min="8" max="8" width="14.375" style="11" customWidth="1"/>
    <col min="9" max="9" width="13" style="11" customWidth="1"/>
    <col min="10" max="10" width="10" style="11" customWidth="1"/>
    <col min="11" max="11" width="10.875" style="11"/>
    <col min="12" max="12" width="10.375" style="11" customWidth="1"/>
    <col min="13" max="13" width="6.625" style="11" customWidth="1"/>
    <col min="14" max="14" width="6" customWidth="1"/>
    <col min="17" max="17" width="11.375" customWidth="1"/>
    <col min="18" max="18" width="10" customWidth="1"/>
    <col min="20" max="21" width="0" hidden="1" customWidth="1"/>
    <col min="22" max="22" width="10" customWidth="1"/>
  </cols>
  <sheetData>
    <row r="1" spans="1:24">
      <c r="A1" s="4" t="s">
        <v>26</v>
      </c>
      <c r="B1" s="4" t="s">
        <v>27</v>
      </c>
      <c r="C1" s="4" t="s">
        <v>28</v>
      </c>
      <c r="D1" s="4" t="s">
        <v>29</v>
      </c>
      <c r="E1" s="4" t="s">
        <v>30</v>
      </c>
      <c r="F1" s="4" t="s">
        <v>31</v>
      </c>
      <c r="G1" s="4" t="s">
        <v>32</v>
      </c>
      <c r="H1" s="4" t="s">
        <v>33</v>
      </c>
      <c r="I1" s="4" t="s">
        <v>34</v>
      </c>
      <c r="J1" s="4" t="s">
        <v>35</v>
      </c>
      <c r="K1" s="4" t="s">
        <v>36</v>
      </c>
      <c r="L1" s="4" t="s">
        <v>37</v>
      </c>
      <c r="M1" s="4" t="s">
        <v>38</v>
      </c>
      <c r="N1" s="5" t="s">
        <v>39</v>
      </c>
      <c r="O1" s="5" t="s">
        <v>40</v>
      </c>
      <c r="P1" s="5" t="s">
        <v>41</v>
      </c>
      <c r="Q1" s="5" t="s">
        <v>42</v>
      </c>
      <c r="R1" s="5" t="s">
        <v>43</v>
      </c>
      <c r="S1" s="5" t="s">
        <v>44</v>
      </c>
      <c r="T1" s="5" t="s">
        <v>45</v>
      </c>
      <c r="U1" s="5" t="s">
        <v>46</v>
      </c>
      <c r="V1" s="5" t="s">
        <v>47</v>
      </c>
      <c r="W1" s="5" t="s">
        <v>128</v>
      </c>
      <c r="X1" s="10" t="s">
        <v>129</v>
      </c>
    </row>
    <row r="2" spans="1:24">
      <c r="A2" s="6">
        <v>1</v>
      </c>
      <c r="B2" s="6" t="s">
        <v>48</v>
      </c>
      <c r="C2" s="6" t="s">
        <v>49</v>
      </c>
      <c r="D2" s="6" t="s">
        <v>50</v>
      </c>
      <c r="E2" s="6" t="s">
        <v>51</v>
      </c>
      <c r="F2" s="6">
        <v>5</v>
      </c>
      <c r="G2" s="6">
        <v>1</v>
      </c>
      <c r="H2" s="6">
        <v>9</v>
      </c>
      <c r="I2" s="6">
        <f>F2+G2</f>
        <v>6</v>
      </c>
      <c r="J2" s="6" t="s">
        <v>52</v>
      </c>
      <c r="K2" s="6" t="s">
        <v>53</v>
      </c>
      <c r="L2" s="6" t="s">
        <v>54</v>
      </c>
      <c r="M2" s="6">
        <v>5</v>
      </c>
      <c r="N2" s="7"/>
      <c r="O2" s="7">
        <v>23.42</v>
      </c>
      <c r="P2" s="7">
        <v>1.85</v>
      </c>
      <c r="Q2" s="7">
        <v>0.55000000000000004</v>
      </c>
      <c r="R2" s="7">
        <v>20</v>
      </c>
      <c r="S2" s="7">
        <v>50</v>
      </c>
      <c r="T2" s="7">
        <f t="shared" ref="T2:T65" si="0">O2*R2</f>
        <v>468.40000000000003</v>
      </c>
      <c r="U2" s="7" t="s">
        <v>55</v>
      </c>
      <c r="V2" s="7" t="s">
        <v>56</v>
      </c>
      <c r="W2" s="7"/>
      <c r="X2" s="7"/>
    </row>
    <row r="3" spans="1:24">
      <c r="A3" s="6">
        <v>2</v>
      </c>
      <c r="B3" s="6" t="s">
        <v>48</v>
      </c>
      <c r="C3" s="6" t="s">
        <v>49</v>
      </c>
      <c r="D3" s="6" t="s">
        <v>57</v>
      </c>
      <c r="E3" s="6" t="s">
        <v>51</v>
      </c>
      <c r="F3" s="6">
        <v>6</v>
      </c>
      <c r="G3" s="6">
        <v>1</v>
      </c>
      <c r="H3" s="6">
        <v>8</v>
      </c>
      <c r="I3" s="6">
        <f>F3+G3</f>
        <v>7</v>
      </c>
      <c r="J3" s="6" t="s">
        <v>52</v>
      </c>
      <c r="K3" s="6" t="s">
        <v>53</v>
      </c>
      <c r="L3" s="6" t="s">
        <v>54</v>
      </c>
      <c r="M3" s="6">
        <v>5</v>
      </c>
      <c r="N3" s="7"/>
      <c r="O3" s="7">
        <v>37.99</v>
      </c>
      <c r="P3" s="7">
        <v>1.84</v>
      </c>
      <c r="Q3" s="7">
        <v>0.9</v>
      </c>
      <c r="R3" s="7">
        <v>20</v>
      </c>
      <c r="S3" s="7">
        <v>50</v>
      </c>
      <c r="T3" s="7">
        <f t="shared" si="0"/>
        <v>759.80000000000007</v>
      </c>
      <c r="U3" s="7" t="s">
        <v>55</v>
      </c>
      <c r="V3" s="7" t="s">
        <v>56</v>
      </c>
      <c r="W3" s="7"/>
      <c r="X3" s="7"/>
    </row>
    <row r="4" spans="1:24">
      <c r="A4" s="6">
        <v>4</v>
      </c>
      <c r="B4" s="6" t="s">
        <v>48</v>
      </c>
      <c r="C4" s="6" t="s">
        <v>49</v>
      </c>
      <c r="D4" s="6" t="s">
        <v>58</v>
      </c>
      <c r="E4" s="6" t="s">
        <v>51</v>
      </c>
      <c r="F4" s="6">
        <v>10</v>
      </c>
      <c r="G4" s="6">
        <v>2</v>
      </c>
      <c r="H4" s="6">
        <v>9</v>
      </c>
      <c r="I4" s="6">
        <f>F4+G4</f>
        <v>12</v>
      </c>
      <c r="J4" s="6" t="s">
        <v>52</v>
      </c>
      <c r="K4" s="6" t="s">
        <v>53</v>
      </c>
      <c r="L4" s="6" t="s">
        <v>54</v>
      </c>
      <c r="M4" s="6">
        <v>5</v>
      </c>
      <c r="N4" s="7"/>
      <c r="O4" s="7">
        <v>24.5</v>
      </c>
      <c r="P4" s="7">
        <v>1.81</v>
      </c>
      <c r="Q4" s="7">
        <v>0.85</v>
      </c>
      <c r="R4" s="7">
        <v>20</v>
      </c>
      <c r="S4" s="7">
        <v>50</v>
      </c>
      <c r="T4" s="7">
        <f t="shared" si="0"/>
        <v>490</v>
      </c>
      <c r="U4" s="7" t="s">
        <v>55</v>
      </c>
      <c r="V4" s="7" t="s">
        <v>56</v>
      </c>
      <c r="W4" s="7"/>
      <c r="X4" s="7"/>
    </row>
    <row r="5" spans="1:24">
      <c r="A5" s="6">
        <v>5</v>
      </c>
      <c r="B5" s="6" t="s">
        <v>48</v>
      </c>
      <c r="C5" s="6" t="s">
        <v>49</v>
      </c>
      <c r="D5" s="6" t="s">
        <v>59</v>
      </c>
      <c r="E5" s="6" t="s">
        <v>51</v>
      </c>
      <c r="F5" s="6">
        <v>19</v>
      </c>
      <c r="G5" s="6">
        <v>0</v>
      </c>
      <c r="H5" s="6">
        <v>13</v>
      </c>
      <c r="I5" s="6">
        <f>F5+G5</f>
        <v>19</v>
      </c>
      <c r="J5" s="6" t="s">
        <v>52</v>
      </c>
      <c r="K5" s="6" t="s">
        <v>53</v>
      </c>
      <c r="L5" s="6" t="s">
        <v>54</v>
      </c>
      <c r="M5" s="6">
        <v>5</v>
      </c>
      <c r="N5" s="7"/>
      <c r="O5" s="7">
        <v>24.83</v>
      </c>
      <c r="P5" s="7">
        <v>1.75</v>
      </c>
      <c r="Q5" s="7">
        <v>1.22</v>
      </c>
      <c r="R5" s="7">
        <v>20</v>
      </c>
      <c r="S5" s="7">
        <v>50</v>
      </c>
      <c r="T5" s="7">
        <f t="shared" si="0"/>
        <v>496.59999999999997</v>
      </c>
      <c r="U5" s="7" t="s">
        <v>55</v>
      </c>
      <c r="V5" s="7" t="s">
        <v>56</v>
      </c>
      <c r="W5" s="7"/>
      <c r="X5" s="7"/>
    </row>
    <row r="6" spans="1:24">
      <c r="A6" s="6">
        <v>6</v>
      </c>
      <c r="B6" s="6" t="s">
        <v>48</v>
      </c>
      <c r="C6" s="6" t="s">
        <v>49</v>
      </c>
      <c r="D6" s="6" t="s">
        <v>60</v>
      </c>
      <c r="E6" s="6" t="s">
        <v>51</v>
      </c>
      <c r="F6" s="6" t="s">
        <v>52</v>
      </c>
      <c r="G6" s="6" t="s">
        <v>52</v>
      </c>
      <c r="H6" s="6" t="s">
        <v>52</v>
      </c>
      <c r="I6" s="6" t="s">
        <v>52</v>
      </c>
      <c r="J6" s="6" t="s">
        <v>52</v>
      </c>
      <c r="K6" s="6" t="s">
        <v>61</v>
      </c>
      <c r="L6" s="6" t="s">
        <v>61</v>
      </c>
      <c r="M6" s="6">
        <v>4</v>
      </c>
      <c r="N6" s="7" t="s">
        <v>62</v>
      </c>
      <c r="O6" s="7">
        <v>8.02</v>
      </c>
      <c r="P6" s="7">
        <v>1.76</v>
      </c>
      <c r="Q6" s="7">
        <v>0.82</v>
      </c>
      <c r="R6" s="7">
        <v>20</v>
      </c>
      <c r="S6" s="7">
        <v>50</v>
      </c>
      <c r="T6" s="7">
        <f t="shared" si="0"/>
        <v>160.39999999999998</v>
      </c>
      <c r="U6" s="7" t="s">
        <v>55</v>
      </c>
      <c r="V6" s="7" t="s">
        <v>56</v>
      </c>
      <c r="W6" s="7"/>
      <c r="X6" s="7"/>
    </row>
    <row r="7" spans="1:24">
      <c r="A7" s="6">
        <v>7</v>
      </c>
      <c r="B7" s="6" t="s">
        <v>48</v>
      </c>
      <c r="C7" s="6" t="s">
        <v>63</v>
      </c>
      <c r="D7" s="6" t="s">
        <v>64</v>
      </c>
      <c r="E7" s="6" t="s">
        <v>51</v>
      </c>
      <c r="F7" s="6">
        <v>6</v>
      </c>
      <c r="G7" s="6">
        <v>3</v>
      </c>
      <c r="H7" s="6">
        <v>15</v>
      </c>
      <c r="I7" s="6">
        <f>F7+G7</f>
        <v>9</v>
      </c>
      <c r="J7" s="6" t="s">
        <v>52</v>
      </c>
      <c r="K7" s="6" t="s">
        <v>53</v>
      </c>
      <c r="L7" s="6" t="s">
        <v>54</v>
      </c>
      <c r="M7" s="6">
        <v>4</v>
      </c>
      <c r="N7" s="7"/>
      <c r="O7" s="7">
        <v>27.85</v>
      </c>
      <c r="P7" s="7">
        <v>1.78</v>
      </c>
      <c r="Q7" s="7">
        <v>0.34</v>
      </c>
      <c r="R7" s="7">
        <v>20</v>
      </c>
      <c r="S7" s="7">
        <v>50</v>
      </c>
      <c r="T7" s="7">
        <f t="shared" si="0"/>
        <v>557</v>
      </c>
      <c r="U7" s="7" t="s">
        <v>55</v>
      </c>
      <c r="V7" s="7" t="s">
        <v>56</v>
      </c>
      <c r="W7" s="7"/>
      <c r="X7" s="7"/>
    </row>
    <row r="8" spans="1:24">
      <c r="A8" s="6">
        <v>8</v>
      </c>
      <c r="B8" s="6" t="s">
        <v>48</v>
      </c>
      <c r="C8" s="6" t="s">
        <v>63</v>
      </c>
      <c r="D8" s="6" t="s">
        <v>65</v>
      </c>
      <c r="E8" s="6" t="s">
        <v>51</v>
      </c>
      <c r="F8" s="6">
        <v>9</v>
      </c>
      <c r="G8" s="6">
        <v>1</v>
      </c>
      <c r="H8" s="6">
        <v>9</v>
      </c>
      <c r="I8" s="6">
        <f>F8+G8</f>
        <v>10</v>
      </c>
      <c r="J8" s="6" t="s">
        <v>52</v>
      </c>
      <c r="K8" s="6" t="s">
        <v>53</v>
      </c>
      <c r="L8" s="6" t="s">
        <v>54</v>
      </c>
      <c r="M8" s="6">
        <v>5</v>
      </c>
      <c r="N8" s="7"/>
      <c r="O8" s="7">
        <v>32.1</v>
      </c>
      <c r="P8" s="7">
        <v>1.88</v>
      </c>
      <c r="Q8" s="7">
        <v>0.82</v>
      </c>
      <c r="R8" s="7">
        <v>20</v>
      </c>
      <c r="S8" s="7">
        <v>50</v>
      </c>
      <c r="T8" s="7">
        <f t="shared" si="0"/>
        <v>642</v>
      </c>
      <c r="U8" s="7" t="s">
        <v>55</v>
      </c>
      <c r="V8" s="7" t="s">
        <v>56</v>
      </c>
      <c r="W8" s="7"/>
      <c r="X8" s="7"/>
    </row>
    <row r="9" spans="1:24">
      <c r="A9" s="6">
        <v>9</v>
      </c>
      <c r="B9" s="6" t="s">
        <v>48</v>
      </c>
      <c r="C9" s="6" t="s">
        <v>63</v>
      </c>
      <c r="D9" s="6" t="s">
        <v>66</v>
      </c>
      <c r="E9" s="6" t="s">
        <v>51</v>
      </c>
      <c r="F9" s="6">
        <v>6</v>
      </c>
      <c r="G9" s="6">
        <v>1</v>
      </c>
      <c r="H9" s="6">
        <v>3</v>
      </c>
      <c r="I9" s="6">
        <f>F9+G9</f>
        <v>7</v>
      </c>
      <c r="J9" s="6" t="s">
        <v>52</v>
      </c>
      <c r="K9" s="6" t="s">
        <v>53</v>
      </c>
      <c r="L9" s="6" t="s">
        <v>54</v>
      </c>
      <c r="M9" s="6">
        <v>4</v>
      </c>
      <c r="N9" s="7"/>
      <c r="O9" s="7">
        <v>22.53</v>
      </c>
      <c r="P9" s="7">
        <v>1.73</v>
      </c>
      <c r="Q9" s="7">
        <v>0.56000000000000005</v>
      </c>
      <c r="R9" s="7">
        <v>20</v>
      </c>
      <c r="S9" s="7">
        <v>50</v>
      </c>
      <c r="T9" s="7">
        <f t="shared" si="0"/>
        <v>450.6</v>
      </c>
      <c r="U9" s="7" t="s">
        <v>55</v>
      </c>
      <c r="V9" s="7" t="s">
        <v>56</v>
      </c>
      <c r="W9" s="7"/>
      <c r="X9" s="7"/>
    </row>
    <row r="10" spans="1:24">
      <c r="A10" s="6">
        <v>10</v>
      </c>
      <c r="B10" s="6" t="s">
        <v>48</v>
      </c>
      <c r="C10" s="6" t="s">
        <v>63</v>
      </c>
      <c r="D10" s="6" t="s">
        <v>67</v>
      </c>
      <c r="E10" s="6" t="s">
        <v>51</v>
      </c>
      <c r="F10" s="6">
        <v>24</v>
      </c>
      <c r="G10" s="6">
        <v>4</v>
      </c>
      <c r="H10" s="6">
        <v>29</v>
      </c>
      <c r="I10" s="6">
        <f>F10+G10</f>
        <v>28</v>
      </c>
      <c r="J10" s="6" t="s">
        <v>52</v>
      </c>
      <c r="K10" s="6" t="s">
        <v>53</v>
      </c>
      <c r="L10" s="6" t="s">
        <v>54</v>
      </c>
      <c r="M10" s="6">
        <v>5</v>
      </c>
      <c r="N10" s="7"/>
      <c r="O10" s="7">
        <v>29.62</v>
      </c>
      <c r="P10" s="7">
        <v>1.81</v>
      </c>
      <c r="Q10" s="7">
        <v>0.47</v>
      </c>
      <c r="R10" s="7">
        <v>20</v>
      </c>
      <c r="S10" s="7">
        <v>50</v>
      </c>
      <c r="T10" s="7">
        <f t="shared" si="0"/>
        <v>592.4</v>
      </c>
      <c r="U10" s="7" t="s">
        <v>55</v>
      </c>
      <c r="V10" s="7" t="s">
        <v>56</v>
      </c>
      <c r="W10" s="7"/>
      <c r="X10" s="7"/>
    </row>
    <row r="11" spans="1:24">
      <c r="A11" s="6">
        <v>11</v>
      </c>
      <c r="B11" s="6" t="s">
        <v>48</v>
      </c>
      <c r="C11" s="6" t="s">
        <v>63</v>
      </c>
      <c r="D11" s="6" t="s">
        <v>60</v>
      </c>
      <c r="E11" s="6" t="s">
        <v>51</v>
      </c>
      <c r="F11" s="6" t="s">
        <v>52</v>
      </c>
      <c r="G11" s="6" t="s">
        <v>52</v>
      </c>
      <c r="H11" s="6" t="s">
        <v>52</v>
      </c>
      <c r="I11" s="6" t="s">
        <v>52</v>
      </c>
      <c r="J11" s="6" t="s">
        <v>52</v>
      </c>
      <c r="K11" s="6" t="s">
        <v>61</v>
      </c>
      <c r="L11" s="6" t="s">
        <v>61</v>
      </c>
      <c r="M11" s="6">
        <v>5</v>
      </c>
      <c r="N11" s="7" t="s">
        <v>68</v>
      </c>
      <c r="O11" s="7">
        <v>23.7</v>
      </c>
      <c r="P11" s="7">
        <v>1.75</v>
      </c>
      <c r="Q11" s="7">
        <v>0.28999999999999998</v>
      </c>
      <c r="R11" s="7">
        <v>20</v>
      </c>
      <c r="S11" s="7">
        <v>50</v>
      </c>
      <c r="T11" s="7">
        <f t="shared" si="0"/>
        <v>474</v>
      </c>
      <c r="U11" s="7" t="s">
        <v>55</v>
      </c>
      <c r="V11" s="7" t="s">
        <v>56</v>
      </c>
      <c r="W11" s="7"/>
      <c r="X11" s="7"/>
    </row>
    <row r="12" spans="1:24">
      <c r="A12" s="6">
        <v>12</v>
      </c>
      <c r="B12" s="6" t="s">
        <v>48</v>
      </c>
      <c r="C12" s="6" t="s">
        <v>69</v>
      </c>
      <c r="D12" s="6" t="s">
        <v>70</v>
      </c>
      <c r="E12" s="6" t="s">
        <v>51</v>
      </c>
      <c r="F12" s="6">
        <v>17</v>
      </c>
      <c r="G12" s="6">
        <v>1</v>
      </c>
      <c r="H12" s="6">
        <v>11</v>
      </c>
      <c r="I12" s="6">
        <f t="shared" ref="I12:I17" si="1">F12+G12</f>
        <v>18</v>
      </c>
      <c r="J12" s="6" t="s">
        <v>52</v>
      </c>
      <c r="K12" s="6" t="s">
        <v>53</v>
      </c>
      <c r="L12" s="6" t="s">
        <v>54</v>
      </c>
      <c r="M12" s="6">
        <v>5</v>
      </c>
      <c r="N12" s="7"/>
      <c r="O12" s="7">
        <v>25.93</v>
      </c>
      <c r="P12" s="7">
        <v>1.68</v>
      </c>
      <c r="Q12" s="7">
        <v>0.63</v>
      </c>
      <c r="R12" s="7">
        <v>20</v>
      </c>
      <c r="S12" s="7">
        <v>50</v>
      </c>
      <c r="T12" s="7">
        <f t="shared" si="0"/>
        <v>518.6</v>
      </c>
      <c r="U12" s="7" t="s">
        <v>55</v>
      </c>
      <c r="V12" s="7" t="s">
        <v>56</v>
      </c>
      <c r="W12" s="7"/>
      <c r="X12" s="7"/>
    </row>
    <row r="13" spans="1:24">
      <c r="A13" s="6">
        <v>13</v>
      </c>
      <c r="B13" s="6" t="s">
        <v>48</v>
      </c>
      <c r="C13" s="6" t="s">
        <v>69</v>
      </c>
      <c r="D13" s="6" t="s">
        <v>70</v>
      </c>
      <c r="E13" s="6" t="s">
        <v>51</v>
      </c>
      <c r="F13" s="6">
        <v>17</v>
      </c>
      <c r="G13" s="6">
        <v>1</v>
      </c>
      <c r="H13" s="6">
        <v>11</v>
      </c>
      <c r="I13" s="6">
        <f t="shared" si="1"/>
        <v>18</v>
      </c>
      <c r="J13" s="6" t="s">
        <v>52</v>
      </c>
      <c r="K13" s="6" t="s">
        <v>53</v>
      </c>
      <c r="L13" s="6" t="s">
        <v>71</v>
      </c>
      <c r="M13" s="6">
        <v>5</v>
      </c>
      <c r="N13" s="7"/>
      <c r="O13" s="7">
        <v>30.03</v>
      </c>
      <c r="P13" s="7">
        <v>1.86</v>
      </c>
      <c r="Q13" s="7">
        <v>0.14000000000000001</v>
      </c>
      <c r="R13" s="7">
        <v>20</v>
      </c>
      <c r="S13" s="7">
        <v>50</v>
      </c>
      <c r="T13" s="7">
        <f t="shared" si="0"/>
        <v>600.6</v>
      </c>
      <c r="U13" s="7" t="s">
        <v>55</v>
      </c>
      <c r="V13" s="7" t="s">
        <v>56</v>
      </c>
      <c r="W13" s="7"/>
      <c r="X13" s="7"/>
    </row>
    <row r="14" spans="1:24">
      <c r="A14" s="6">
        <v>14</v>
      </c>
      <c r="B14" s="6" t="s">
        <v>48</v>
      </c>
      <c r="C14" s="6" t="s">
        <v>69</v>
      </c>
      <c r="D14" s="6" t="s">
        <v>72</v>
      </c>
      <c r="E14" s="6" t="s">
        <v>51</v>
      </c>
      <c r="F14" s="6">
        <v>22</v>
      </c>
      <c r="G14" s="6">
        <v>3</v>
      </c>
      <c r="H14" s="6">
        <v>31</v>
      </c>
      <c r="I14" s="6">
        <f t="shared" si="1"/>
        <v>25</v>
      </c>
      <c r="J14" s="6" t="s">
        <v>52</v>
      </c>
      <c r="K14" s="6" t="s">
        <v>53</v>
      </c>
      <c r="L14" s="6" t="s">
        <v>54</v>
      </c>
      <c r="M14" s="6">
        <v>5</v>
      </c>
      <c r="N14" s="7"/>
      <c r="O14" s="7">
        <v>25.91</v>
      </c>
      <c r="P14" s="7">
        <v>1.77</v>
      </c>
      <c r="Q14" s="7">
        <v>0.28999999999999998</v>
      </c>
      <c r="R14" s="7">
        <v>20</v>
      </c>
      <c r="S14" s="7">
        <v>50</v>
      </c>
      <c r="T14" s="7">
        <f t="shared" si="0"/>
        <v>518.20000000000005</v>
      </c>
      <c r="U14" s="7" t="s">
        <v>55</v>
      </c>
      <c r="V14" s="7" t="s">
        <v>56</v>
      </c>
      <c r="W14" s="7"/>
      <c r="X14" s="7"/>
    </row>
    <row r="15" spans="1:24">
      <c r="A15" s="6">
        <v>15</v>
      </c>
      <c r="B15" s="6" t="s">
        <v>48</v>
      </c>
      <c r="C15" s="6" t="s">
        <v>69</v>
      </c>
      <c r="D15" s="6" t="s">
        <v>73</v>
      </c>
      <c r="E15" s="6" t="s">
        <v>51</v>
      </c>
      <c r="F15" s="6">
        <v>9</v>
      </c>
      <c r="G15" s="6">
        <v>2</v>
      </c>
      <c r="H15" s="6">
        <v>5</v>
      </c>
      <c r="I15" s="6">
        <f t="shared" si="1"/>
        <v>11</v>
      </c>
      <c r="J15" s="6" t="s">
        <v>52</v>
      </c>
      <c r="K15" s="6" t="s">
        <v>53</v>
      </c>
      <c r="L15" s="6" t="s">
        <v>54</v>
      </c>
      <c r="M15" s="6">
        <v>6</v>
      </c>
      <c r="N15" s="7"/>
      <c r="O15" s="7">
        <v>30.93</v>
      </c>
      <c r="P15" s="7">
        <v>1.73</v>
      </c>
      <c r="Q15" s="7">
        <v>1.18</v>
      </c>
      <c r="R15" s="7">
        <v>20</v>
      </c>
      <c r="S15" s="7">
        <v>50</v>
      </c>
      <c r="T15" s="7">
        <f t="shared" si="0"/>
        <v>618.6</v>
      </c>
      <c r="U15" s="7" t="s">
        <v>55</v>
      </c>
      <c r="V15" s="7" t="s">
        <v>56</v>
      </c>
      <c r="W15" s="7"/>
      <c r="X15" s="7"/>
    </row>
    <row r="16" spans="1:24">
      <c r="A16" s="6">
        <v>16</v>
      </c>
      <c r="B16" s="6" t="s">
        <v>48</v>
      </c>
      <c r="C16" s="6" t="s">
        <v>69</v>
      </c>
      <c r="D16" s="6" t="s">
        <v>74</v>
      </c>
      <c r="E16" s="6" t="s">
        <v>51</v>
      </c>
      <c r="F16" s="6">
        <v>34</v>
      </c>
      <c r="G16" s="6">
        <v>6</v>
      </c>
      <c r="H16" s="6">
        <v>23</v>
      </c>
      <c r="I16" s="6">
        <f t="shared" si="1"/>
        <v>40</v>
      </c>
      <c r="J16" s="6" t="s">
        <v>52</v>
      </c>
      <c r="K16" s="6" t="s">
        <v>53</v>
      </c>
      <c r="L16" s="6" t="s">
        <v>54</v>
      </c>
      <c r="M16" s="6">
        <v>5</v>
      </c>
      <c r="N16" s="7"/>
      <c r="O16" s="7">
        <v>23.55</v>
      </c>
      <c r="P16" s="7">
        <v>1.8</v>
      </c>
      <c r="Q16" s="7">
        <v>0.55000000000000004</v>
      </c>
      <c r="R16" s="7">
        <v>20</v>
      </c>
      <c r="S16" s="7">
        <v>50</v>
      </c>
      <c r="T16" s="7">
        <f t="shared" si="0"/>
        <v>471</v>
      </c>
      <c r="U16" s="7" t="s">
        <v>55</v>
      </c>
      <c r="V16" s="7" t="s">
        <v>56</v>
      </c>
      <c r="W16" s="7"/>
      <c r="X16" s="7"/>
    </row>
    <row r="17" spans="1:24">
      <c r="A17" s="6">
        <v>17</v>
      </c>
      <c r="B17" s="6" t="s">
        <v>48</v>
      </c>
      <c r="C17" s="6" t="s">
        <v>69</v>
      </c>
      <c r="D17" s="6" t="s">
        <v>74</v>
      </c>
      <c r="E17" s="6" t="s">
        <v>51</v>
      </c>
      <c r="F17" s="6">
        <v>34</v>
      </c>
      <c r="G17" s="6">
        <v>6</v>
      </c>
      <c r="H17" s="6">
        <v>23</v>
      </c>
      <c r="I17" s="6">
        <f t="shared" si="1"/>
        <v>40</v>
      </c>
      <c r="J17" s="6" t="s">
        <v>52</v>
      </c>
      <c r="K17" s="6" t="s">
        <v>53</v>
      </c>
      <c r="L17" s="6" t="s">
        <v>71</v>
      </c>
      <c r="M17" s="6">
        <v>5</v>
      </c>
      <c r="N17" s="7"/>
      <c r="O17" s="7">
        <v>21.85</v>
      </c>
      <c r="P17" s="7">
        <v>1.94</v>
      </c>
      <c r="Q17" s="7">
        <v>0.15</v>
      </c>
      <c r="R17" s="7">
        <v>20</v>
      </c>
      <c r="S17" s="7">
        <v>50</v>
      </c>
      <c r="T17" s="7">
        <f t="shared" si="0"/>
        <v>437</v>
      </c>
      <c r="U17" s="7" t="s">
        <v>55</v>
      </c>
      <c r="V17" s="7" t="s">
        <v>56</v>
      </c>
      <c r="W17" s="7"/>
      <c r="X17" s="7"/>
    </row>
    <row r="18" spans="1:24">
      <c r="A18" s="6">
        <v>18</v>
      </c>
      <c r="B18" s="6" t="s">
        <v>48</v>
      </c>
      <c r="C18" s="6" t="s">
        <v>69</v>
      </c>
      <c r="D18" s="6" t="s">
        <v>60</v>
      </c>
      <c r="E18" s="6" t="s">
        <v>51</v>
      </c>
      <c r="F18" s="6" t="s">
        <v>52</v>
      </c>
      <c r="G18" s="6" t="s">
        <v>52</v>
      </c>
      <c r="H18" s="6" t="s">
        <v>52</v>
      </c>
      <c r="I18" s="6" t="s">
        <v>52</v>
      </c>
      <c r="J18" s="6" t="s">
        <v>52</v>
      </c>
      <c r="K18" s="6" t="s">
        <v>61</v>
      </c>
      <c r="L18" s="6" t="s">
        <v>61</v>
      </c>
      <c r="M18" s="6">
        <v>5</v>
      </c>
      <c r="N18" s="7" t="s">
        <v>75</v>
      </c>
      <c r="O18" s="7">
        <v>19.72</v>
      </c>
      <c r="P18" s="7">
        <v>1.86</v>
      </c>
      <c r="Q18" s="7">
        <v>0.21</v>
      </c>
      <c r="R18" s="7">
        <v>20</v>
      </c>
      <c r="S18" s="7">
        <v>50</v>
      </c>
      <c r="T18" s="7">
        <f t="shared" si="0"/>
        <v>394.4</v>
      </c>
      <c r="U18" s="7" t="s">
        <v>55</v>
      </c>
      <c r="V18" s="7" t="s">
        <v>56</v>
      </c>
      <c r="W18" s="7"/>
      <c r="X18" s="7"/>
    </row>
    <row r="19" spans="1:24">
      <c r="A19" s="6">
        <v>19</v>
      </c>
      <c r="B19" s="6" t="s">
        <v>48</v>
      </c>
      <c r="C19" s="6" t="s">
        <v>76</v>
      </c>
      <c r="D19" s="6" t="s">
        <v>77</v>
      </c>
      <c r="E19" s="6" t="s">
        <v>51</v>
      </c>
      <c r="F19" s="6">
        <v>15</v>
      </c>
      <c r="G19" s="6">
        <v>2</v>
      </c>
      <c r="H19" s="6">
        <v>20</v>
      </c>
      <c r="I19" s="6">
        <f t="shared" ref="I19:I24" si="2">F19+G19</f>
        <v>17</v>
      </c>
      <c r="J19" s="6" t="s">
        <v>52</v>
      </c>
      <c r="K19" s="6" t="s">
        <v>53</v>
      </c>
      <c r="L19" s="6" t="s">
        <v>54</v>
      </c>
      <c r="M19" s="6">
        <v>5</v>
      </c>
      <c r="N19" s="7"/>
      <c r="O19" s="7">
        <v>23.52</v>
      </c>
      <c r="P19" s="7">
        <v>1.89</v>
      </c>
      <c r="Q19" s="7">
        <v>0.35</v>
      </c>
      <c r="R19" s="7">
        <v>20</v>
      </c>
      <c r="S19" s="7">
        <v>50</v>
      </c>
      <c r="T19" s="7">
        <f t="shared" si="0"/>
        <v>470.4</v>
      </c>
      <c r="U19" s="7" t="s">
        <v>55</v>
      </c>
      <c r="V19" s="7" t="s">
        <v>56</v>
      </c>
      <c r="W19" s="7"/>
      <c r="X19" s="7"/>
    </row>
    <row r="20" spans="1:24">
      <c r="A20" s="6">
        <v>20</v>
      </c>
      <c r="B20" s="6" t="s">
        <v>48</v>
      </c>
      <c r="C20" s="6" t="s">
        <v>76</v>
      </c>
      <c r="D20" s="6" t="s">
        <v>77</v>
      </c>
      <c r="E20" s="6" t="s">
        <v>51</v>
      </c>
      <c r="F20" s="6">
        <v>15</v>
      </c>
      <c r="G20" s="6">
        <v>2</v>
      </c>
      <c r="H20" s="6">
        <v>20</v>
      </c>
      <c r="I20" s="6">
        <f t="shared" si="2"/>
        <v>17</v>
      </c>
      <c r="J20" s="6" t="s">
        <v>52</v>
      </c>
      <c r="K20" s="6" t="s">
        <v>53</v>
      </c>
      <c r="L20" s="6" t="s">
        <v>71</v>
      </c>
      <c r="M20" s="6">
        <v>5</v>
      </c>
      <c r="N20" s="7"/>
      <c r="O20" s="7">
        <v>26.3</v>
      </c>
      <c r="P20" s="7">
        <v>1.74</v>
      </c>
      <c r="Q20" s="7">
        <v>1.03</v>
      </c>
      <c r="R20" s="7">
        <v>20</v>
      </c>
      <c r="S20" s="7">
        <v>50</v>
      </c>
      <c r="T20" s="7">
        <f t="shared" si="0"/>
        <v>526</v>
      </c>
      <c r="U20" s="7" t="s">
        <v>55</v>
      </c>
      <c r="V20" s="7" t="s">
        <v>56</v>
      </c>
      <c r="W20" s="7"/>
      <c r="X20" s="7"/>
    </row>
    <row r="21" spans="1:24">
      <c r="A21" s="6">
        <v>21</v>
      </c>
      <c r="B21" s="6" t="s">
        <v>48</v>
      </c>
      <c r="C21" s="6" t="s">
        <v>76</v>
      </c>
      <c r="D21" s="6" t="s">
        <v>78</v>
      </c>
      <c r="E21" s="6" t="s">
        <v>51</v>
      </c>
      <c r="F21" s="6">
        <v>22</v>
      </c>
      <c r="G21" s="6">
        <v>3</v>
      </c>
      <c r="H21" s="6">
        <v>28</v>
      </c>
      <c r="I21" s="6">
        <f t="shared" si="2"/>
        <v>25</v>
      </c>
      <c r="J21" s="6" t="s">
        <v>52</v>
      </c>
      <c r="K21" s="6" t="s">
        <v>53</v>
      </c>
      <c r="L21" s="6" t="s">
        <v>54</v>
      </c>
      <c r="M21" s="6">
        <v>5</v>
      </c>
      <c r="N21" s="7"/>
      <c r="O21" s="7">
        <v>30.66</v>
      </c>
      <c r="P21" s="7">
        <v>1.77</v>
      </c>
      <c r="Q21" s="7">
        <v>1.56</v>
      </c>
      <c r="R21" s="7">
        <v>20</v>
      </c>
      <c r="S21" s="7">
        <v>50</v>
      </c>
      <c r="T21" s="7">
        <f t="shared" si="0"/>
        <v>613.20000000000005</v>
      </c>
      <c r="U21" s="7" t="s">
        <v>55</v>
      </c>
      <c r="V21" s="7" t="s">
        <v>56</v>
      </c>
      <c r="W21" s="7"/>
      <c r="X21" s="7"/>
    </row>
    <row r="22" spans="1:24">
      <c r="A22" s="6">
        <v>22</v>
      </c>
      <c r="B22" s="6" t="s">
        <v>48</v>
      </c>
      <c r="C22" s="6" t="s">
        <v>76</v>
      </c>
      <c r="D22" s="6" t="s">
        <v>78</v>
      </c>
      <c r="E22" s="6" t="s">
        <v>51</v>
      </c>
      <c r="F22" s="6">
        <v>22</v>
      </c>
      <c r="G22" s="6">
        <v>3</v>
      </c>
      <c r="H22" s="6">
        <v>28</v>
      </c>
      <c r="I22" s="6">
        <f t="shared" si="2"/>
        <v>25</v>
      </c>
      <c r="J22" s="6" t="s">
        <v>52</v>
      </c>
      <c r="K22" s="6" t="s">
        <v>53</v>
      </c>
      <c r="L22" s="6" t="s">
        <v>71</v>
      </c>
      <c r="M22" s="6">
        <v>5</v>
      </c>
      <c r="N22" s="7"/>
      <c r="O22" s="7">
        <v>27.34</v>
      </c>
      <c r="P22" s="7">
        <v>1.79</v>
      </c>
      <c r="Q22" s="7">
        <v>1.31</v>
      </c>
      <c r="R22" s="7">
        <v>20</v>
      </c>
      <c r="S22" s="7">
        <v>50</v>
      </c>
      <c r="T22" s="7">
        <f t="shared" si="0"/>
        <v>546.79999999999995</v>
      </c>
      <c r="U22" s="7" t="s">
        <v>55</v>
      </c>
      <c r="V22" s="7" t="s">
        <v>56</v>
      </c>
      <c r="W22" s="7"/>
      <c r="X22" s="7"/>
    </row>
    <row r="23" spans="1:24">
      <c r="A23" s="6">
        <v>23</v>
      </c>
      <c r="B23" s="6" t="s">
        <v>48</v>
      </c>
      <c r="C23" s="6" t="s">
        <v>76</v>
      </c>
      <c r="D23" s="6" t="s">
        <v>79</v>
      </c>
      <c r="E23" s="6" t="s">
        <v>51</v>
      </c>
      <c r="F23" s="6">
        <v>9</v>
      </c>
      <c r="G23" s="6">
        <v>1</v>
      </c>
      <c r="H23" s="6">
        <v>1</v>
      </c>
      <c r="I23" s="6">
        <f t="shared" si="2"/>
        <v>10</v>
      </c>
      <c r="J23" s="6" t="s">
        <v>52</v>
      </c>
      <c r="K23" s="6" t="s">
        <v>53</v>
      </c>
      <c r="L23" s="6" t="s">
        <v>54</v>
      </c>
      <c r="M23" s="6">
        <v>5</v>
      </c>
      <c r="N23" s="7"/>
      <c r="O23" s="7">
        <v>22.55</v>
      </c>
      <c r="P23" s="7">
        <v>1.76</v>
      </c>
      <c r="Q23" s="7">
        <v>1.68</v>
      </c>
      <c r="R23" s="7">
        <v>20</v>
      </c>
      <c r="S23" s="7">
        <v>50</v>
      </c>
      <c r="T23" s="7">
        <f t="shared" si="0"/>
        <v>451</v>
      </c>
      <c r="U23" s="7" t="s">
        <v>55</v>
      </c>
      <c r="V23" s="7" t="s">
        <v>56</v>
      </c>
      <c r="W23" s="7"/>
      <c r="X23" s="7"/>
    </row>
    <row r="24" spans="1:24">
      <c r="A24" s="6">
        <v>24</v>
      </c>
      <c r="B24" s="6" t="s">
        <v>48</v>
      </c>
      <c r="C24" s="6" t="s">
        <v>76</v>
      </c>
      <c r="D24" s="6" t="s">
        <v>80</v>
      </c>
      <c r="E24" s="6" t="s">
        <v>51</v>
      </c>
      <c r="F24" s="6">
        <v>8</v>
      </c>
      <c r="G24" s="6">
        <v>2</v>
      </c>
      <c r="H24" s="6">
        <v>5</v>
      </c>
      <c r="I24" s="6">
        <f t="shared" si="2"/>
        <v>10</v>
      </c>
      <c r="J24" s="6" t="s">
        <v>52</v>
      </c>
      <c r="K24" s="6" t="s">
        <v>53</v>
      </c>
      <c r="L24" s="6" t="s">
        <v>54</v>
      </c>
      <c r="M24" s="6">
        <v>5</v>
      </c>
      <c r="N24" s="7" t="s">
        <v>81</v>
      </c>
      <c r="O24" s="7">
        <v>23.47</v>
      </c>
      <c r="P24" s="7">
        <v>1.74</v>
      </c>
      <c r="Q24" s="7">
        <v>0.53</v>
      </c>
      <c r="R24" s="7">
        <v>20</v>
      </c>
      <c r="S24" s="7">
        <v>50</v>
      </c>
      <c r="T24" s="7">
        <f t="shared" si="0"/>
        <v>469.4</v>
      </c>
      <c r="U24" s="7" t="s">
        <v>55</v>
      </c>
      <c r="V24" s="7" t="s">
        <v>56</v>
      </c>
      <c r="W24" s="7"/>
      <c r="X24" s="7"/>
    </row>
    <row r="25" spans="1:24">
      <c r="A25" s="6">
        <v>25</v>
      </c>
      <c r="B25" s="6" t="s">
        <v>48</v>
      </c>
      <c r="C25" s="6" t="s">
        <v>76</v>
      </c>
      <c r="D25" s="6" t="s">
        <v>60</v>
      </c>
      <c r="E25" s="6" t="s">
        <v>51</v>
      </c>
      <c r="F25" s="6" t="s">
        <v>52</v>
      </c>
      <c r="G25" s="6" t="s">
        <v>52</v>
      </c>
      <c r="H25" s="6" t="s">
        <v>52</v>
      </c>
      <c r="I25" s="6" t="s">
        <v>52</v>
      </c>
      <c r="J25" s="6" t="s">
        <v>52</v>
      </c>
      <c r="K25" s="6" t="s">
        <v>61</v>
      </c>
      <c r="L25" s="6" t="s">
        <v>61</v>
      </c>
      <c r="M25" s="6">
        <v>6</v>
      </c>
      <c r="N25" s="7"/>
      <c r="O25" s="7">
        <v>23.14</v>
      </c>
      <c r="P25" s="7">
        <v>1.89</v>
      </c>
      <c r="Q25" s="7">
        <v>1.39</v>
      </c>
      <c r="R25" s="7">
        <v>20</v>
      </c>
      <c r="S25" s="7">
        <v>50</v>
      </c>
      <c r="T25" s="7">
        <f t="shared" si="0"/>
        <v>462.8</v>
      </c>
      <c r="U25" s="7" t="s">
        <v>55</v>
      </c>
      <c r="V25" s="7" t="s">
        <v>56</v>
      </c>
      <c r="W25" s="7"/>
      <c r="X25" s="7"/>
    </row>
    <row r="26" spans="1:24">
      <c r="A26" s="6">
        <v>31</v>
      </c>
      <c r="B26" s="6" t="s">
        <v>48</v>
      </c>
      <c r="C26" s="6" t="s">
        <v>49</v>
      </c>
      <c r="D26" s="6" t="s">
        <v>82</v>
      </c>
      <c r="E26" s="6" t="s">
        <v>83</v>
      </c>
      <c r="F26" s="6">
        <v>93</v>
      </c>
      <c r="G26" s="6">
        <v>5</v>
      </c>
      <c r="H26" s="6">
        <v>109</v>
      </c>
      <c r="I26" s="6">
        <f>F26+G26</f>
        <v>98</v>
      </c>
      <c r="J26" s="6">
        <v>1.03</v>
      </c>
      <c r="K26" s="6" t="s">
        <v>53</v>
      </c>
      <c r="L26" s="6" t="s">
        <v>54</v>
      </c>
      <c r="M26" s="6">
        <v>5</v>
      </c>
      <c r="N26" s="7"/>
      <c r="O26" s="7">
        <v>48.75</v>
      </c>
      <c r="P26" s="7">
        <v>1.89</v>
      </c>
      <c r="Q26" s="7">
        <v>1.02</v>
      </c>
      <c r="R26" s="7">
        <v>20</v>
      </c>
      <c r="S26" s="7">
        <v>50</v>
      </c>
      <c r="T26" s="7">
        <f t="shared" si="0"/>
        <v>975</v>
      </c>
      <c r="U26" s="7" t="s">
        <v>55</v>
      </c>
      <c r="V26" s="7" t="s">
        <v>56</v>
      </c>
      <c r="W26" s="7"/>
      <c r="X26" s="7"/>
    </row>
    <row r="27" spans="1:24">
      <c r="A27" s="6">
        <v>33</v>
      </c>
      <c r="B27" s="6" t="s">
        <v>48</v>
      </c>
      <c r="C27" s="6" t="s">
        <v>49</v>
      </c>
      <c r="D27" s="6" t="s">
        <v>84</v>
      </c>
      <c r="E27" s="6" t="s">
        <v>83</v>
      </c>
      <c r="F27" s="6">
        <v>68</v>
      </c>
      <c r="G27" s="6">
        <v>7</v>
      </c>
      <c r="H27" s="6">
        <v>53</v>
      </c>
      <c r="I27" s="6">
        <f>F27+G27</f>
        <v>75</v>
      </c>
      <c r="J27" s="6">
        <v>1.27</v>
      </c>
      <c r="K27" s="6" t="s">
        <v>53</v>
      </c>
      <c r="L27" s="6" t="s">
        <v>54</v>
      </c>
      <c r="M27" s="6">
        <v>5</v>
      </c>
      <c r="N27" s="7"/>
      <c r="O27" s="7">
        <v>54</v>
      </c>
      <c r="P27" s="7">
        <v>1.88</v>
      </c>
      <c r="Q27" s="7">
        <v>1.44</v>
      </c>
      <c r="R27" s="7">
        <v>20</v>
      </c>
      <c r="S27" s="7">
        <v>50</v>
      </c>
      <c r="T27" s="7">
        <f t="shared" si="0"/>
        <v>1080</v>
      </c>
      <c r="U27" s="7" t="s">
        <v>55</v>
      </c>
      <c r="V27" s="7" t="s">
        <v>56</v>
      </c>
      <c r="W27" s="7"/>
      <c r="X27" s="7"/>
    </row>
    <row r="28" spans="1:24">
      <c r="A28" s="6">
        <v>35</v>
      </c>
      <c r="B28" s="6" t="s">
        <v>48</v>
      </c>
      <c r="C28" s="6" t="s">
        <v>49</v>
      </c>
      <c r="D28" s="6" t="s">
        <v>85</v>
      </c>
      <c r="E28" s="6" t="s">
        <v>83</v>
      </c>
      <c r="F28" s="6">
        <v>110</v>
      </c>
      <c r="G28" s="6">
        <v>7</v>
      </c>
      <c r="H28" s="6">
        <v>91</v>
      </c>
      <c r="I28" s="6">
        <f>F28+G28</f>
        <v>117</v>
      </c>
      <c r="J28" s="6">
        <v>1.35</v>
      </c>
      <c r="K28" s="6" t="s">
        <v>53</v>
      </c>
      <c r="L28" s="6" t="s">
        <v>54</v>
      </c>
      <c r="M28" s="6">
        <v>6</v>
      </c>
      <c r="N28" s="7"/>
      <c r="O28" s="7">
        <v>51.94</v>
      </c>
      <c r="P28" s="7">
        <v>1.91</v>
      </c>
      <c r="Q28" s="7">
        <v>1.52</v>
      </c>
      <c r="R28" s="7">
        <v>20</v>
      </c>
      <c r="S28" s="7">
        <v>50</v>
      </c>
      <c r="T28" s="7">
        <f t="shared" si="0"/>
        <v>1038.8</v>
      </c>
      <c r="U28" s="7" t="s">
        <v>55</v>
      </c>
      <c r="V28" s="7" t="s">
        <v>56</v>
      </c>
      <c r="W28" s="7"/>
      <c r="X28" s="7"/>
    </row>
    <row r="29" spans="1:24">
      <c r="A29" s="6">
        <v>36</v>
      </c>
      <c r="B29" s="6" t="s">
        <v>48</v>
      </c>
      <c r="C29" s="6" t="s">
        <v>49</v>
      </c>
      <c r="D29" s="6" t="s">
        <v>86</v>
      </c>
      <c r="E29" s="6" t="s">
        <v>83</v>
      </c>
      <c r="F29" s="6">
        <v>71</v>
      </c>
      <c r="G29" s="6">
        <v>7</v>
      </c>
      <c r="H29" s="6">
        <v>59</v>
      </c>
      <c r="I29" s="6">
        <f>F29+G29</f>
        <v>78</v>
      </c>
      <c r="J29" s="6">
        <v>1.1200000000000001</v>
      </c>
      <c r="K29" s="6" t="s">
        <v>53</v>
      </c>
      <c r="L29" s="6" t="s">
        <v>54</v>
      </c>
      <c r="M29" s="6">
        <v>5</v>
      </c>
      <c r="N29" s="7"/>
      <c r="O29" s="7">
        <v>51.77</v>
      </c>
      <c r="P29" s="7">
        <v>1.87</v>
      </c>
      <c r="Q29" s="7">
        <v>1.75</v>
      </c>
      <c r="R29" s="7">
        <v>20</v>
      </c>
      <c r="S29" s="7">
        <v>50</v>
      </c>
      <c r="T29" s="7">
        <f t="shared" si="0"/>
        <v>1035.4000000000001</v>
      </c>
      <c r="U29" s="7" t="s">
        <v>55</v>
      </c>
      <c r="V29" s="7" t="s">
        <v>56</v>
      </c>
      <c r="W29" s="7"/>
      <c r="X29" s="7"/>
    </row>
    <row r="30" spans="1:24">
      <c r="A30" s="6">
        <v>37</v>
      </c>
      <c r="B30" s="6" t="s">
        <v>48</v>
      </c>
      <c r="C30" s="6" t="s">
        <v>49</v>
      </c>
      <c r="D30" s="6" t="s">
        <v>60</v>
      </c>
      <c r="E30" s="6" t="s">
        <v>83</v>
      </c>
      <c r="F30" s="6" t="s">
        <v>52</v>
      </c>
      <c r="G30" s="6" t="s">
        <v>52</v>
      </c>
      <c r="H30" s="6" t="s">
        <v>52</v>
      </c>
      <c r="I30" s="6" t="s">
        <v>52</v>
      </c>
      <c r="J30" s="6" t="s">
        <v>52</v>
      </c>
      <c r="K30" s="6" t="s">
        <v>61</v>
      </c>
      <c r="L30" s="6" t="s">
        <v>61</v>
      </c>
      <c r="M30" s="6">
        <v>6</v>
      </c>
      <c r="N30" s="7"/>
      <c r="O30" s="7">
        <v>26.53</v>
      </c>
      <c r="P30" s="7">
        <v>1.73</v>
      </c>
      <c r="Q30" s="7">
        <v>1.0900000000000001</v>
      </c>
      <c r="R30" s="7">
        <v>20</v>
      </c>
      <c r="S30" s="7">
        <v>50</v>
      </c>
      <c r="T30" s="7">
        <f t="shared" si="0"/>
        <v>530.6</v>
      </c>
      <c r="U30" s="7" t="s">
        <v>55</v>
      </c>
      <c r="V30" s="7" t="s">
        <v>56</v>
      </c>
      <c r="W30" s="7"/>
      <c r="X30" s="7"/>
    </row>
    <row r="31" spans="1:24">
      <c r="A31" s="6">
        <v>38</v>
      </c>
      <c r="B31" s="6" t="s">
        <v>48</v>
      </c>
      <c r="C31" s="6" t="s">
        <v>63</v>
      </c>
      <c r="D31" s="6" t="s">
        <v>87</v>
      </c>
      <c r="E31" s="6" t="s">
        <v>83</v>
      </c>
      <c r="F31" s="6">
        <v>53</v>
      </c>
      <c r="G31" s="6">
        <v>5</v>
      </c>
      <c r="H31" s="6">
        <v>61</v>
      </c>
      <c r="I31" s="6">
        <f>F31+G31</f>
        <v>58</v>
      </c>
      <c r="J31" s="6">
        <v>0.59399999999999997</v>
      </c>
      <c r="K31" s="6" t="s">
        <v>53</v>
      </c>
      <c r="L31" s="6" t="s">
        <v>54</v>
      </c>
      <c r="M31" s="6">
        <v>5</v>
      </c>
      <c r="N31" s="7"/>
      <c r="O31" s="7">
        <v>61.81</v>
      </c>
      <c r="P31" s="7">
        <v>1.82</v>
      </c>
      <c r="Q31" s="7">
        <v>0.31</v>
      </c>
      <c r="R31" s="7">
        <v>20</v>
      </c>
      <c r="S31" s="7">
        <v>50</v>
      </c>
      <c r="T31" s="7">
        <f t="shared" si="0"/>
        <v>1236.2</v>
      </c>
      <c r="U31" s="7" t="s">
        <v>55</v>
      </c>
      <c r="V31" s="7" t="s">
        <v>56</v>
      </c>
      <c r="W31" s="7"/>
      <c r="X31" s="7"/>
    </row>
    <row r="32" spans="1:24">
      <c r="A32" s="6">
        <v>39</v>
      </c>
      <c r="B32" s="6" t="s">
        <v>48</v>
      </c>
      <c r="C32" s="6" t="s">
        <v>63</v>
      </c>
      <c r="D32" s="6" t="s">
        <v>88</v>
      </c>
      <c r="E32" s="6" t="s">
        <v>83</v>
      </c>
      <c r="F32" s="6">
        <v>44</v>
      </c>
      <c r="G32" s="6">
        <v>4</v>
      </c>
      <c r="H32" s="6">
        <v>14</v>
      </c>
      <c r="I32" s="6">
        <f>F32+G32</f>
        <v>48</v>
      </c>
      <c r="J32" s="6">
        <v>0.373</v>
      </c>
      <c r="K32" s="6" t="s">
        <v>53</v>
      </c>
      <c r="L32" s="6" t="s">
        <v>54</v>
      </c>
      <c r="M32" s="6">
        <v>5</v>
      </c>
      <c r="N32" s="7"/>
      <c r="O32" s="7">
        <v>44.71</v>
      </c>
      <c r="P32" s="7">
        <v>1.82</v>
      </c>
      <c r="Q32" s="7">
        <v>1.01</v>
      </c>
      <c r="R32" s="7">
        <v>20</v>
      </c>
      <c r="S32" s="7">
        <v>50</v>
      </c>
      <c r="T32" s="7">
        <f t="shared" si="0"/>
        <v>894.2</v>
      </c>
      <c r="U32" s="7" t="s">
        <v>55</v>
      </c>
      <c r="V32" s="7" t="s">
        <v>56</v>
      </c>
      <c r="W32" s="7"/>
      <c r="X32" s="7"/>
    </row>
    <row r="33" spans="1:24">
      <c r="A33" s="6">
        <v>40</v>
      </c>
      <c r="B33" s="6" t="s">
        <v>48</v>
      </c>
      <c r="C33" s="6" t="s">
        <v>63</v>
      </c>
      <c r="D33" s="6" t="s">
        <v>89</v>
      </c>
      <c r="E33" s="6" t="s">
        <v>83</v>
      </c>
      <c r="F33" s="6">
        <v>42</v>
      </c>
      <c r="G33" s="6">
        <v>4</v>
      </c>
      <c r="H33" s="6">
        <v>100</v>
      </c>
      <c r="I33" s="6">
        <f>F33+G33</f>
        <v>46</v>
      </c>
      <c r="J33" s="6">
        <v>0.749</v>
      </c>
      <c r="K33" s="6" t="s">
        <v>53</v>
      </c>
      <c r="L33" s="6" t="s">
        <v>54</v>
      </c>
      <c r="M33" s="6">
        <v>5</v>
      </c>
      <c r="N33" s="7"/>
      <c r="O33" s="7">
        <v>42.8</v>
      </c>
      <c r="P33" s="7">
        <v>1.76</v>
      </c>
      <c r="Q33" s="7">
        <v>1.68</v>
      </c>
      <c r="R33" s="7">
        <v>20</v>
      </c>
      <c r="S33" s="7">
        <v>50</v>
      </c>
      <c r="T33" s="7">
        <f t="shared" si="0"/>
        <v>856</v>
      </c>
      <c r="U33" s="7" t="s">
        <v>55</v>
      </c>
      <c r="V33" s="7" t="s">
        <v>56</v>
      </c>
      <c r="W33" s="7"/>
      <c r="X33" s="7"/>
    </row>
    <row r="34" spans="1:24">
      <c r="A34" s="6">
        <v>41</v>
      </c>
      <c r="B34" s="6" t="s">
        <v>48</v>
      </c>
      <c r="C34" s="6" t="s">
        <v>63</v>
      </c>
      <c r="D34" s="6" t="s">
        <v>90</v>
      </c>
      <c r="E34" s="6" t="s">
        <v>83</v>
      </c>
      <c r="F34" s="6">
        <v>58</v>
      </c>
      <c r="G34" s="6">
        <v>3</v>
      </c>
      <c r="H34" s="6">
        <v>80</v>
      </c>
      <c r="I34" s="6">
        <f>F34+G34</f>
        <v>61</v>
      </c>
      <c r="J34" s="6">
        <v>0.435</v>
      </c>
      <c r="K34" s="6" t="s">
        <v>53</v>
      </c>
      <c r="L34" s="6" t="s">
        <v>54</v>
      </c>
      <c r="M34" s="6">
        <v>5</v>
      </c>
      <c r="N34" s="7"/>
      <c r="O34" s="7">
        <v>33.869999999999997</v>
      </c>
      <c r="P34" s="7">
        <v>1.79</v>
      </c>
      <c r="Q34" s="7">
        <v>0.6</v>
      </c>
      <c r="R34" s="7">
        <v>20</v>
      </c>
      <c r="S34" s="7">
        <v>50</v>
      </c>
      <c r="T34" s="7">
        <f t="shared" si="0"/>
        <v>677.4</v>
      </c>
      <c r="U34" s="7" t="s">
        <v>55</v>
      </c>
      <c r="V34" s="7" t="s">
        <v>56</v>
      </c>
      <c r="W34" s="7"/>
      <c r="X34" s="7"/>
    </row>
    <row r="35" spans="1:24">
      <c r="A35" s="6">
        <v>42</v>
      </c>
      <c r="B35" s="6" t="s">
        <v>48</v>
      </c>
      <c r="C35" s="6" t="s">
        <v>63</v>
      </c>
      <c r="D35" s="6" t="s">
        <v>60</v>
      </c>
      <c r="E35" s="6" t="s">
        <v>83</v>
      </c>
      <c r="F35" s="6" t="s">
        <v>52</v>
      </c>
      <c r="G35" s="6" t="s">
        <v>52</v>
      </c>
      <c r="H35" s="6" t="s">
        <v>52</v>
      </c>
      <c r="I35" s="6" t="s">
        <v>52</v>
      </c>
      <c r="J35" s="6" t="s">
        <v>52</v>
      </c>
      <c r="K35" s="6" t="s">
        <v>61</v>
      </c>
      <c r="L35" s="6" t="s">
        <v>61</v>
      </c>
      <c r="M35" s="6">
        <v>5</v>
      </c>
      <c r="N35" s="7"/>
      <c r="O35" s="7">
        <v>26.61</v>
      </c>
      <c r="P35" s="7">
        <v>1.77</v>
      </c>
      <c r="Q35" s="7">
        <v>1.58</v>
      </c>
      <c r="R35" s="7">
        <v>20</v>
      </c>
      <c r="S35" s="7">
        <v>50</v>
      </c>
      <c r="T35" s="7">
        <f t="shared" si="0"/>
        <v>532.20000000000005</v>
      </c>
      <c r="U35" s="7" t="s">
        <v>55</v>
      </c>
      <c r="V35" s="7" t="s">
        <v>56</v>
      </c>
      <c r="W35" s="7"/>
      <c r="X35" s="7"/>
    </row>
    <row r="36" spans="1:24">
      <c r="A36" s="6">
        <v>43</v>
      </c>
      <c r="B36" s="6" t="s">
        <v>48</v>
      </c>
      <c r="C36" s="6" t="s">
        <v>69</v>
      </c>
      <c r="D36" s="6" t="s">
        <v>91</v>
      </c>
      <c r="E36" s="6" t="s">
        <v>83</v>
      </c>
      <c r="F36" s="6">
        <v>80</v>
      </c>
      <c r="G36" s="6">
        <v>5</v>
      </c>
      <c r="H36" s="6">
        <v>84</v>
      </c>
      <c r="I36" s="6">
        <f t="shared" ref="I36:I41" si="3">F36+G36</f>
        <v>85</v>
      </c>
      <c r="J36" s="6">
        <v>1.1200000000000001</v>
      </c>
      <c r="K36" s="6" t="s">
        <v>53</v>
      </c>
      <c r="L36" s="6" t="s">
        <v>54</v>
      </c>
      <c r="M36" s="6">
        <v>5</v>
      </c>
      <c r="N36" s="7"/>
      <c r="O36" s="7">
        <v>39.659999999999997</v>
      </c>
      <c r="P36" s="7">
        <v>1.71</v>
      </c>
      <c r="Q36" s="7">
        <v>1.59</v>
      </c>
      <c r="R36" s="7">
        <v>20</v>
      </c>
      <c r="S36" s="7">
        <v>50</v>
      </c>
      <c r="T36" s="7">
        <f t="shared" si="0"/>
        <v>793.19999999999993</v>
      </c>
      <c r="U36" s="7" t="s">
        <v>55</v>
      </c>
      <c r="V36" s="7" t="s">
        <v>56</v>
      </c>
      <c r="W36" s="7"/>
      <c r="X36" s="7"/>
    </row>
    <row r="37" spans="1:24">
      <c r="A37" s="6">
        <v>44</v>
      </c>
      <c r="B37" s="6" t="s">
        <v>48</v>
      </c>
      <c r="C37" s="6" t="s">
        <v>69</v>
      </c>
      <c r="D37" s="6" t="s">
        <v>91</v>
      </c>
      <c r="E37" s="6" t="s">
        <v>83</v>
      </c>
      <c r="F37" s="6">
        <v>80</v>
      </c>
      <c r="G37" s="6">
        <v>5</v>
      </c>
      <c r="H37" s="6">
        <v>84</v>
      </c>
      <c r="I37" s="6">
        <f t="shared" si="3"/>
        <v>85</v>
      </c>
      <c r="J37" s="6">
        <v>1.1200000000000001</v>
      </c>
      <c r="K37" s="6" t="s">
        <v>53</v>
      </c>
      <c r="L37" s="6" t="s">
        <v>71</v>
      </c>
      <c r="M37" s="6">
        <v>5</v>
      </c>
      <c r="N37" s="7"/>
      <c r="O37" s="7">
        <v>44.09</v>
      </c>
      <c r="P37" s="7">
        <v>1.9</v>
      </c>
      <c r="Q37" s="7">
        <v>1.37</v>
      </c>
      <c r="R37" s="7">
        <v>20</v>
      </c>
      <c r="S37" s="7">
        <v>50</v>
      </c>
      <c r="T37" s="7">
        <f t="shared" si="0"/>
        <v>881.80000000000007</v>
      </c>
      <c r="U37" s="7" t="s">
        <v>55</v>
      </c>
      <c r="V37" s="7" t="s">
        <v>56</v>
      </c>
      <c r="W37" s="7"/>
      <c r="X37" s="7"/>
    </row>
    <row r="38" spans="1:24">
      <c r="A38" s="6">
        <v>45</v>
      </c>
      <c r="B38" s="6" t="s">
        <v>48</v>
      </c>
      <c r="C38" s="6" t="s">
        <v>69</v>
      </c>
      <c r="D38" s="6" t="s">
        <v>92</v>
      </c>
      <c r="E38" s="6" t="s">
        <v>83</v>
      </c>
      <c r="F38" s="6">
        <v>65</v>
      </c>
      <c r="G38" s="6">
        <v>6</v>
      </c>
      <c r="H38" s="6">
        <v>54</v>
      </c>
      <c r="I38" s="6">
        <f t="shared" si="3"/>
        <v>71</v>
      </c>
      <c r="J38" s="6">
        <v>1.28</v>
      </c>
      <c r="K38" s="6" t="s">
        <v>53</v>
      </c>
      <c r="L38" s="6" t="s">
        <v>54</v>
      </c>
      <c r="M38" s="6">
        <v>5</v>
      </c>
      <c r="N38" s="7"/>
      <c r="O38" s="7">
        <v>55.44</v>
      </c>
      <c r="P38" s="7">
        <v>1.84</v>
      </c>
      <c r="Q38" s="7">
        <v>1.17</v>
      </c>
      <c r="R38" s="7">
        <v>20</v>
      </c>
      <c r="S38" s="7">
        <v>50</v>
      </c>
      <c r="T38" s="7">
        <f t="shared" si="0"/>
        <v>1108.8</v>
      </c>
      <c r="U38" s="7" t="s">
        <v>55</v>
      </c>
      <c r="V38" s="7" t="s">
        <v>56</v>
      </c>
      <c r="W38" s="7"/>
      <c r="X38" s="7"/>
    </row>
    <row r="39" spans="1:24">
      <c r="A39" s="6">
        <v>46</v>
      </c>
      <c r="B39" s="6" t="s">
        <v>48</v>
      </c>
      <c r="C39" s="6" t="s">
        <v>69</v>
      </c>
      <c r="D39" s="6" t="s">
        <v>92</v>
      </c>
      <c r="E39" s="6" t="s">
        <v>83</v>
      </c>
      <c r="F39" s="6">
        <v>65</v>
      </c>
      <c r="G39" s="6">
        <v>6</v>
      </c>
      <c r="H39" s="6">
        <v>54</v>
      </c>
      <c r="I39" s="6">
        <f t="shared" si="3"/>
        <v>71</v>
      </c>
      <c r="J39" s="6">
        <v>1.28</v>
      </c>
      <c r="K39" s="6" t="s">
        <v>53</v>
      </c>
      <c r="L39" s="6" t="s">
        <v>71</v>
      </c>
      <c r="M39" s="6">
        <v>6</v>
      </c>
      <c r="N39" s="7"/>
      <c r="O39" s="7">
        <v>53.47</v>
      </c>
      <c r="P39" s="7">
        <v>1.85</v>
      </c>
      <c r="Q39" s="7">
        <v>1.0900000000000001</v>
      </c>
      <c r="R39" s="7">
        <v>20</v>
      </c>
      <c r="S39" s="7">
        <v>50</v>
      </c>
      <c r="T39" s="7">
        <f t="shared" si="0"/>
        <v>1069.4000000000001</v>
      </c>
      <c r="U39" s="7" t="s">
        <v>55</v>
      </c>
      <c r="V39" s="7" t="s">
        <v>56</v>
      </c>
      <c r="W39" s="7"/>
      <c r="X39" s="7"/>
    </row>
    <row r="40" spans="1:24">
      <c r="A40" s="6">
        <v>47</v>
      </c>
      <c r="B40" s="6" t="s">
        <v>48</v>
      </c>
      <c r="C40" s="6" t="s">
        <v>69</v>
      </c>
      <c r="D40" s="6" t="s">
        <v>93</v>
      </c>
      <c r="E40" s="6" t="s">
        <v>83</v>
      </c>
      <c r="F40" s="6">
        <v>84</v>
      </c>
      <c r="G40" s="6">
        <v>8</v>
      </c>
      <c r="H40" s="6">
        <v>80</v>
      </c>
      <c r="I40" s="6">
        <f t="shared" si="3"/>
        <v>92</v>
      </c>
      <c r="J40" s="6">
        <v>1.46</v>
      </c>
      <c r="K40" s="6" t="s">
        <v>53</v>
      </c>
      <c r="L40" s="6" t="s">
        <v>54</v>
      </c>
      <c r="M40" s="6">
        <v>5</v>
      </c>
      <c r="N40" s="7"/>
      <c r="O40" s="7">
        <v>57.05</v>
      </c>
      <c r="P40" s="7">
        <v>1.83</v>
      </c>
      <c r="Q40" s="7">
        <v>1.24</v>
      </c>
      <c r="R40" s="7">
        <v>20</v>
      </c>
      <c r="S40" s="7">
        <v>50</v>
      </c>
      <c r="T40" s="7">
        <f t="shared" si="0"/>
        <v>1141</v>
      </c>
      <c r="U40" s="7" t="s">
        <v>55</v>
      </c>
      <c r="V40" s="7" t="s">
        <v>56</v>
      </c>
      <c r="W40" s="7"/>
      <c r="X40" s="7"/>
    </row>
    <row r="41" spans="1:24">
      <c r="A41" s="6">
        <v>48</v>
      </c>
      <c r="B41" s="6" t="s">
        <v>48</v>
      </c>
      <c r="C41" s="6" t="s">
        <v>69</v>
      </c>
      <c r="D41" s="6" t="s">
        <v>94</v>
      </c>
      <c r="E41" s="6" t="s">
        <v>83</v>
      </c>
      <c r="F41" s="6">
        <v>78</v>
      </c>
      <c r="G41" s="6">
        <v>6</v>
      </c>
      <c r="H41" s="6">
        <v>62</v>
      </c>
      <c r="I41" s="6">
        <f t="shared" si="3"/>
        <v>84</v>
      </c>
      <c r="J41" s="6">
        <v>1.1100000000000001</v>
      </c>
      <c r="K41" s="6" t="s">
        <v>53</v>
      </c>
      <c r="L41" s="6" t="s">
        <v>54</v>
      </c>
      <c r="M41" s="6">
        <v>5</v>
      </c>
      <c r="N41" s="7"/>
      <c r="O41" s="7">
        <v>48.96</v>
      </c>
      <c r="P41" s="7">
        <v>1.83</v>
      </c>
      <c r="Q41" s="7">
        <v>1.26</v>
      </c>
      <c r="R41" s="7">
        <v>20</v>
      </c>
      <c r="S41" s="7">
        <v>50</v>
      </c>
      <c r="T41" s="7">
        <f t="shared" si="0"/>
        <v>979.2</v>
      </c>
      <c r="U41" s="7" t="s">
        <v>55</v>
      </c>
      <c r="V41" s="7" t="s">
        <v>56</v>
      </c>
      <c r="W41" s="7"/>
      <c r="X41" s="7"/>
    </row>
    <row r="42" spans="1:24">
      <c r="A42" s="6">
        <v>49</v>
      </c>
      <c r="B42" s="6" t="s">
        <v>48</v>
      </c>
      <c r="C42" s="6" t="s">
        <v>69</v>
      </c>
      <c r="D42" s="6" t="s">
        <v>60</v>
      </c>
      <c r="E42" s="6" t="s">
        <v>83</v>
      </c>
      <c r="F42" s="6" t="s">
        <v>52</v>
      </c>
      <c r="G42" s="6" t="s">
        <v>52</v>
      </c>
      <c r="H42" s="6" t="s">
        <v>52</v>
      </c>
      <c r="I42" s="6" t="s">
        <v>52</v>
      </c>
      <c r="J42" s="6" t="s">
        <v>52</v>
      </c>
      <c r="K42" s="6" t="s">
        <v>61</v>
      </c>
      <c r="L42" s="6" t="s">
        <v>61</v>
      </c>
      <c r="M42" s="6">
        <v>5</v>
      </c>
      <c r="N42" s="7" t="s">
        <v>95</v>
      </c>
      <c r="O42" s="7">
        <v>29.04</v>
      </c>
      <c r="P42" s="7">
        <v>1.74</v>
      </c>
      <c r="Q42" s="7">
        <v>0.5</v>
      </c>
      <c r="R42" s="7">
        <v>20</v>
      </c>
      <c r="S42" s="7">
        <v>50</v>
      </c>
      <c r="T42" s="7">
        <f t="shared" si="0"/>
        <v>580.79999999999995</v>
      </c>
      <c r="U42" s="7" t="s">
        <v>55</v>
      </c>
      <c r="V42" s="7" t="s">
        <v>56</v>
      </c>
      <c r="W42" s="7"/>
      <c r="X42" s="7"/>
    </row>
    <row r="43" spans="1:24">
      <c r="A43" s="6">
        <v>50</v>
      </c>
      <c r="B43" s="6" t="s">
        <v>48</v>
      </c>
      <c r="C43" s="6" t="s">
        <v>76</v>
      </c>
      <c r="D43" s="6" t="s">
        <v>96</v>
      </c>
      <c r="E43" s="6" t="s">
        <v>83</v>
      </c>
      <c r="F43" s="6">
        <v>75</v>
      </c>
      <c r="G43" s="6">
        <v>4</v>
      </c>
      <c r="H43" s="6">
        <v>83</v>
      </c>
      <c r="I43" s="6">
        <f t="shared" ref="I43:I48" si="4">F43+G43</f>
        <v>79</v>
      </c>
      <c r="J43" s="6">
        <v>1.04</v>
      </c>
      <c r="K43" s="6" t="s">
        <v>53</v>
      </c>
      <c r="L43" s="6" t="s">
        <v>54</v>
      </c>
      <c r="M43" s="6">
        <v>4</v>
      </c>
      <c r="N43" s="7"/>
      <c r="O43" s="7">
        <v>41.51</v>
      </c>
      <c r="P43" s="7">
        <v>1.81</v>
      </c>
      <c r="Q43" s="7">
        <v>1.1299999999999999</v>
      </c>
      <c r="R43" s="7">
        <v>20</v>
      </c>
      <c r="S43" s="7">
        <v>50</v>
      </c>
      <c r="T43" s="7">
        <f t="shared" si="0"/>
        <v>830.19999999999993</v>
      </c>
      <c r="U43" s="7" t="s">
        <v>55</v>
      </c>
      <c r="V43" s="7" t="s">
        <v>56</v>
      </c>
      <c r="W43" s="7"/>
      <c r="X43" s="7"/>
    </row>
    <row r="44" spans="1:24">
      <c r="A44" s="6">
        <v>51</v>
      </c>
      <c r="B44" s="6" t="s">
        <v>48</v>
      </c>
      <c r="C44" s="6" t="s">
        <v>76</v>
      </c>
      <c r="D44" s="6" t="s">
        <v>96</v>
      </c>
      <c r="E44" s="6" t="s">
        <v>83</v>
      </c>
      <c r="F44" s="6">
        <v>75</v>
      </c>
      <c r="G44" s="6">
        <v>4</v>
      </c>
      <c r="H44" s="6">
        <v>83</v>
      </c>
      <c r="I44" s="6">
        <f t="shared" si="4"/>
        <v>79</v>
      </c>
      <c r="J44" s="6">
        <v>1.04</v>
      </c>
      <c r="K44" s="6" t="s">
        <v>53</v>
      </c>
      <c r="L44" s="6" t="s">
        <v>71</v>
      </c>
      <c r="M44" s="6">
        <v>4</v>
      </c>
      <c r="N44" s="7"/>
      <c r="O44" s="7">
        <v>31.12</v>
      </c>
      <c r="P44" s="7">
        <v>1.83</v>
      </c>
      <c r="Q44" s="7">
        <v>0.67</v>
      </c>
      <c r="R44" s="7">
        <v>20</v>
      </c>
      <c r="S44" s="7">
        <v>50</v>
      </c>
      <c r="T44" s="7">
        <f t="shared" si="0"/>
        <v>622.4</v>
      </c>
      <c r="U44" s="7" t="s">
        <v>55</v>
      </c>
      <c r="V44" s="7" t="s">
        <v>56</v>
      </c>
      <c r="W44" s="7"/>
      <c r="X44" s="7"/>
    </row>
    <row r="45" spans="1:24">
      <c r="A45" s="6">
        <v>52</v>
      </c>
      <c r="B45" s="6" t="s">
        <v>48</v>
      </c>
      <c r="C45" s="6" t="s">
        <v>76</v>
      </c>
      <c r="D45" s="6" t="s">
        <v>97</v>
      </c>
      <c r="E45" s="6" t="s">
        <v>83</v>
      </c>
      <c r="F45" s="6">
        <v>82</v>
      </c>
      <c r="G45" s="6">
        <v>4</v>
      </c>
      <c r="H45" s="6">
        <v>63</v>
      </c>
      <c r="I45" s="6">
        <f t="shared" si="4"/>
        <v>86</v>
      </c>
      <c r="J45" s="6">
        <v>1.7</v>
      </c>
      <c r="K45" s="6" t="s">
        <v>53</v>
      </c>
      <c r="L45" s="6" t="s">
        <v>54</v>
      </c>
      <c r="M45" s="6">
        <v>5</v>
      </c>
      <c r="N45" s="7"/>
      <c r="O45" s="7">
        <v>58.14</v>
      </c>
      <c r="P45" s="7">
        <v>1.85</v>
      </c>
      <c r="Q45" s="7">
        <v>1.51</v>
      </c>
      <c r="R45" s="7">
        <v>20</v>
      </c>
      <c r="S45" s="7">
        <v>50</v>
      </c>
      <c r="T45" s="7">
        <f t="shared" si="0"/>
        <v>1162.8</v>
      </c>
      <c r="U45" s="7" t="s">
        <v>55</v>
      </c>
      <c r="V45" s="7" t="s">
        <v>56</v>
      </c>
      <c r="W45" s="7"/>
      <c r="X45" s="7"/>
    </row>
    <row r="46" spans="1:24">
      <c r="A46" s="6">
        <v>53</v>
      </c>
      <c r="B46" s="6" t="s">
        <v>48</v>
      </c>
      <c r="C46" s="6" t="s">
        <v>76</v>
      </c>
      <c r="D46" s="6" t="s">
        <v>97</v>
      </c>
      <c r="E46" s="6" t="s">
        <v>83</v>
      </c>
      <c r="F46" s="6">
        <v>82</v>
      </c>
      <c r="G46" s="6">
        <v>4</v>
      </c>
      <c r="H46" s="6">
        <v>63</v>
      </c>
      <c r="I46" s="6">
        <f t="shared" si="4"/>
        <v>86</v>
      </c>
      <c r="J46" s="6">
        <v>1.7</v>
      </c>
      <c r="K46" s="6" t="s">
        <v>53</v>
      </c>
      <c r="L46" s="6" t="s">
        <v>71</v>
      </c>
      <c r="M46" s="6">
        <v>5</v>
      </c>
      <c r="N46" s="7"/>
      <c r="O46" s="7">
        <v>41.34</v>
      </c>
      <c r="P46" s="7">
        <v>1.89</v>
      </c>
      <c r="Q46" s="7">
        <v>0.97</v>
      </c>
      <c r="R46" s="7">
        <v>20</v>
      </c>
      <c r="S46" s="7">
        <v>50</v>
      </c>
      <c r="T46" s="7">
        <f t="shared" si="0"/>
        <v>826.80000000000007</v>
      </c>
      <c r="U46" s="7" t="s">
        <v>55</v>
      </c>
      <c r="V46" s="7" t="s">
        <v>56</v>
      </c>
      <c r="W46" s="7"/>
      <c r="X46" s="7"/>
    </row>
    <row r="47" spans="1:24">
      <c r="A47" s="6">
        <v>54</v>
      </c>
      <c r="B47" s="6" t="s">
        <v>48</v>
      </c>
      <c r="C47" s="6" t="s">
        <v>76</v>
      </c>
      <c r="D47" s="6" t="s">
        <v>98</v>
      </c>
      <c r="E47" s="6" t="s">
        <v>83</v>
      </c>
      <c r="F47" s="6">
        <v>56</v>
      </c>
      <c r="G47" s="6">
        <v>5</v>
      </c>
      <c r="H47" s="6">
        <v>5</v>
      </c>
      <c r="I47" s="6">
        <f t="shared" si="4"/>
        <v>61</v>
      </c>
      <c r="J47" s="6">
        <v>0.91700000000000004</v>
      </c>
      <c r="K47" s="6" t="s">
        <v>53</v>
      </c>
      <c r="L47" s="6" t="s">
        <v>54</v>
      </c>
      <c r="M47" s="6">
        <v>6</v>
      </c>
      <c r="N47" s="7"/>
      <c r="O47" s="7">
        <v>57.63</v>
      </c>
      <c r="P47" s="7">
        <v>1.85</v>
      </c>
      <c r="Q47" s="7">
        <v>0.85</v>
      </c>
      <c r="R47" s="7">
        <v>20</v>
      </c>
      <c r="S47" s="7">
        <v>50</v>
      </c>
      <c r="T47" s="7">
        <f t="shared" si="0"/>
        <v>1152.6000000000001</v>
      </c>
      <c r="U47" s="7" t="s">
        <v>55</v>
      </c>
      <c r="V47" s="7" t="s">
        <v>56</v>
      </c>
      <c r="W47" s="7"/>
      <c r="X47" s="7"/>
    </row>
    <row r="48" spans="1:24">
      <c r="A48" s="6">
        <v>55</v>
      </c>
      <c r="B48" s="6" t="s">
        <v>48</v>
      </c>
      <c r="C48" s="6" t="s">
        <v>76</v>
      </c>
      <c r="D48" s="6" t="s">
        <v>99</v>
      </c>
      <c r="E48" s="6" t="s">
        <v>83</v>
      </c>
      <c r="F48" s="6">
        <v>60</v>
      </c>
      <c r="G48" s="6">
        <v>5</v>
      </c>
      <c r="H48" s="6">
        <v>54</v>
      </c>
      <c r="I48" s="6">
        <f t="shared" si="4"/>
        <v>65</v>
      </c>
      <c r="J48" s="6">
        <v>0.68400000000000005</v>
      </c>
      <c r="K48" s="6" t="s">
        <v>53</v>
      </c>
      <c r="L48" s="6" t="s">
        <v>54</v>
      </c>
      <c r="M48" s="6">
        <v>6</v>
      </c>
      <c r="N48" s="7"/>
      <c r="O48" s="7">
        <v>58.58</v>
      </c>
      <c r="P48" s="7">
        <v>1.83</v>
      </c>
      <c r="Q48" s="7">
        <v>0.39</v>
      </c>
      <c r="R48" s="7">
        <v>20</v>
      </c>
      <c r="S48" s="7">
        <v>50</v>
      </c>
      <c r="T48" s="7">
        <f t="shared" si="0"/>
        <v>1171.5999999999999</v>
      </c>
      <c r="U48" s="7" t="s">
        <v>55</v>
      </c>
      <c r="V48" s="7" t="s">
        <v>56</v>
      </c>
      <c r="W48" s="7"/>
      <c r="X48" s="7"/>
    </row>
    <row r="49" spans="1:24">
      <c r="A49" s="6">
        <v>56</v>
      </c>
      <c r="B49" s="6" t="s">
        <v>48</v>
      </c>
      <c r="C49" s="6" t="s">
        <v>76</v>
      </c>
      <c r="D49" s="6" t="s">
        <v>60</v>
      </c>
      <c r="E49" s="6" t="s">
        <v>83</v>
      </c>
      <c r="F49" s="6" t="s">
        <v>52</v>
      </c>
      <c r="G49" s="6" t="s">
        <v>52</v>
      </c>
      <c r="H49" s="6" t="s">
        <v>52</v>
      </c>
      <c r="I49" s="6" t="s">
        <v>52</v>
      </c>
      <c r="J49" s="6" t="s">
        <v>52</v>
      </c>
      <c r="K49" s="6" t="s">
        <v>61</v>
      </c>
      <c r="L49" s="6" t="s">
        <v>61</v>
      </c>
      <c r="M49" s="6">
        <v>5</v>
      </c>
      <c r="N49" s="7"/>
      <c r="O49" s="7">
        <v>25.38</v>
      </c>
      <c r="P49" s="7">
        <v>1.85</v>
      </c>
      <c r="Q49" s="7">
        <v>1</v>
      </c>
      <c r="R49" s="7">
        <v>20</v>
      </c>
      <c r="S49" s="7">
        <v>50</v>
      </c>
      <c r="T49" s="7">
        <f t="shared" si="0"/>
        <v>507.59999999999997</v>
      </c>
      <c r="U49" s="7" t="s">
        <v>55</v>
      </c>
      <c r="V49" s="7" t="s">
        <v>56</v>
      </c>
      <c r="W49" s="7"/>
      <c r="X49" s="7"/>
    </row>
    <row r="50" spans="1:24">
      <c r="A50" s="6">
        <v>57</v>
      </c>
      <c r="B50" s="6" t="s">
        <v>48</v>
      </c>
      <c r="C50" s="6" t="s">
        <v>49</v>
      </c>
      <c r="D50" s="6" t="s">
        <v>82</v>
      </c>
      <c r="E50" s="6" t="s">
        <v>83</v>
      </c>
      <c r="F50" s="6">
        <v>93</v>
      </c>
      <c r="G50" s="6">
        <v>5</v>
      </c>
      <c r="H50" s="6">
        <v>109</v>
      </c>
      <c r="I50" s="6">
        <f t="shared" ref="I50:I74" si="5">F50+G50</f>
        <v>98</v>
      </c>
      <c r="J50" s="6">
        <v>1.03</v>
      </c>
      <c r="K50" s="6" t="s">
        <v>100</v>
      </c>
      <c r="L50" s="6" t="s">
        <v>52</v>
      </c>
      <c r="M50" s="6" t="s">
        <v>52</v>
      </c>
      <c r="N50" s="7"/>
      <c r="O50" s="7">
        <v>30.41</v>
      </c>
      <c r="P50" s="7">
        <v>1.62</v>
      </c>
      <c r="Q50" s="7">
        <v>0.8</v>
      </c>
      <c r="R50" s="7">
        <v>20</v>
      </c>
      <c r="S50" s="7">
        <v>50</v>
      </c>
      <c r="T50" s="7">
        <f t="shared" si="0"/>
        <v>608.20000000000005</v>
      </c>
      <c r="U50" s="7" t="s">
        <v>55</v>
      </c>
      <c r="V50" s="7" t="s">
        <v>56</v>
      </c>
      <c r="W50" s="7"/>
      <c r="X50" s="7"/>
    </row>
    <row r="51" spans="1:24">
      <c r="A51" s="6">
        <v>58</v>
      </c>
      <c r="B51" s="6" t="s">
        <v>48</v>
      </c>
      <c r="C51" s="6" t="s">
        <v>49</v>
      </c>
      <c r="D51" s="6" t="s">
        <v>84</v>
      </c>
      <c r="E51" s="6" t="s">
        <v>83</v>
      </c>
      <c r="F51" s="6">
        <v>68</v>
      </c>
      <c r="G51" s="6">
        <v>7</v>
      </c>
      <c r="H51" s="6">
        <v>53</v>
      </c>
      <c r="I51" s="6">
        <f t="shared" si="5"/>
        <v>75</v>
      </c>
      <c r="J51" s="6">
        <v>1.27</v>
      </c>
      <c r="K51" s="6" t="s">
        <v>100</v>
      </c>
      <c r="L51" s="6" t="s">
        <v>52</v>
      </c>
      <c r="M51" s="6" t="s">
        <v>52</v>
      </c>
      <c r="N51" s="7"/>
      <c r="O51" s="7">
        <v>31.91</v>
      </c>
      <c r="P51" s="7">
        <v>1.41</v>
      </c>
      <c r="Q51" s="7">
        <v>0.41</v>
      </c>
      <c r="R51" s="7">
        <v>20</v>
      </c>
      <c r="S51" s="7">
        <v>50</v>
      </c>
      <c r="T51" s="7">
        <f t="shared" si="0"/>
        <v>638.20000000000005</v>
      </c>
      <c r="U51" s="7" t="s">
        <v>55</v>
      </c>
      <c r="V51" s="7" t="s">
        <v>56</v>
      </c>
      <c r="W51" s="7"/>
      <c r="X51" s="7"/>
    </row>
    <row r="52" spans="1:24">
      <c r="A52" s="6">
        <v>59</v>
      </c>
      <c r="B52" s="6" t="s">
        <v>48</v>
      </c>
      <c r="C52" s="6" t="s">
        <v>49</v>
      </c>
      <c r="D52" s="6" t="s">
        <v>85</v>
      </c>
      <c r="E52" s="6" t="s">
        <v>83</v>
      </c>
      <c r="F52" s="6">
        <v>110</v>
      </c>
      <c r="G52" s="6">
        <v>7</v>
      </c>
      <c r="H52" s="6">
        <v>91</v>
      </c>
      <c r="I52" s="6">
        <f t="shared" si="5"/>
        <v>117</v>
      </c>
      <c r="J52" s="6">
        <v>1.35</v>
      </c>
      <c r="K52" s="6" t="s">
        <v>100</v>
      </c>
      <c r="L52" s="6" t="s">
        <v>52</v>
      </c>
      <c r="M52" s="6" t="s">
        <v>52</v>
      </c>
      <c r="N52" s="7"/>
      <c r="O52" s="7">
        <v>26.37</v>
      </c>
      <c r="P52" s="7">
        <v>1.64</v>
      </c>
      <c r="Q52" s="7">
        <v>0.38</v>
      </c>
      <c r="R52" s="7">
        <v>20</v>
      </c>
      <c r="S52" s="7">
        <v>50</v>
      </c>
      <c r="T52" s="7">
        <f t="shared" si="0"/>
        <v>527.4</v>
      </c>
      <c r="U52" s="7" t="s">
        <v>55</v>
      </c>
      <c r="V52" s="7" t="s">
        <v>56</v>
      </c>
      <c r="W52" s="7"/>
      <c r="X52" s="7"/>
    </row>
    <row r="53" spans="1:24">
      <c r="A53" s="6">
        <v>60</v>
      </c>
      <c r="B53" s="6" t="s">
        <v>48</v>
      </c>
      <c r="C53" s="6" t="s">
        <v>49</v>
      </c>
      <c r="D53" s="6" t="s">
        <v>86</v>
      </c>
      <c r="E53" s="6" t="s">
        <v>83</v>
      </c>
      <c r="F53" s="6">
        <v>71</v>
      </c>
      <c r="G53" s="6">
        <v>7</v>
      </c>
      <c r="H53" s="6">
        <v>59</v>
      </c>
      <c r="I53" s="6">
        <f t="shared" si="5"/>
        <v>78</v>
      </c>
      <c r="J53" s="6">
        <v>1.1200000000000001</v>
      </c>
      <c r="K53" s="6" t="s">
        <v>100</v>
      </c>
      <c r="L53" s="6" t="s">
        <v>52</v>
      </c>
      <c r="M53" s="6" t="s">
        <v>52</v>
      </c>
      <c r="N53" s="7"/>
      <c r="O53" s="7">
        <v>21.87</v>
      </c>
      <c r="P53" s="7">
        <v>1.64</v>
      </c>
      <c r="Q53" s="7">
        <v>0.48</v>
      </c>
      <c r="R53" s="7">
        <v>20</v>
      </c>
      <c r="S53" s="7">
        <v>50</v>
      </c>
      <c r="T53" s="7">
        <f t="shared" si="0"/>
        <v>437.40000000000003</v>
      </c>
      <c r="U53" s="7" t="s">
        <v>55</v>
      </c>
      <c r="V53" s="7" t="s">
        <v>56</v>
      </c>
      <c r="W53" s="7"/>
      <c r="X53" s="7"/>
    </row>
    <row r="54" spans="1:24">
      <c r="A54" s="6">
        <v>61</v>
      </c>
      <c r="B54" s="6" t="s">
        <v>48</v>
      </c>
      <c r="C54" s="6" t="s">
        <v>63</v>
      </c>
      <c r="D54" s="6" t="s">
        <v>87</v>
      </c>
      <c r="E54" s="6" t="s">
        <v>83</v>
      </c>
      <c r="F54" s="6">
        <v>53</v>
      </c>
      <c r="G54" s="6">
        <v>5</v>
      </c>
      <c r="H54" s="6">
        <v>61</v>
      </c>
      <c r="I54" s="6">
        <f t="shared" si="5"/>
        <v>58</v>
      </c>
      <c r="J54" s="6">
        <v>0.59399999999999997</v>
      </c>
      <c r="K54" s="6" t="s">
        <v>100</v>
      </c>
      <c r="L54" s="6" t="s">
        <v>52</v>
      </c>
      <c r="M54" s="6" t="s">
        <v>52</v>
      </c>
      <c r="N54" s="7"/>
      <c r="O54" s="7">
        <v>27</v>
      </c>
      <c r="P54" s="7">
        <v>1.63</v>
      </c>
      <c r="Q54" s="7">
        <v>0.68</v>
      </c>
      <c r="R54" s="7">
        <v>20</v>
      </c>
      <c r="S54" s="7">
        <v>50</v>
      </c>
      <c r="T54" s="7">
        <f t="shared" si="0"/>
        <v>540</v>
      </c>
      <c r="U54" s="7" t="s">
        <v>55</v>
      </c>
      <c r="V54" s="7" t="s">
        <v>56</v>
      </c>
      <c r="W54" s="7"/>
      <c r="X54" s="7"/>
    </row>
    <row r="55" spans="1:24">
      <c r="A55" s="6">
        <v>62</v>
      </c>
      <c r="B55" s="6" t="s">
        <v>48</v>
      </c>
      <c r="C55" s="6" t="s">
        <v>63</v>
      </c>
      <c r="D55" s="6" t="s">
        <v>88</v>
      </c>
      <c r="E55" s="6" t="s">
        <v>83</v>
      </c>
      <c r="F55" s="6">
        <v>44</v>
      </c>
      <c r="G55" s="6">
        <v>4</v>
      </c>
      <c r="H55" s="6">
        <v>14</v>
      </c>
      <c r="I55" s="6">
        <f t="shared" si="5"/>
        <v>48</v>
      </c>
      <c r="J55" s="6">
        <v>0.373</v>
      </c>
      <c r="K55" s="6" t="s">
        <v>100</v>
      </c>
      <c r="L55" s="6" t="s">
        <v>52</v>
      </c>
      <c r="M55" s="6" t="s">
        <v>52</v>
      </c>
      <c r="N55" s="7"/>
      <c r="O55" s="7">
        <v>23.57</v>
      </c>
      <c r="P55" s="7">
        <v>1.55</v>
      </c>
      <c r="Q55" s="7">
        <v>0.55000000000000004</v>
      </c>
      <c r="R55" s="7">
        <v>20</v>
      </c>
      <c r="S55" s="7">
        <v>50</v>
      </c>
      <c r="T55" s="7">
        <f t="shared" si="0"/>
        <v>471.4</v>
      </c>
      <c r="U55" s="7" t="s">
        <v>55</v>
      </c>
      <c r="V55" s="7" t="s">
        <v>56</v>
      </c>
      <c r="W55" s="7"/>
      <c r="X55" s="7"/>
    </row>
    <row r="56" spans="1:24">
      <c r="A56" s="6">
        <v>63</v>
      </c>
      <c r="B56" s="6" t="s">
        <v>48</v>
      </c>
      <c r="C56" s="6" t="s">
        <v>63</v>
      </c>
      <c r="D56" s="6" t="s">
        <v>89</v>
      </c>
      <c r="E56" s="6" t="s">
        <v>83</v>
      </c>
      <c r="F56" s="6">
        <v>42</v>
      </c>
      <c r="G56" s="6">
        <v>4</v>
      </c>
      <c r="H56" s="6">
        <v>100</v>
      </c>
      <c r="I56" s="6">
        <f t="shared" si="5"/>
        <v>46</v>
      </c>
      <c r="J56" s="6">
        <v>0.749</v>
      </c>
      <c r="K56" s="6" t="s">
        <v>100</v>
      </c>
      <c r="L56" s="6" t="s">
        <v>52</v>
      </c>
      <c r="M56" s="6" t="s">
        <v>52</v>
      </c>
      <c r="N56" s="7"/>
      <c r="O56" s="7">
        <v>18.739999999999998</v>
      </c>
      <c r="P56" s="7">
        <v>1.61</v>
      </c>
      <c r="Q56" s="7">
        <v>0.48</v>
      </c>
      <c r="R56" s="7">
        <v>20</v>
      </c>
      <c r="S56" s="7">
        <v>50</v>
      </c>
      <c r="T56" s="7">
        <f t="shared" si="0"/>
        <v>374.79999999999995</v>
      </c>
      <c r="U56" s="7" t="s">
        <v>55</v>
      </c>
      <c r="V56" s="7" t="s">
        <v>56</v>
      </c>
      <c r="W56" s="7"/>
      <c r="X56" s="7"/>
    </row>
    <row r="57" spans="1:24">
      <c r="A57" s="6">
        <v>64</v>
      </c>
      <c r="B57" s="6" t="s">
        <v>48</v>
      </c>
      <c r="C57" s="6" t="s">
        <v>63</v>
      </c>
      <c r="D57" s="6" t="s">
        <v>90</v>
      </c>
      <c r="E57" s="6" t="s">
        <v>83</v>
      </c>
      <c r="F57" s="6">
        <v>58</v>
      </c>
      <c r="G57" s="6">
        <v>3</v>
      </c>
      <c r="H57" s="6">
        <v>80</v>
      </c>
      <c r="I57" s="6">
        <f t="shared" si="5"/>
        <v>61</v>
      </c>
      <c r="J57" s="6">
        <v>0.435</v>
      </c>
      <c r="K57" s="6" t="s">
        <v>100</v>
      </c>
      <c r="L57" s="6" t="s">
        <v>52</v>
      </c>
      <c r="M57" s="6" t="s">
        <v>52</v>
      </c>
      <c r="N57" s="7"/>
      <c r="O57" s="7">
        <v>22.18</v>
      </c>
      <c r="P57" s="7">
        <v>1.82</v>
      </c>
      <c r="Q57" s="7">
        <v>0.93</v>
      </c>
      <c r="R57" s="7">
        <v>20</v>
      </c>
      <c r="S57" s="7">
        <v>50</v>
      </c>
      <c r="T57" s="7">
        <f t="shared" si="0"/>
        <v>443.6</v>
      </c>
      <c r="U57" s="7" t="s">
        <v>55</v>
      </c>
      <c r="V57" s="7" t="s">
        <v>56</v>
      </c>
      <c r="W57" s="7"/>
      <c r="X57" s="7"/>
    </row>
    <row r="58" spans="1:24">
      <c r="A58" s="6">
        <v>65</v>
      </c>
      <c r="B58" s="6" t="s">
        <v>48</v>
      </c>
      <c r="C58" s="6" t="s">
        <v>69</v>
      </c>
      <c r="D58" s="6" t="s">
        <v>91</v>
      </c>
      <c r="E58" s="6" t="s">
        <v>83</v>
      </c>
      <c r="F58" s="6">
        <v>80</v>
      </c>
      <c r="G58" s="6">
        <v>5</v>
      </c>
      <c r="H58" s="6">
        <v>84</v>
      </c>
      <c r="I58" s="6">
        <f t="shared" si="5"/>
        <v>85</v>
      </c>
      <c r="J58" s="6">
        <v>1.1200000000000001</v>
      </c>
      <c r="K58" s="6" t="s">
        <v>100</v>
      </c>
      <c r="L58" s="6" t="s">
        <v>52</v>
      </c>
      <c r="M58" s="6" t="s">
        <v>52</v>
      </c>
      <c r="N58" s="7"/>
      <c r="O58" s="7">
        <v>15.18</v>
      </c>
      <c r="P58" s="7">
        <v>1.62</v>
      </c>
      <c r="Q58" s="7">
        <v>0.25</v>
      </c>
      <c r="R58" s="7">
        <v>20</v>
      </c>
      <c r="S58" s="7">
        <v>50</v>
      </c>
      <c r="T58" s="7">
        <f t="shared" si="0"/>
        <v>303.60000000000002</v>
      </c>
      <c r="U58" s="7" t="s">
        <v>55</v>
      </c>
      <c r="V58" s="7" t="s">
        <v>56</v>
      </c>
      <c r="W58" s="7"/>
      <c r="X58" s="7"/>
    </row>
    <row r="59" spans="1:24">
      <c r="A59" s="6">
        <v>66</v>
      </c>
      <c r="B59" s="6" t="s">
        <v>48</v>
      </c>
      <c r="C59" s="6" t="s">
        <v>69</v>
      </c>
      <c r="D59" s="6" t="s">
        <v>92</v>
      </c>
      <c r="E59" s="6" t="s">
        <v>83</v>
      </c>
      <c r="F59" s="6">
        <v>65</v>
      </c>
      <c r="G59" s="6">
        <v>6</v>
      </c>
      <c r="H59" s="6">
        <v>54</v>
      </c>
      <c r="I59" s="6">
        <f t="shared" si="5"/>
        <v>71</v>
      </c>
      <c r="J59" s="6">
        <v>1.28</v>
      </c>
      <c r="K59" s="6" t="s">
        <v>100</v>
      </c>
      <c r="L59" s="6" t="s">
        <v>52</v>
      </c>
      <c r="M59" s="6" t="s">
        <v>52</v>
      </c>
      <c r="N59" s="7"/>
      <c r="O59" s="7">
        <v>18.190000000000001</v>
      </c>
      <c r="P59" s="7">
        <v>1.73</v>
      </c>
      <c r="Q59" s="7">
        <v>0.42</v>
      </c>
      <c r="R59" s="7">
        <v>20</v>
      </c>
      <c r="S59" s="7">
        <v>50</v>
      </c>
      <c r="T59" s="7">
        <f t="shared" si="0"/>
        <v>363.8</v>
      </c>
      <c r="U59" s="7" t="s">
        <v>55</v>
      </c>
      <c r="V59" s="7" t="s">
        <v>56</v>
      </c>
      <c r="W59" s="7"/>
      <c r="X59" s="7"/>
    </row>
    <row r="60" spans="1:24">
      <c r="A60" s="6">
        <v>67</v>
      </c>
      <c r="B60" s="6" t="s">
        <v>48</v>
      </c>
      <c r="C60" s="6" t="s">
        <v>69</v>
      </c>
      <c r="D60" s="6" t="s">
        <v>93</v>
      </c>
      <c r="E60" s="6" t="s">
        <v>83</v>
      </c>
      <c r="F60" s="6">
        <v>84</v>
      </c>
      <c r="G60" s="6">
        <v>8</v>
      </c>
      <c r="H60" s="6">
        <v>80</v>
      </c>
      <c r="I60" s="6">
        <f t="shared" si="5"/>
        <v>92</v>
      </c>
      <c r="J60" s="6">
        <v>1.46</v>
      </c>
      <c r="K60" s="6" t="s">
        <v>100</v>
      </c>
      <c r="L60" s="6" t="s">
        <v>52</v>
      </c>
      <c r="M60" s="6" t="s">
        <v>52</v>
      </c>
      <c r="N60" s="7"/>
      <c r="O60" s="7">
        <v>16.75</v>
      </c>
      <c r="P60" s="7">
        <v>1.55</v>
      </c>
      <c r="Q60" s="7">
        <v>0.28000000000000003</v>
      </c>
      <c r="R60" s="7">
        <v>20</v>
      </c>
      <c r="S60" s="7">
        <v>50</v>
      </c>
      <c r="T60" s="7">
        <f t="shared" si="0"/>
        <v>335</v>
      </c>
      <c r="U60" s="7" t="s">
        <v>55</v>
      </c>
      <c r="V60" s="7" t="s">
        <v>56</v>
      </c>
      <c r="W60" s="7"/>
      <c r="X60" s="7"/>
    </row>
    <row r="61" spans="1:24">
      <c r="A61" s="6">
        <v>68</v>
      </c>
      <c r="B61" s="6" t="s">
        <v>48</v>
      </c>
      <c r="C61" s="6" t="s">
        <v>69</v>
      </c>
      <c r="D61" s="6" t="s">
        <v>94</v>
      </c>
      <c r="E61" s="6" t="s">
        <v>83</v>
      </c>
      <c r="F61" s="6">
        <v>78</v>
      </c>
      <c r="G61" s="6">
        <v>6</v>
      </c>
      <c r="H61" s="6">
        <v>62</v>
      </c>
      <c r="I61" s="6">
        <f t="shared" si="5"/>
        <v>84</v>
      </c>
      <c r="J61" s="6">
        <v>1.1100000000000001</v>
      </c>
      <c r="K61" s="6" t="s">
        <v>100</v>
      </c>
      <c r="L61" s="6" t="s">
        <v>52</v>
      </c>
      <c r="M61" s="6" t="s">
        <v>52</v>
      </c>
      <c r="N61" s="7"/>
      <c r="O61" s="7">
        <v>26.76</v>
      </c>
      <c r="P61" s="7">
        <v>1.81</v>
      </c>
      <c r="Q61" s="7">
        <v>0.92</v>
      </c>
      <c r="R61" s="7">
        <v>20</v>
      </c>
      <c r="S61" s="7">
        <v>50</v>
      </c>
      <c r="T61" s="7">
        <f t="shared" si="0"/>
        <v>535.20000000000005</v>
      </c>
      <c r="U61" s="7" t="s">
        <v>55</v>
      </c>
      <c r="V61" s="7" t="s">
        <v>56</v>
      </c>
      <c r="W61" s="7"/>
      <c r="X61" s="7"/>
    </row>
    <row r="62" spans="1:24">
      <c r="A62" s="6">
        <v>69</v>
      </c>
      <c r="B62" s="6" t="s">
        <v>48</v>
      </c>
      <c r="C62" s="6" t="s">
        <v>76</v>
      </c>
      <c r="D62" s="6" t="s">
        <v>96</v>
      </c>
      <c r="E62" s="6" t="s">
        <v>83</v>
      </c>
      <c r="F62" s="6">
        <v>75</v>
      </c>
      <c r="G62" s="6">
        <v>4</v>
      </c>
      <c r="H62" s="6">
        <v>83</v>
      </c>
      <c r="I62" s="6">
        <f t="shared" si="5"/>
        <v>79</v>
      </c>
      <c r="J62" s="6">
        <v>1.04</v>
      </c>
      <c r="K62" s="6" t="s">
        <v>100</v>
      </c>
      <c r="L62" s="6" t="s">
        <v>52</v>
      </c>
      <c r="M62" s="6" t="s">
        <v>52</v>
      </c>
      <c r="N62" s="7"/>
      <c r="O62" s="7">
        <v>31.07</v>
      </c>
      <c r="P62" s="7">
        <v>1.78</v>
      </c>
      <c r="Q62" s="7">
        <v>0.24</v>
      </c>
      <c r="R62" s="7">
        <v>20</v>
      </c>
      <c r="S62" s="7">
        <v>50</v>
      </c>
      <c r="T62" s="7">
        <f t="shared" si="0"/>
        <v>621.4</v>
      </c>
      <c r="U62" s="7" t="s">
        <v>55</v>
      </c>
      <c r="V62" s="7" t="s">
        <v>56</v>
      </c>
      <c r="W62" s="7"/>
      <c r="X62" s="7"/>
    </row>
    <row r="63" spans="1:24">
      <c r="A63" s="6">
        <v>70</v>
      </c>
      <c r="B63" s="6" t="s">
        <v>48</v>
      </c>
      <c r="C63" s="6" t="s">
        <v>76</v>
      </c>
      <c r="D63" s="6" t="s">
        <v>97</v>
      </c>
      <c r="E63" s="6" t="s">
        <v>83</v>
      </c>
      <c r="F63" s="6">
        <v>82</v>
      </c>
      <c r="G63" s="6">
        <v>4</v>
      </c>
      <c r="H63" s="6">
        <v>63</v>
      </c>
      <c r="I63" s="6">
        <f t="shared" si="5"/>
        <v>86</v>
      </c>
      <c r="J63" s="6">
        <v>1.7</v>
      </c>
      <c r="K63" s="6" t="s">
        <v>100</v>
      </c>
      <c r="L63" s="6" t="s">
        <v>52</v>
      </c>
      <c r="M63" s="6" t="s">
        <v>52</v>
      </c>
      <c r="N63" s="7"/>
      <c r="O63" s="7">
        <v>25.79</v>
      </c>
      <c r="P63" s="7">
        <v>1.59</v>
      </c>
      <c r="Q63" s="7">
        <v>0.27</v>
      </c>
      <c r="R63" s="7">
        <v>20</v>
      </c>
      <c r="S63" s="7">
        <v>50</v>
      </c>
      <c r="T63" s="7">
        <f t="shared" si="0"/>
        <v>515.79999999999995</v>
      </c>
      <c r="U63" s="7" t="s">
        <v>55</v>
      </c>
      <c r="V63" s="7" t="s">
        <v>56</v>
      </c>
      <c r="W63" s="7"/>
      <c r="X63" s="7"/>
    </row>
    <row r="64" spans="1:24">
      <c r="A64" s="6">
        <v>71</v>
      </c>
      <c r="B64" s="6" t="s">
        <v>48</v>
      </c>
      <c r="C64" s="6" t="s">
        <v>76</v>
      </c>
      <c r="D64" s="6" t="s">
        <v>98</v>
      </c>
      <c r="E64" s="6" t="s">
        <v>83</v>
      </c>
      <c r="F64" s="6">
        <v>56</v>
      </c>
      <c r="G64" s="6">
        <v>5</v>
      </c>
      <c r="H64" s="6">
        <v>5</v>
      </c>
      <c r="I64" s="6">
        <f t="shared" si="5"/>
        <v>61</v>
      </c>
      <c r="J64" s="6">
        <v>0.91700000000000004</v>
      </c>
      <c r="K64" s="6" t="s">
        <v>100</v>
      </c>
      <c r="L64" s="6" t="s">
        <v>52</v>
      </c>
      <c r="M64" s="6" t="s">
        <v>52</v>
      </c>
      <c r="N64" s="7"/>
      <c r="O64" s="7">
        <v>15.69</v>
      </c>
      <c r="P64" s="7">
        <v>1.53</v>
      </c>
      <c r="Q64" s="7">
        <v>0.19</v>
      </c>
      <c r="R64" s="7">
        <v>20</v>
      </c>
      <c r="S64" s="7">
        <v>50</v>
      </c>
      <c r="T64" s="7">
        <f t="shared" si="0"/>
        <v>313.8</v>
      </c>
      <c r="U64" s="7" t="s">
        <v>55</v>
      </c>
      <c r="V64" s="7" t="s">
        <v>56</v>
      </c>
      <c r="W64" s="7"/>
      <c r="X64" s="7"/>
    </row>
    <row r="65" spans="1:24">
      <c r="A65" s="6">
        <v>72</v>
      </c>
      <c r="B65" s="6" t="s">
        <v>48</v>
      </c>
      <c r="C65" s="6" t="s">
        <v>76</v>
      </c>
      <c r="D65" s="6" t="s">
        <v>99</v>
      </c>
      <c r="E65" s="6" t="s">
        <v>83</v>
      </c>
      <c r="F65" s="6">
        <v>60</v>
      </c>
      <c r="G65" s="6">
        <v>5</v>
      </c>
      <c r="H65" s="6">
        <v>54</v>
      </c>
      <c r="I65" s="6">
        <f t="shared" si="5"/>
        <v>65</v>
      </c>
      <c r="J65" s="6">
        <v>0.68400000000000005</v>
      </c>
      <c r="K65" s="6" t="s">
        <v>100</v>
      </c>
      <c r="L65" s="6" t="s">
        <v>52</v>
      </c>
      <c r="M65" s="6" t="s">
        <v>52</v>
      </c>
      <c r="N65" s="7"/>
      <c r="O65" s="7">
        <v>19.18</v>
      </c>
      <c r="P65" s="7">
        <v>1.77</v>
      </c>
      <c r="Q65" s="7">
        <v>0.17</v>
      </c>
      <c r="R65" s="7">
        <v>20</v>
      </c>
      <c r="S65" s="7">
        <v>50</v>
      </c>
      <c r="T65" s="7">
        <f t="shared" si="0"/>
        <v>383.6</v>
      </c>
      <c r="U65" s="7" t="s">
        <v>55</v>
      </c>
      <c r="V65" s="7" t="s">
        <v>56</v>
      </c>
      <c r="W65" s="7"/>
      <c r="X65" s="7"/>
    </row>
    <row r="66" spans="1:24">
      <c r="A66" s="6">
        <v>73</v>
      </c>
      <c r="B66" s="6" t="s">
        <v>101</v>
      </c>
      <c r="C66" s="6" t="s">
        <v>52</v>
      </c>
      <c r="D66" s="6" t="s">
        <v>102</v>
      </c>
      <c r="E66" s="6" t="s">
        <v>51</v>
      </c>
      <c r="F66" s="6">
        <v>9</v>
      </c>
      <c r="G66" s="6">
        <v>0</v>
      </c>
      <c r="H66" s="6" t="s">
        <v>52</v>
      </c>
      <c r="I66" s="6">
        <f t="shared" si="5"/>
        <v>9</v>
      </c>
      <c r="J66" s="6" t="s">
        <v>52</v>
      </c>
      <c r="K66" s="6" t="s">
        <v>53</v>
      </c>
      <c r="L66" s="6" t="s">
        <v>52</v>
      </c>
      <c r="M66" s="6">
        <v>5</v>
      </c>
      <c r="N66" s="7"/>
      <c r="O66" s="7">
        <v>8.84</v>
      </c>
      <c r="P66" s="7">
        <v>1.79</v>
      </c>
      <c r="Q66" s="7">
        <v>2.37</v>
      </c>
      <c r="R66" s="7">
        <v>20</v>
      </c>
      <c r="S66" s="7">
        <v>25</v>
      </c>
      <c r="T66" s="7">
        <f t="shared" ref="T66:T120" si="6">O66*R66</f>
        <v>176.8</v>
      </c>
      <c r="U66" s="7" t="s">
        <v>55</v>
      </c>
      <c r="V66" s="7" t="s">
        <v>56</v>
      </c>
      <c r="W66" s="7"/>
      <c r="X66" s="7"/>
    </row>
    <row r="67" spans="1:24">
      <c r="A67" s="6">
        <v>74</v>
      </c>
      <c r="B67" s="6" t="s">
        <v>101</v>
      </c>
      <c r="C67" s="6" t="s">
        <v>52</v>
      </c>
      <c r="D67" s="6" t="s">
        <v>103</v>
      </c>
      <c r="E67" s="6" t="s">
        <v>51</v>
      </c>
      <c r="F67" s="6">
        <v>21</v>
      </c>
      <c r="G67" s="6">
        <v>5</v>
      </c>
      <c r="H67" s="6" t="s">
        <v>52</v>
      </c>
      <c r="I67" s="6">
        <f t="shared" si="5"/>
        <v>26</v>
      </c>
      <c r="J67" s="6" t="s">
        <v>52</v>
      </c>
      <c r="K67" s="6" t="s">
        <v>53</v>
      </c>
      <c r="L67" s="6" t="s">
        <v>52</v>
      </c>
      <c r="M67" s="6">
        <v>7</v>
      </c>
      <c r="N67" s="7"/>
      <c r="O67" s="7">
        <v>13.4</v>
      </c>
      <c r="P67" s="7">
        <v>2.08</v>
      </c>
      <c r="Q67" s="7">
        <v>1.89</v>
      </c>
      <c r="R67" s="7">
        <v>20</v>
      </c>
      <c r="S67" s="7">
        <v>25</v>
      </c>
      <c r="T67" s="7">
        <f t="shared" si="6"/>
        <v>268</v>
      </c>
      <c r="U67" s="7" t="s">
        <v>55</v>
      </c>
      <c r="V67" s="7" t="s">
        <v>56</v>
      </c>
      <c r="W67" s="7"/>
      <c r="X67" s="7"/>
    </row>
    <row r="68" spans="1:24">
      <c r="A68" s="6">
        <v>75</v>
      </c>
      <c r="B68" s="6" t="s">
        <v>101</v>
      </c>
      <c r="C68" s="6" t="s">
        <v>52</v>
      </c>
      <c r="D68" s="6" t="s">
        <v>104</v>
      </c>
      <c r="E68" s="6" t="s">
        <v>51</v>
      </c>
      <c r="F68" s="6">
        <v>20</v>
      </c>
      <c r="G68" s="6">
        <v>5</v>
      </c>
      <c r="H68" s="6" t="s">
        <v>52</v>
      </c>
      <c r="I68" s="6">
        <f t="shared" si="5"/>
        <v>25</v>
      </c>
      <c r="J68" s="6" t="s">
        <v>52</v>
      </c>
      <c r="K68" s="6" t="s">
        <v>53</v>
      </c>
      <c r="L68" s="6" t="s">
        <v>52</v>
      </c>
      <c r="M68" s="6">
        <v>6</v>
      </c>
      <c r="N68" s="7"/>
      <c r="O68" s="7">
        <v>13.94</v>
      </c>
      <c r="P68" s="7">
        <v>1.91</v>
      </c>
      <c r="Q68" s="7">
        <v>2.1800000000000002</v>
      </c>
      <c r="R68" s="7">
        <v>20</v>
      </c>
      <c r="S68" s="7">
        <v>25</v>
      </c>
      <c r="T68" s="7">
        <f t="shared" si="6"/>
        <v>278.8</v>
      </c>
      <c r="U68" s="7" t="s">
        <v>55</v>
      </c>
      <c r="V68" s="7" t="s">
        <v>56</v>
      </c>
      <c r="W68" s="7"/>
      <c r="X68" s="7"/>
    </row>
    <row r="69" spans="1:24">
      <c r="A69" s="6">
        <v>76</v>
      </c>
      <c r="B69" s="6" t="s">
        <v>101</v>
      </c>
      <c r="C69" s="6" t="s">
        <v>52</v>
      </c>
      <c r="D69" s="6" t="s">
        <v>105</v>
      </c>
      <c r="E69" s="6" t="s">
        <v>51</v>
      </c>
      <c r="F69" s="6">
        <v>18</v>
      </c>
      <c r="G69" s="6">
        <v>5</v>
      </c>
      <c r="H69" s="6" t="s">
        <v>52</v>
      </c>
      <c r="I69" s="6">
        <f t="shared" si="5"/>
        <v>23</v>
      </c>
      <c r="J69" s="6" t="s">
        <v>52</v>
      </c>
      <c r="K69" s="6" t="s">
        <v>53</v>
      </c>
      <c r="L69" s="6" t="s">
        <v>52</v>
      </c>
      <c r="M69" s="6">
        <v>6</v>
      </c>
      <c r="N69" s="7"/>
      <c r="O69" s="7">
        <v>11.6</v>
      </c>
      <c r="P69" s="7">
        <v>1.67</v>
      </c>
      <c r="Q69" s="7">
        <v>1.89</v>
      </c>
      <c r="R69" s="7">
        <v>20</v>
      </c>
      <c r="S69" s="7">
        <v>25</v>
      </c>
      <c r="T69" s="7">
        <f t="shared" si="6"/>
        <v>232</v>
      </c>
      <c r="U69" s="7" t="s">
        <v>55</v>
      </c>
      <c r="V69" s="7" t="s">
        <v>56</v>
      </c>
      <c r="W69" s="7"/>
      <c r="X69" s="7"/>
    </row>
    <row r="70" spans="1:24">
      <c r="A70" s="6">
        <v>77</v>
      </c>
      <c r="B70" s="6" t="s">
        <v>101</v>
      </c>
      <c r="C70" s="6" t="s">
        <v>52</v>
      </c>
      <c r="D70" s="6" t="s">
        <v>106</v>
      </c>
      <c r="E70" s="6" t="s">
        <v>83</v>
      </c>
      <c r="F70" s="6">
        <v>17</v>
      </c>
      <c r="G70" s="6">
        <v>4</v>
      </c>
      <c r="H70" s="6" t="s">
        <v>52</v>
      </c>
      <c r="I70" s="6">
        <f t="shared" si="5"/>
        <v>21</v>
      </c>
      <c r="J70" s="6" t="s">
        <v>52</v>
      </c>
      <c r="K70" s="6" t="s">
        <v>53</v>
      </c>
      <c r="L70" s="6" t="s">
        <v>52</v>
      </c>
      <c r="M70" s="6">
        <v>6</v>
      </c>
      <c r="N70" s="7"/>
      <c r="O70" s="7">
        <v>10.130000000000001</v>
      </c>
      <c r="P70" s="7">
        <v>2.04</v>
      </c>
      <c r="Q70" s="7">
        <v>2.36</v>
      </c>
      <c r="R70" s="7">
        <v>20</v>
      </c>
      <c r="S70" s="7">
        <v>25</v>
      </c>
      <c r="T70" s="7">
        <f t="shared" si="6"/>
        <v>202.60000000000002</v>
      </c>
      <c r="U70" s="7" t="s">
        <v>55</v>
      </c>
      <c r="V70" s="7" t="s">
        <v>56</v>
      </c>
      <c r="W70" s="7"/>
      <c r="X70" s="7"/>
    </row>
    <row r="71" spans="1:24">
      <c r="A71" s="6">
        <v>79</v>
      </c>
      <c r="B71" s="6" t="s">
        <v>101</v>
      </c>
      <c r="C71" s="6" t="s">
        <v>52</v>
      </c>
      <c r="D71" s="6" t="s">
        <v>107</v>
      </c>
      <c r="E71" s="6" t="s">
        <v>83</v>
      </c>
      <c r="F71" s="6">
        <v>15</v>
      </c>
      <c r="G71" s="6">
        <v>4</v>
      </c>
      <c r="H71" s="6" t="s">
        <v>52</v>
      </c>
      <c r="I71" s="6">
        <f t="shared" si="5"/>
        <v>19</v>
      </c>
      <c r="J71" s="6" t="s">
        <v>52</v>
      </c>
      <c r="K71" s="6" t="s">
        <v>53</v>
      </c>
      <c r="L71" s="6" t="s">
        <v>52</v>
      </c>
      <c r="M71" s="6">
        <v>6</v>
      </c>
      <c r="N71" s="7"/>
      <c r="O71" s="7">
        <v>9.2799999999999994</v>
      </c>
      <c r="P71" s="7">
        <v>2.36</v>
      </c>
      <c r="Q71" s="7">
        <v>1.89</v>
      </c>
      <c r="R71" s="7">
        <v>20</v>
      </c>
      <c r="S71" s="7">
        <v>25</v>
      </c>
      <c r="T71" s="7">
        <f t="shared" si="6"/>
        <v>185.6</v>
      </c>
      <c r="U71" s="7" t="s">
        <v>55</v>
      </c>
      <c r="V71" s="7" t="s">
        <v>56</v>
      </c>
      <c r="W71" s="7"/>
      <c r="X71" s="7"/>
    </row>
    <row r="72" spans="1:24">
      <c r="A72" s="6">
        <v>80</v>
      </c>
      <c r="B72" s="6" t="s">
        <v>101</v>
      </c>
      <c r="C72" s="6" t="s">
        <v>52</v>
      </c>
      <c r="D72" s="6" t="s">
        <v>106</v>
      </c>
      <c r="E72" s="6" t="s">
        <v>83</v>
      </c>
      <c r="F72" s="6">
        <v>17</v>
      </c>
      <c r="G72" s="6">
        <v>4</v>
      </c>
      <c r="H72" s="6" t="s">
        <v>52</v>
      </c>
      <c r="I72" s="6">
        <f t="shared" si="5"/>
        <v>21</v>
      </c>
      <c r="J72" s="6" t="s">
        <v>52</v>
      </c>
      <c r="K72" s="6" t="s">
        <v>100</v>
      </c>
      <c r="L72" s="6" t="s">
        <v>52</v>
      </c>
      <c r="M72" s="6" t="s">
        <v>52</v>
      </c>
      <c r="N72" s="7"/>
      <c r="O72" s="7">
        <v>7.92</v>
      </c>
      <c r="P72" s="7">
        <v>1.57</v>
      </c>
      <c r="Q72" s="7">
        <v>1.03</v>
      </c>
      <c r="R72" s="7">
        <v>20</v>
      </c>
      <c r="S72" s="7">
        <v>25</v>
      </c>
      <c r="T72" s="7">
        <f t="shared" si="6"/>
        <v>158.4</v>
      </c>
      <c r="U72" s="7" t="s">
        <v>55</v>
      </c>
      <c r="V72" s="7" t="s">
        <v>56</v>
      </c>
      <c r="W72" s="7"/>
      <c r="X72" s="7"/>
    </row>
    <row r="73" spans="1:24">
      <c r="A73" s="6">
        <v>81</v>
      </c>
      <c r="B73" s="6" t="s">
        <v>101</v>
      </c>
      <c r="C73" s="6" t="s">
        <v>52</v>
      </c>
      <c r="D73" s="6" t="s">
        <v>107</v>
      </c>
      <c r="E73" s="6" t="s">
        <v>83</v>
      </c>
      <c r="F73" s="6">
        <v>15</v>
      </c>
      <c r="G73" s="6">
        <v>4</v>
      </c>
      <c r="H73" s="6" t="s">
        <v>52</v>
      </c>
      <c r="I73" s="6">
        <f t="shared" si="5"/>
        <v>19</v>
      </c>
      <c r="J73" s="6" t="s">
        <v>52</v>
      </c>
      <c r="K73" s="6" t="s">
        <v>100</v>
      </c>
      <c r="L73" s="6" t="s">
        <v>52</v>
      </c>
      <c r="M73" s="6" t="s">
        <v>52</v>
      </c>
      <c r="N73" s="7"/>
      <c r="O73" s="7">
        <v>9.5399999999999991</v>
      </c>
      <c r="P73" s="7">
        <v>2.0699999999999998</v>
      </c>
      <c r="Q73" s="7">
        <v>1.32</v>
      </c>
      <c r="R73" s="7">
        <v>20</v>
      </c>
      <c r="S73" s="7">
        <v>25</v>
      </c>
      <c r="T73" s="7">
        <f t="shared" si="6"/>
        <v>190.79999999999998</v>
      </c>
      <c r="U73" s="7" t="s">
        <v>55</v>
      </c>
      <c r="V73" s="7" t="s">
        <v>56</v>
      </c>
      <c r="W73" s="7"/>
      <c r="X73" s="7"/>
    </row>
    <row r="74" spans="1:24">
      <c r="A74" s="6">
        <v>82</v>
      </c>
      <c r="B74" s="6" t="s">
        <v>101</v>
      </c>
      <c r="C74" s="6" t="s">
        <v>52</v>
      </c>
      <c r="D74" s="6" t="s">
        <v>107</v>
      </c>
      <c r="E74" s="6" t="s">
        <v>83</v>
      </c>
      <c r="F74" s="6">
        <v>15</v>
      </c>
      <c r="G74" s="6">
        <v>4</v>
      </c>
      <c r="H74" s="6" t="s">
        <v>52</v>
      </c>
      <c r="I74" s="6">
        <f t="shared" si="5"/>
        <v>19</v>
      </c>
      <c r="J74" s="6" t="s">
        <v>52</v>
      </c>
      <c r="K74" s="6" t="s">
        <v>100</v>
      </c>
      <c r="L74" s="6" t="s">
        <v>52</v>
      </c>
      <c r="M74" s="6" t="s">
        <v>52</v>
      </c>
      <c r="N74" s="7"/>
      <c r="O74" s="7">
        <v>5.08</v>
      </c>
      <c r="P74" s="7">
        <v>1.25</v>
      </c>
      <c r="Q74" s="7">
        <v>0.81</v>
      </c>
      <c r="R74" s="7">
        <v>20</v>
      </c>
      <c r="S74" s="7">
        <v>25</v>
      </c>
      <c r="T74" s="7">
        <f t="shared" si="6"/>
        <v>101.6</v>
      </c>
      <c r="U74" s="7" t="s">
        <v>55</v>
      </c>
      <c r="V74" s="7" t="s">
        <v>56</v>
      </c>
      <c r="W74" s="7"/>
      <c r="X74" s="7"/>
    </row>
    <row r="75" spans="1:24">
      <c r="A75" s="6">
        <v>83</v>
      </c>
      <c r="B75" s="6" t="s">
        <v>48</v>
      </c>
      <c r="C75" s="6" t="s">
        <v>108</v>
      </c>
      <c r="D75" s="6" t="s">
        <v>52</v>
      </c>
      <c r="E75" s="6" t="s">
        <v>109</v>
      </c>
      <c r="F75" s="6" t="s">
        <v>52</v>
      </c>
      <c r="G75" s="6" t="s">
        <v>52</v>
      </c>
      <c r="H75" s="6" t="s">
        <v>52</v>
      </c>
      <c r="I75" s="6" t="s">
        <v>52</v>
      </c>
      <c r="J75" s="6" t="s">
        <v>52</v>
      </c>
      <c r="K75" s="6" t="s">
        <v>53</v>
      </c>
      <c r="L75" s="6" t="s">
        <v>54</v>
      </c>
      <c r="M75" s="6">
        <v>5</v>
      </c>
      <c r="N75" s="7"/>
      <c r="O75" s="7">
        <v>75.97</v>
      </c>
      <c r="P75" s="7">
        <v>1.85</v>
      </c>
      <c r="Q75" s="7">
        <v>1.4</v>
      </c>
      <c r="R75" s="7">
        <v>20</v>
      </c>
      <c r="S75" s="7">
        <v>50</v>
      </c>
      <c r="T75" s="7">
        <f t="shared" si="6"/>
        <v>1519.4</v>
      </c>
      <c r="U75" s="7" t="s">
        <v>55</v>
      </c>
      <c r="V75" s="7" t="s">
        <v>56</v>
      </c>
      <c r="W75" s="7"/>
      <c r="X75" s="7"/>
    </row>
    <row r="76" spans="1:24">
      <c r="A76" s="6">
        <v>84</v>
      </c>
      <c r="B76" s="6" t="s">
        <v>48</v>
      </c>
      <c r="C76" s="6" t="s">
        <v>108</v>
      </c>
      <c r="D76" s="6" t="s">
        <v>52</v>
      </c>
      <c r="E76" s="6" t="s">
        <v>109</v>
      </c>
      <c r="F76" s="6" t="s">
        <v>52</v>
      </c>
      <c r="G76" s="6" t="s">
        <v>52</v>
      </c>
      <c r="H76" s="6" t="s">
        <v>52</v>
      </c>
      <c r="I76" s="6" t="s">
        <v>52</v>
      </c>
      <c r="J76" s="6" t="s">
        <v>52</v>
      </c>
      <c r="K76" s="6" t="s">
        <v>53</v>
      </c>
      <c r="L76" s="6" t="s">
        <v>54</v>
      </c>
      <c r="M76" s="6">
        <v>5</v>
      </c>
      <c r="N76" s="7"/>
      <c r="O76" s="7">
        <v>86.43</v>
      </c>
      <c r="P76" s="7">
        <v>1.87</v>
      </c>
      <c r="Q76" s="7">
        <v>1.2</v>
      </c>
      <c r="R76" s="7">
        <v>20</v>
      </c>
      <c r="S76" s="7">
        <v>50</v>
      </c>
      <c r="T76" s="7">
        <f t="shared" si="6"/>
        <v>1728.6000000000001</v>
      </c>
      <c r="U76" s="7" t="s">
        <v>55</v>
      </c>
      <c r="V76" s="7" t="s">
        <v>56</v>
      </c>
      <c r="W76" s="7"/>
      <c r="X76" s="7"/>
    </row>
    <row r="77" spans="1:24">
      <c r="A77" s="6">
        <v>85</v>
      </c>
      <c r="B77" s="6" t="s">
        <v>48</v>
      </c>
      <c r="C77" s="6" t="s">
        <v>108</v>
      </c>
      <c r="D77" s="6" t="s">
        <v>52</v>
      </c>
      <c r="E77" s="6" t="s">
        <v>109</v>
      </c>
      <c r="F77" s="6" t="s">
        <v>52</v>
      </c>
      <c r="G77" s="6" t="s">
        <v>52</v>
      </c>
      <c r="H77" s="6" t="s">
        <v>52</v>
      </c>
      <c r="I77" s="6" t="s">
        <v>52</v>
      </c>
      <c r="J77" s="6" t="s">
        <v>52</v>
      </c>
      <c r="K77" s="6" t="s">
        <v>53</v>
      </c>
      <c r="L77" s="6" t="s">
        <v>54</v>
      </c>
      <c r="M77" s="6">
        <v>5</v>
      </c>
      <c r="N77" s="7"/>
      <c r="O77" s="7">
        <v>74.239999999999995</v>
      </c>
      <c r="P77" s="7">
        <v>1.85</v>
      </c>
      <c r="Q77" s="7">
        <v>1.4</v>
      </c>
      <c r="R77" s="7">
        <v>20</v>
      </c>
      <c r="S77" s="7">
        <v>50</v>
      </c>
      <c r="T77" s="7">
        <f t="shared" si="6"/>
        <v>1484.8</v>
      </c>
      <c r="U77" s="7" t="s">
        <v>55</v>
      </c>
      <c r="V77" s="7" t="s">
        <v>56</v>
      </c>
      <c r="W77" s="7"/>
      <c r="X77" s="7"/>
    </row>
    <row r="78" spans="1:24">
      <c r="A78" s="6">
        <v>86</v>
      </c>
      <c r="B78" s="6" t="s">
        <v>48</v>
      </c>
      <c r="C78" s="6" t="s">
        <v>108</v>
      </c>
      <c r="D78" s="6" t="s">
        <v>52</v>
      </c>
      <c r="E78" s="6" t="s">
        <v>109</v>
      </c>
      <c r="F78" s="6" t="s">
        <v>52</v>
      </c>
      <c r="G78" s="6" t="s">
        <v>52</v>
      </c>
      <c r="H78" s="6" t="s">
        <v>52</v>
      </c>
      <c r="I78" s="6" t="s">
        <v>52</v>
      </c>
      <c r="J78" s="6" t="s">
        <v>52</v>
      </c>
      <c r="K78" s="6" t="s">
        <v>53</v>
      </c>
      <c r="L78" s="6" t="s">
        <v>54</v>
      </c>
      <c r="M78" s="6">
        <v>5</v>
      </c>
      <c r="N78" s="7"/>
      <c r="O78" s="7">
        <v>86.98</v>
      </c>
      <c r="P78" s="7">
        <v>1.82</v>
      </c>
      <c r="Q78" s="7">
        <v>0.35</v>
      </c>
      <c r="R78" s="7">
        <v>20</v>
      </c>
      <c r="S78" s="7">
        <v>50</v>
      </c>
      <c r="T78" s="7">
        <f t="shared" si="6"/>
        <v>1739.6000000000001</v>
      </c>
      <c r="U78" s="7" t="s">
        <v>55</v>
      </c>
      <c r="V78" s="7" t="s">
        <v>56</v>
      </c>
      <c r="W78" s="7"/>
      <c r="X78" s="7"/>
    </row>
    <row r="79" spans="1:24">
      <c r="A79" s="6">
        <v>87</v>
      </c>
      <c r="B79" s="6" t="s">
        <v>48</v>
      </c>
      <c r="C79" s="6" t="s">
        <v>110</v>
      </c>
      <c r="D79" s="6" t="s">
        <v>52</v>
      </c>
      <c r="E79" s="6" t="s">
        <v>109</v>
      </c>
      <c r="F79" s="6" t="s">
        <v>52</v>
      </c>
      <c r="G79" s="6" t="s">
        <v>52</v>
      </c>
      <c r="H79" s="6" t="s">
        <v>52</v>
      </c>
      <c r="I79" s="6" t="s">
        <v>52</v>
      </c>
      <c r="J79" s="6" t="s">
        <v>52</v>
      </c>
      <c r="K79" s="6" t="s">
        <v>61</v>
      </c>
      <c r="L79" s="6" t="s">
        <v>52</v>
      </c>
      <c r="M79" s="6">
        <v>4</v>
      </c>
      <c r="N79" s="7"/>
      <c r="O79" s="7">
        <v>29.43</v>
      </c>
      <c r="P79" s="7">
        <v>1.74</v>
      </c>
      <c r="Q79" s="7">
        <v>0.94</v>
      </c>
      <c r="R79" s="7">
        <v>20</v>
      </c>
      <c r="S79" s="7">
        <v>50</v>
      </c>
      <c r="T79" s="7">
        <f t="shared" si="6"/>
        <v>588.6</v>
      </c>
      <c r="U79" s="7" t="s">
        <v>55</v>
      </c>
      <c r="V79" s="7" t="s">
        <v>56</v>
      </c>
      <c r="W79" s="7"/>
      <c r="X79" s="7"/>
    </row>
    <row r="80" spans="1:24">
      <c r="A80" s="6">
        <v>88</v>
      </c>
      <c r="B80" s="6" t="s">
        <v>48</v>
      </c>
      <c r="C80" s="6" t="s">
        <v>111</v>
      </c>
      <c r="D80" s="6" t="s">
        <v>52</v>
      </c>
      <c r="E80" s="6" t="s">
        <v>109</v>
      </c>
      <c r="F80" s="6" t="s">
        <v>52</v>
      </c>
      <c r="G80" s="6" t="s">
        <v>52</v>
      </c>
      <c r="H80" s="6" t="s">
        <v>52</v>
      </c>
      <c r="I80" s="6" t="s">
        <v>52</v>
      </c>
      <c r="J80" s="6" t="s">
        <v>52</v>
      </c>
      <c r="K80" s="6" t="s">
        <v>53</v>
      </c>
      <c r="L80" s="6" t="s">
        <v>54</v>
      </c>
      <c r="M80" s="6">
        <v>5</v>
      </c>
      <c r="N80" s="7"/>
      <c r="O80" s="7">
        <v>57.39</v>
      </c>
      <c r="P80" s="7">
        <v>1.85</v>
      </c>
      <c r="Q80" s="7">
        <v>0.91</v>
      </c>
      <c r="R80" s="7">
        <v>20</v>
      </c>
      <c r="S80" s="7">
        <v>50</v>
      </c>
      <c r="T80" s="7">
        <f t="shared" si="6"/>
        <v>1147.8</v>
      </c>
      <c r="U80" s="7" t="s">
        <v>55</v>
      </c>
      <c r="V80" s="7" t="s">
        <v>56</v>
      </c>
      <c r="W80" s="7"/>
      <c r="X80" s="7"/>
    </row>
    <row r="81" spans="1:24">
      <c r="A81" s="6">
        <v>89</v>
      </c>
      <c r="B81" s="6" t="s">
        <v>48</v>
      </c>
      <c r="C81" s="6" t="s">
        <v>111</v>
      </c>
      <c r="D81" s="6" t="s">
        <v>52</v>
      </c>
      <c r="E81" s="6" t="s">
        <v>109</v>
      </c>
      <c r="F81" s="6" t="s">
        <v>52</v>
      </c>
      <c r="G81" s="6" t="s">
        <v>52</v>
      </c>
      <c r="H81" s="6" t="s">
        <v>52</v>
      </c>
      <c r="I81" s="6" t="s">
        <v>52</v>
      </c>
      <c r="J81" s="6" t="s">
        <v>52</v>
      </c>
      <c r="K81" s="6" t="s">
        <v>53</v>
      </c>
      <c r="L81" s="6" t="s">
        <v>54</v>
      </c>
      <c r="M81" s="6">
        <v>5</v>
      </c>
      <c r="N81" s="7"/>
      <c r="O81" s="7">
        <v>57.6</v>
      </c>
      <c r="P81" s="7">
        <v>1.89</v>
      </c>
      <c r="Q81" s="7">
        <v>0.68</v>
      </c>
      <c r="R81" s="7">
        <v>20</v>
      </c>
      <c r="S81" s="7">
        <v>50</v>
      </c>
      <c r="T81" s="7">
        <f t="shared" si="6"/>
        <v>1152</v>
      </c>
      <c r="U81" s="7" t="s">
        <v>55</v>
      </c>
      <c r="V81" s="7" t="s">
        <v>56</v>
      </c>
      <c r="W81" s="7"/>
      <c r="X81" s="7"/>
    </row>
    <row r="82" spans="1:24">
      <c r="A82" s="6">
        <v>90</v>
      </c>
      <c r="B82" s="6" t="s">
        <v>48</v>
      </c>
      <c r="C82" s="6" t="s">
        <v>111</v>
      </c>
      <c r="D82" s="6" t="s">
        <v>52</v>
      </c>
      <c r="E82" s="6" t="s">
        <v>109</v>
      </c>
      <c r="F82" s="6" t="s">
        <v>52</v>
      </c>
      <c r="G82" s="6" t="s">
        <v>52</v>
      </c>
      <c r="H82" s="6" t="s">
        <v>52</v>
      </c>
      <c r="I82" s="6" t="s">
        <v>52</v>
      </c>
      <c r="J82" s="6" t="s">
        <v>52</v>
      </c>
      <c r="K82" s="6" t="s">
        <v>53</v>
      </c>
      <c r="L82" s="6" t="s">
        <v>54</v>
      </c>
      <c r="M82" s="6">
        <v>5</v>
      </c>
      <c r="N82" s="7"/>
      <c r="O82" s="7">
        <v>58.24</v>
      </c>
      <c r="P82" s="7">
        <v>1.81</v>
      </c>
      <c r="Q82" s="7">
        <v>0.93</v>
      </c>
      <c r="R82" s="7">
        <v>20</v>
      </c>
      <c r="S82" s="7">
        <v>50</v>
      </c>
      <c r="T82" s="7">
        <f t="shared" si="6"/>
        <v>1164.8</v>
      </c>
      <c r="U82" s="7" t="s">
        <v>55</v>
      </c>
      <c r="V82" s="7" t="s">
        <v>56</v>
      </c>
      <c r="W82" s="7"/>
      <c r="X82" s="7"/>
    </row>
    <row r="83" spans="1:24">
      <c r="A83" s="6">
        <v>91</v>
      </c>
      <c r="B83" s="6" t="s">
        <v>48</v>
      </c>
      <c r="C83" s="6" t="s">
        <v>111</v>
      </c>
      <c r="D83" s="6" t="s">
        <v>52</v>
      </c>
      <c r="E83" s="6" t="s">
        <v>109</v>
      </c>
      <c r="F83" s="6" t="s">
        <v>52</v>
      </c>
      <c r="G83" s="6" t="s">
        <v>52</v>
      </c>
      <c r="H83" s="6" t="s">
        <v>52</v>
      </c>
      <c r="I83" s="6" t="s">
        <v>52</v>
      </c>
      <c r="J83" s="6" t="s">
        <v>52</v>
      </c>
      <c r="K83" s="6" t="s">
        <v>53</v>
      </c>
      <c r="L83" s="6" t="s">
        <v>54</v>
      </c>
      <c r="M83" s="6">
        <v>5</v>
      </c>
      <c r="N83" s="7"/>
      <c r="O83" s="7">
        <v>45.75</v>
      </c>
      <c r="P83" s="7">
        <v>1.86</v>
      </c>
      <c r="Q83" s="7">
        <v>1.0900000000000001</v>
      </c>
      <c r="R83" s="7">
        <v>20</v>
      </c>
      <c r="S83" s="7">
        <v>50</v>
      </c>
      <c r="T83" s="7">
        <f t="shared" si="6"/>
        <v>915</v>
      </c>
      <c r="U83" s="7" t="s">
        <v>55</v>
      </c>
      <c r="V83" s="7" t="s">
        <v>56</v>
      </c>
      <c r="W83" s="7"/>
      <c r="X83" s="7"/>
    </row>
    <row r="84" spans="1:24">
      <c r="A84" s="6">
        <v>92</v>
      </c>
      <c r="B84" s="6" t="s">
        <v>48</v>
      </c>
      <c r="C84" s="6" t="s">
        <v>111</v>
      </c>
      <c r="D84" s="6" t="s">
        <v>52</v>
      </c>
      <c r="E84" s="6" t="s">
        <v>109</v>
      </c>
      <c r="F84" s="6" t="s">
        <v>52</v>
      </c>
      <c r="G84" s="6" t="s">
        <v>52</v>
      </c>
      <c r="H84" s="6" t="s">
        <v>52</v>
      </c>
      <c r="I84" s="6" t="s">
        <v>52</v>
      </c>
      <c r="J84" s="6" t="s">
        <v>52</v>
      </c>
      <c r="K84" s="6" t="s">
        <v>53</v>
      </c>
      <c r="L84" s="6" t="s">
        <v>54</v>
      </c>
      <c r="M84" s="6">
        <v>5</v>
      </c>
      <c r="N84" s="8" t="s">
        <v>112</v>
      </c>
      <c r="O84" s="7">
        <v>60.26</v>
      </c>
      <c r="P84" s="7">
        <v>1.61</v>
      </c>
      <c r="Q84" s="7">
        <v>1.32</v>
      </c>
      <c r="R84" s="7">
        <v>20</v>
      </c>
      <c r="S84" s="7">
        <v>100</v>
      </c>
      <c r="T84" s="7">
        <f t="shared" si="6"/>
        <v>1205.2</v>
      </c>
      <c r="U84" s="7" t="s">
        <v>55</v>
      </c>
      <c r="V84" s="7" t="s">
        <v>56</v>
      </c>
      <c r="W84" s="7"/>
      <c r="X84" s="7"/>
    </row>
    <row r="85" spans="1:24">
      <c r="A85" s="6">
        <v>93</v>
      </c>
      <c r="B85" s="6" t="s">
        <v>48</v>
      </c>
      <c r="C85" s="6" t="s">
        <v>111</v>
      </c>
      <c r="D85" s="6" t="s">
        <v>52</v>
      </c>
      <c r="E85" s="6" t="s">
        <v>109</v>
      </c>
      <c r="F85" s="6" t="s">
        <v>52</v>
      </c>
      <c r="G85" s="6" t="s">
        <v>52</v>
      </c>
      <c r="H85" s="6" t="s">
        <v>52</v>
      </c>
      <c r="I85" s="6" t="s">
        <v>52</v>
      </c>
      <c r="J85" s="6" t="s">
        <v>52</v>
      </c>
      <c r="K85" s="6" t="s">
        <v>53</v>
      </c>
      <c r="L85" s="6" t="s">
        <v>54</v>
      </c>
      <c r="M85" s="6">
        <v>5</v>
      </c>
      <c r="N85" s="8" t="s">
        <v>112</v>
      </c>
      <c r="O85" s="7">
        <v>55.2</v>
      </c>
      <c r="P85" s="7">
        <v>1.68</v>
      </c>
      <c r="Q85" s="7">
        <v>1.39</v>
      </c>
      <c r="R85" s="7">
        <v>20</v>
      </c>
      <c r="S85" s="7">
        <v>100</v>
      </c>
      <c r="T85" s="7">
        <f t="shared" si="6"/>
        <v>1104</v>
      </c>
      <c r="U85" s="7" t="s">
        <v>55</v>
      </c>
      <c r="V85" s="7" t="s">
        <v>56</v>
      </c>
      <c r="W85" s="7"/>
      <c r="X85" s="7"/>
    </row>
    <row r="86" spans="1:24">
      <c r="A86" s="6">
        <v>94</v>
      </c>
      <c r="B86" s="6" t="s">
        <v>48</v>
      </c>
      <c r="C86" s="6" t="s">
        <v>111</v>
      </c>
      <c r="D86" s="6" t="s">
        <v>52</v>
      </c>
      <c r="E86" s="6" t="s">
        <v>109</v>
      </c>
      <c r="F86" s="6" t="s">
        <v>52</v>
      </c>
      <c r="G86" s="6" t="s">
        <v>52</v>
      </c>
      <c r="H86" s="6" t="s">
        <v>52</v>
      </c>
      <c r="I86" s="6" t="s">
        <v>52</v>
      </c>
      <c r="J86" s="6" t="s">
        <v>52</v>
      </c>
      <c r="K86" s="6" t="s">
        <v>61</v>
      </c>
      <c r="L86" s="6" t="s">
        <v>52</v>
      </c>
      <c r="M86" s="6">
        <v>4</v>
      </c>
      <c r="N86" s="7"/>
      <c r="O86" s="7">
        <v>29.64</v>
      </c>
      <c r="P86" s="7">
        <v>1.82</v>
      </c>
      <c r="Q86" s="7">
        <v>1.28</v>
      </c>
      <c r="R86" s="7">
        <v>20</v>
      </c>
      <c r="S86" s="7">
        <v>50</v>
      </c>
      <c r="T86" s="7">
        <f t="shared" si="6"/>
        <v>592.79999999999995</v>
      </c>
      <c r="U86" s="7" t="s">
        <v>55</v>
      </c>
      <c r="V86" s="7" t="s">
        <v>56</v>
      </c>
      <c r="W86" s="7"/>
      <c r="X86" s="7"/>
    </row>
    <row r="87" spans="1:24">
      <c r="A87" s="6">
        <v>95</v>
      </c>
      <c r="B87" s="6" t="s">
        <v>48</v>
      </c>
      <c r="C87" s="6" t="s">
        <v>113</v>
      </c>
      <c r="D87" s="6" t="s">
        <v>52</v>
      </c>
      <c r="E87" s="6" t="s">
        <v>109</v>
      </c>
      <c r="F87" s="6" t="s">
        <v>52</v>
      </c>
      <c r="G87" s="6" t="s">
        <v>52</v>
      </c>
      <c r="H87" s="6" t="s">
        <v>52</v>
      </c>
      <c r="I87" s="6" t="s">
        <v>52</v>
      </c>
      <c r="J87" s="6" t="s">
        <v>52</v>
      </c>
      <c r="K87" s="6" t="s">
        <v>53</v>
      </c>
      <c r="L87" s="6" t="s">
        <v>54</v>
      </c>
      <c r="M87" s="6">
        <v>5</v>
      </c>
      <c r="N87" s="7"/>
      <c r="O87" s="7">
        <v>77.069999999999993</v>
      </c>
      <c r="P87" s="7">
        <v>1.8</v>
      </c>
      <c r="Q87" s="7">
        <v>0.53</v>
      </c>
      <c r="R87" s="7">
        <v>20</v>
      </c>
      <c r="S87" s="7">
        <v>50</v>
      </c>
      <c r="T87" s="7">
        <f t="shared" si="6"/>
        <v>1541.3999999999999</v>
      </c>
      <c r="U87" s="7" t="s">
        <v>55</v>
      </c>
      <c r="V87" s="7" t="s">
        <v>56</v>
      </c>
      <c r="W87" s="7"/>
      <c r="X87" s="7"/>
    </row>
    <row r="88" spans="1:24">
      <c r="A88" s="6">
        <v>96</v>
      </c>
      <c r="B88" s="6" t="s">
        <v>48</v>
      </c>
      <c r="C88" s="6" t="s">
        <v>113</v>
      </c>
      <c r="D88" s="6" t="s">
        <v>52</v>
      </c>
      <c r="E88" s="6" t="s">
        <v>109</v>
      </c>
      <c r="F88" s="6" t="s">
        <v>52</v>
      </c>
      <c r="G88" s="6" t="s">
        <v>52</v>
      </c>
      <c r="H88" s="6" t="s">
        <v>52</v>
      </c>
      <c r="I88" s="6" t="s">
        <v>52</v>
      </c>
      <c r="J88" s="6" t="s">
        <v>52</v>
      </c>
      <c r="K88" s="6" t="s">
        <v>53</v>
      </c>
      <c r="L88" s="6" t="s">
        <v>54</v>
      </c>
      <c r="M88" s="6">
        <v>5</v>
      </c>
      <c r="N88" s="7"/>
      <c r="O88" s="7">
        <v>75.53</v>
      </c>
      <c r="P88" s="7">
        <v>1.86</v>
      </c>
      <c r="Q88" s="7">
        <v>1.7</v>
      </c>
      <c r="R88" s="7">
        <v>20</v>
      </c>
      <c r="S88" s="7">
        <v>50</v>
      </c>
      <c r="T88" s="7">
        <f t="shared" si="6"/>
        <v>1510.6</v>
      </c>
      <c r="U88" s="7" t="s">
        <v>55</v>
      </c>
      <c r="V88" s="7" t="s">
        <v>56</v>
      </c>
      <c r="W88" s="7"/>
      <c r="X88" s="7"/>
    </row>
    <row r="89" spans="1:24">
      <c r="A89" s="6">
        <v>97</v>
      </c>
      <c r="B89" s="6" t="s">
        <v>48</v>
      </c>
      <c r="C89" s="6" t="s">
        <v>113</v>
      </c>
      <c r="D89" s="6" t="s">
        <v>52</v>
      </c>
      <c r="E89" s="6" t="s">
        <v>109</v>
      </c>
      <c r="F89" s="6" t="s">
        <v>52</v>
      </c>
      <c r="G89" s="6" t="s">
        <v>52</v>
      </c>
      <c r="H89" s="6" t="s">
        <v>52</v>
      </c>
      <c r="I89" s="6" t="s">
        <v>52</v>
      </c>
      <c r="J89" s="6" t="s">
        <v>52</v>
      </c>
      <c r="K89" s="6" t="s">
        <v>53</v>
      </c>
      <c r="L89" s="6" t="s">
        <v>54</v>
      </c>
      <c r="M89" s="6">
        <v>5</v>
      </c>
      <c r="N89" s="7"/>
      <c r="O89" s="7">
        <v>73.48</v>
      </c>
      <c r="P89" s="7">
        <v>1.87</v>
      </c>
      <c r="Q89" s="7">
        <v>1.19</v>
      </c>
      <c r="R89" s="7">
        <v>20</v>
      </c>
      <c r="S89" s="7">
        <v>50</v>
      </c>
      <c r="T89" s="7">
        <f t="shared" si="6"/>
        <v>1469.6000000000001</v>
      </c>
      <c r="U89" s="7" t="s">
        <v>55</v>
      </c>
      <c r="V89" s="7" t="s">
        <v>56</v>
      </c>
      <c r="W89" s="7"/>
      <c r="X89" s="7"/>
    </row>
    <row r="90" spans="1:24">
      <c r="A90" s="6">
        <v>98</v>
      </c>
      <c r="B90" s="6" t="s">
        <v>48</v>
      </c>
      <c r="C90" s="6" t="s">
        <v>113</v>
      </c>
      <c r="D90" s="6" t="s">
        <v>52</v>
      </c>
      <c r="E90" s="6" t="s">
        <v>109</v>
      </c>
      <c r="F90" s="6" t="s">
        <v>52</v>
      </c>
      <c r="G90" s="6" t="s">
        <v>52</v>
      </c>
      <c r="H90" s="6" t="s">
        <v>52</v>
      </c>
      <c r="I90" s="6" t="s">
        <v>52</v>
      </c>
      <c r="J90" s="6" t="s">
        <v>52</v>
      </c>
      <c r="K90" s="6" t="s">
        <v>53</v>
      </c>
      <c r="L90" s="6" t="s">
        <v>54</v>
      </c>
      <c r="M90" s="6">
        <v>5</v>
      </c>
      <c r="N90" s="7"/>
      <c r="O90" s="7">
        <v>78.290000000000006</v>
      </c>
      <c r="P90" s="7">
        <v>1.91</v>
      </c>
      <c r="Q90" s="7">
        <v>1.84</v>
      </c>
      <c r="R90" s="7">
        <v>20</v>
      </c>
      <c r="S90" s="7">
        <v>50</v>
      </c>
      <c r="T90" s="7">
        <f t="shared" si="6"/>
        <v>1565.8000000000002</v>
      </c>
      <c r="U90" s="7" t="s">
        <v>55</v>
      </c>
      <c r="V90" s="7" t="s">
        <v>56</v>
      </c>
      <c r="W90" s="7"/>
      <c r="X90" s="7"/>
    </row>
    <row r="91" spans="1:24">
      <c r="A91" s="6">
        <v>99</v>
      </c>
      <c r="B91" s="6" t="s">
        <v>48</v>
      </c>
      <c r="C91" s="6" t="s">
        <v>113</v>
      </c>
      <c r="D91" s="6" t="s">
        <v>52</v>
      </c>
      <c r="E91" s="6" t="s">
        <v>109</v>
      </c>
      <c r="F91" s="6" t="s">
        <v>52</v>
      </c>
      <c r="G91" s="6" t="s">
        <v>52</v>
      </c>
      <c r="H91" s="6" t="s">
        <v>52</v>
      </c>
      <c r="I91" s="6" t="s">
        <v>52</v>
      </c>
      <c r="J91" s="6" t="s">
        <v>52</v>
      </c>
      <c r="K91" s="6" t="s">
        <v>53</v>
      </c>
      <c r="L91" s="6" t="s">
        <v>54</v>
      </c>
      <c r="M91" s="6">
        <v>5</v>
      </c>
      <c r="N91" s="8" t="s">
        <v>112</v>
      </c>
      <c r="O91" s="7">
        <v>106.86</v>
      </c>
      <c r="P91" s="7">
        <v>1.45</v>
      </c>
      <c r="Q91" s="7">
        <v>0.91</v>
      </c>
      <c r="R91" s="7">
        <v>20</v>
      </c>
      <c r="S91" s="7">
        <v>100</v>
      </c>
      <c r="T91" s="7">
        <f t="shared" si="6"/>
        <v>2137.1999999999998</v>
      </c>
      <c r="U91" s="7" t="s">
        <v>55</v>
      </c>
      <c r="V91" s="8" t="s">
        <v>130</v>
      </c>
      <c r="W91" s="7"/>
      <c r="X91" s="7"/>
    </row>
    <row r="92" spans="1:24">
      <c r="A92" s="6">
        <v>100</v>
      </c>
      <c r="B92" s="6" t="s">
        <v>48</v>
      </c>
      <c r="C92" s="6" t="s">
        <v>113</v>
      </c>
      <c r="D92" s="6" t="s">
        <v>52</v>
      </c>
      <c r="E92" s="6" t="s">
        <v>109</v>
      </c>
      <c r="F92" s="6" t="s">
        <v>52</v>
      </c>
      <c r="G92" s="6" t="s">
        <v>52</v>
      </c>
      <c r="H92" s="6" t="s">
        <v>52</v>
      </c>
      <c r="I92" s="6" t="s">
        <v>52</v>
      </c>
      <c r="J92" s="6" t="s">
        <v>52</v>
      </c>
      <c r="K92" s="6" t="s">
        <v>53</v>
      </c>
      <c r="L92" s="6" t="s">
        <v>54</v>
      </c>
      <c r="M92" s="6">
        <v>5</v>
      </c>
      <c r="N92" s="8" t="s">
        <v>112</v>
      </c>
      <c r="O92" s="7">
        <v>160.76</v>
      </c>
      <c r="P92" s="7">
        <v>1.45</v>
      </c>
      <c r="Q92" s="7">
        <v>0.91</v>
      </c>
      <c r="R92" s="7">
        <v>20</v>
      </c>
      <c r="S92" s="7">
        <v>100</v>
      </c>
      <c r="T92" s="7">
        <f t="shared" si="6"/>
        <v>3215.2</v>
      </c>
      <c r="U92" s="7" t="s">
        <v>55</v>
      </c>
      <c r="V92" s="8" t="s">
        <v>130</v>
      </c>
      <c r="W92" s="7"/>
      <c r="X92" s="7"/>
    </row>
    <row r="93" spans="1:24">
      <c r="A93" s="6">
        <v>101</v>
      </c>
      <c r="B93" s="6" t="s">
        <v>48</v>
      </c>
      <c r="C93" s="6" t="s">
        <v>113</v>
      </c>
      <c r="D93" s="6" t="s">
        <v>52</v>
      </c>
      <c r="E93" s="6" t="s">
        <v>109</v>
      </c>
      <c r="F93" s="6" t="s">
        <v>52</v>
      </c>
      <c r="G93" s="6" t="s">
        <v>52</v>
      </c>
      <c r="H93" s="6" t="s">
        <v>52</v>
      </c>
      <c r="I93" s="6" t="s">
        <v>52</v>
      </c>
      <c r="J93" s="6" t="s">
        <v>52</v>
      </c>
      <c r="K93" s="6" t="s">
        <v>61</v>
      </c>
      <c r="L93" s="6" t="s">
        <v>52</v>
      </c>
      <c r="M93" s="6">
        <v>5</v>
      </c>
      <c r="N93" s="7"/>
      <c r="O93" s="7">
        <v>29.01</v>
      </c>
      <c r="P93" s="7">
        <v>1.77</v>
      </c>
      <c r="Q93" s="7">
        <v>0.49</v>
      </c>
      <c r="R93" s="7">
        <v>20</v>
      </c>
      <c r="S93" s="7">
        <v>50</v>
      </c>
      <c r="T93" s="7">
        <f t="shared" si="6"/>
        <v>580.20000000000005</v>
      </c>
      <c r="U93" s="7" t="s">
        <v>55</v>
      </c>
      <c r="V93" s="7" t="s">
        <v>56</v>
      </c>
      <c r="W93" s="7"/>
      <c r="X93" s="7"/>
    </row>
    <row r="94" spans="1:24">
      <c r="A94" s="6">
        <v>102</v>
      </c>
      <c r="B94" s="6" t="s">
        <v>48</v>
      </c>
      <c r="C94" s="6" t="s">
        <v>114</v>
      </c>
      <c r="D94" s="6" t="s">
        <v>52</v>
      </c>
      <c r="E94" s="6" t="s">
        <v>109</v>
      </c>
      <c r="F94" s="6" t="s">
        <v>52</v>
      </c>
      <c r="G94" s="6" t="s">
        <v>52</v>
      </c>
      <c r="H94" s="6" t="s">
        <v>52</v>
      </c>
      <c r="I94" s="6" t="s">
        <v>52</v>
      </c>
      <c r="J94" s="6" t="s">
        <v>52</v>
      </c>
      <c r="K94" s="6" t="s">
        <v>53</v>
      </c>
      <c r="L94" s="6" t="s">
        <v>54</v>
      </c>
      <c r="M94" s="6">
        <v>5</v>
      </c>
      <c r="N94" s="7"/>
      <c r="O94" s="7">
        <v>63.12</v>
      </c>
      <c r="P94" s="7">
        <v>1.79</v>
      </c>
      <c r="Q94" s="7">
        <v>1.68</v>
      </c>
      <c r="R94" s="7">
        <v>20</v>
      </c>
      <c r="S94" s="7">
        <v>50</v>
      </c>
      <c r="T94" s="7">
        <f t="shared" si="6"/>
        <v>1262.3999999999999</v>
      </c>
      <c r="U94" s="7" t="s">
        <v>55</v>
      </c>
      <c r="V94" s="7" t="s">
        <v>56</v>
      </c>
      <c r="W94" s="7"/>
      <c r="X94" s="7"/>
    </row>
    <row r="95" spans="1:24">
      <c r="A95" s="6">
        <v>103</v>
      </c>
      <c r="B95" s="6" t="s">
        <v>48</v>
      </c>
      <c r="C95" s="6" t="s">
        <v>114</v>
      </c>
      <c r="D95" s="6" t="s">
        <v>52</v>
      </c>
      <c r="E95" s="6" t="s">
        <v>109</v>
      </c>
      <c r="F95" s="6" t="s">
        <v>52</v>
      </c>
      <c r="G95" s="6" t="s">
        <v>52</v>
      </c>
      <c r="H95" s="6" t="s">
        <v>52</v>
      </c>
      <c r="I95" s="6" t="s">
        <v>52</v>
      </c>
      <c r="J95" s="6" t="s">
        <v>52</v>
      </c>
      <c r="K95" s="6" t="s">
        <v>53</v>
      </c>
      <c r="L95" s="6" t="s">
        <v>54</v>
      </c>
      <c r="M95" s="6">
        <v>5</v>
      </c>
      <c r="N95" s="7"/>
      <c r="O95" s="7">
        <v>56.61</v>
      </c>
      <c r="P95" s="7">
        <v>1.89</v>
      </c>
      <c r="Q95" s="7">
        <v>1.26</v>
      </c>
      <c r="R95" s="7">
        <v>20</v>
      </c>
      <c r="S95" s="7">
        <v>50</v>
      </c>
      <c r="T95" s="7">
        <f t="shared" si="6"/>
        <v>1132.2</v>
      </c>
      <c r="U95" s="7" t="s">
        <v>55</v>
      </c>
      <c r="V95" s="7" t="s">
        <v>56</v>
      </c>
      <c r="W95" s="7"/>
      <c r="X95" s="7"/>
    </row>
    <row r="96" spans="1:24">
      <c r="A96" s="6">
        <v>104</v>
      </c>
      <c r="B96" s="6" t="s">
        <v>48</v>
      </c>
      <c r="C96" s="6" t="s">
        <v>114</v>
      </c>
      <c r="D96" s="6" t="s">
        <v>52</v>
      </c>
      <c r="E96" s="6" t="s">
        <v>109</v>
      </c>
      <c r="F96" s="6" t="s">
        <v>52</v>
      </c>
      <c r="G96" s="6" t="s">
        <v>52</v>
      </c>
      <c r="H96" s="6" t="s">
        <v>52</v>
      </c>
      <c r="I96" s="6" t="s">
        <v>52</v>
      </c>
      <c r="J96" s="6" t="s">
        <v>52</v>
      </c>
      <c r="K96" s="6" t="s">
        <v>53</v>
      </c>
      <c r="L96" s="6" t="s">
        <v>54</v>
      </c>
      <c r="M96" s="6">
        <v>5</v>
      </c>
      <c r="N96" s="7"/>
      <c r="O96" s="7">
        <v>59.7</v>
      </c>
      <c r="P96" s="7">
        <v>1.85</v>
      </c>
      <c r="Q96" s="7">
        <v>1.71</v>
      </c>
      <c r="R96" s="7">
        <v>20</v>
      </c>
      <c r="S96" s="7">
        <v>50</v>
      </c>
      <c r="T96" s="7">
        <f t="shared" si="6"/>
        <v>1194</v>
      </c>
      <c r="U96" s="7" t="s">
        <v>55</v>
      </c>
      <c r="V96" s="7" t="s">
        <v>56</v>
      </c>
      <c r="W96" s="7"/>
      <c r="X96" s="7"/>
    </row>
    <row r="97" spans="1:24">
      <c r="A97" s="6">
        <v>105</v>
      </c>
      <c r="B97" s="6" t="s">
        <v>48</v>
      </c>
      <c r="C97" s="6" t="s">
        <v>114</v>
      </c>
      <c r="D97" s="6" t="s">
        <v>52</v>
      </c>
      <c r="E97" s="6" t="s">
        <v>109</v>
      </c>
      <c r="F97" s="6" t="s">
        <v>52</v>
      </c>
      <c r="G97" s="6" t="s">
        <v>52</v>
      </c>
      <c r="H97" s="6" t="s">
        <v>52</v>
      </c>
      <c r="I97" s="6" t="s">
        <v>52</v>
      </c>
      <c r="J97" s="6" t="s">
        <v>52</v>
      </c>
      <c r="K97" s="6" t="s">
        <v>53</v>
      </c>
      <c r="L97" s="6" t="s">
        <v>54</v>
      </c>
      <c r="M97" s="6">
        <v>5</v>
      </c>
      <c r="N97" s="8" t="s">
        <v>112</v>
      </c>
      <c r="O97" s="7">
        <v>63.34</v>
      </c>
      <c r="P97" s="7">
        <v>1.65</v>
      </c>
      <c r="Q97" s="7">
        <v>1.1499999999999999</v>
      </c>
      <c r="R97" s="7">
        <v>20</v>
      </c>
      <c r="S97" s="7">
        <v>100</v>
      </c>
      <c r="T97" s="7">
        <f t="shared" si="6"/>
        <v>1266.8000000000002</v>
      </c>
      <c r="U97" s="7" t="s">
        <v>55</v>
      </c>
      <c r="V97" s="7" t="s">
        <v>56</v>
      </c>
      <c r="W97" s="7"/>
      <c r="X97" s="7"/>
    </row>
    <row r="98" spans="1:24">
      <c r="A98" s="6">
        <v>106</v>
      </c>
      <c r="B98" s="6" t="s">
        <v>48</v>
      </c>
      <c r="C98" s="6" t="s">
        <v>114</v>
      </c>
      <c r="D98" s="6" t="s">
        <v>52</v>
      </c>
      <c r="E98" s="6" t="s">
        <v>109</v>
      </c>
      <c r="F98" s="6" t="s">
        <v>52</v>
      </c>
      <c r="G98" s="6" t="s">
        <v>52</v>
      </c>
      <c r="H98" s="6" t="s">
        <v>52</v>
      </c>
      <c r="I98" s="6" t="s">
        <v>52</v>
      </c>
      <c r="J98" s="6" t="s">
        <v>52</v>
      </c>
      <c r="K98" s="6" t="s">
        <v>53</v>
      </c>
      <c r="L98" s="6" t="s">
        <v>54</v>
      </c>
      <c r="M98" s="6">
        <v>5</v>
      </c>
      <c r="N98" s="8" t="s">
        <v>112</v>
      </c>
      <c r="O98" s="7">
        <v>75.28</v>
      </c>
      <c r="P98" s="7">
        <v>1.69</v>
      </c>
      <c r="Q98" s="7">
        <v>1.21</v>
      </c>
      <c r="R98" s="7">
        <v>20</v>
      </c>
      <c r="S98" s="7">
        <v>100</v>
      </c>
      <c r="T98" s="7">
        <f t="shared" si="6"/>
        <v>1505.6</v>
      </c>
      <c r="U98" s="7" t="s">
        <v>55</v>
      </c>
      <c r="V98" s="7" t="s">
        <v>56</v>
      </c>
      <c r="W98" s="7"/>
      <c r="X98" s="7"/>
    </row>
    <row r="99" spans="1:24">
      <c r="A99" s="6">
        <v>107</v>
      </c>
      <c r="B99" s="6" t="s">
        <v>48</v>
      </c>
      <c r="C99" s="6" t="s">
        <v>114</v>
      </c>
      <c r="D99" s="6" t="s">
        <v>52</v>
      </c>
      <c r="E99" s="6" t="s">
        <v>109</v>
      </c>
      <c r="F99" s="6" t="s">
        <v>52</v>
      </c>
      <c r="G99" s="6" t="s">
        <v>52</v>
      </c>
      <c r="H99" s="6" t="s">
        <v>52</v>
      </c>
      <c r="I99" s="6" t="s">
        <v>52</v>
      </c>
      <c r="J99" s="6" t="s">
        <v>52</v>
      </c>
      <c r="K99" s="6" t="s">
        <v>61</v>
      </c>
      <c r="L99" s="6" t="s">
        <v>52</v>
      </c>
      <c r="M99" s="6">
        <v>5</v>
      </c>
      <c r="N99" s="7"/>
      <c r="O99" s="7">
        <v>22.32</v>
      </c>
      <c r="P99" s="7">
        <v>1.7</v>
      </c>
      <c r="Q99" s="7">
        <v>1.21</v>
      </c>
      <c r="R99" s="7">
        <v>20</v>
      </c>
      <c r="S99" s="7">
        <v>50</v>
      </c>
      <c r="T99" s="7">
        <f t="shared" si="6"/>
        <v>446.4</v>
      </c>
      <c r="U99" s="7" t="s">
        <v>55</v>
      </c>
      <c r="V99" s="7" t="s">
        <v>56</v>
      </c>
      <c r="W99" s="7"/>
      <c r="X99" s="7"/>
    </row>
    <row r="100" spans="1:24">
      <c r="A100" s="6">
        <v>108</v>
      </c>
      <c r="B100" s="6" t="s">
        <v>48</v>
      </c>
      <c r="C100" s="6" t="s">
        <v>115</v>
      </c>
      <c r="D100" s="6" t="s">
        <v>52</v>
      </c>
      <c r="E100" s="6" t="s">
        <v>109</v>
      </c>
      <c r="F100" s="6" t="s">
        <v>52</v>
      </c>
      <c r="G100" s="6" t="s">
        <v>52</v>
      </c>
      <c r="H100" s="6" t="s">
        <v>52</v>
      </c>
      <c r="I100" s="6" t="s">
        <v>52</v>
      </c>
      <c r="J100" s="6" t="s">
        <v>52</v>
      </c>
      <c r="K100" s="6" t="s">
        <v>53</v>
      </c>
      <c r="L100" s="6" t="s">
        <v>54</v>
      </c>
      <c r="M100" s="6">
        <v>5</v>
      </c>
      <c r="N100" s="7"/>
      <c r="O100" s="7">
        <v>65.930000000000007</v>
      </c>
      <c r="P100" s="7">
        <v>1.84</v>
      </c>
      <c r="Q100" s="7">
        <v>0.89</v>
      </c>
      <c r="R100" s="7">
        <v>20</v>
      </c>
      <c r="S100" s="7">
        <v>50</v>
      </c>
      <c r="T100" s="7">
        <f t="shared" si="6"/>
        <v>1318.6000000000001</v>
      </c>
      <c r="U100" s="7" t="s">
        <v>55</v>
      </c>
      <c r="V100" s="7" t="s">
        <v>56</v>
      </c>
      <c r="W100" s="7"/>
      <c r="X100" s="7"/>
    </row>
    <row r="101" spans="1:24">
      <c r="A101" s="6">
        <v>109</v>
      </c>
      <c r="B101" s="6" t="s">
        <v>101</v>
      </c>
      <c r="C101" s="6" t="s">
        <v>52</v>
      </c>
      <c r="D101" s="6" t="s">
        <v>102</v>
      </c>
      <c r="E101" s="6" t="s">
        <v>51</v>
      </c>
      <c r="F101" s="6">
        <v>9</v>
      </c>
      <c r="G101" s="6">
        <v>0</v>
      </c>
      <c r="H101" s="6" t="s">
        <v>52</v>
      </c>
      <c r="I101" s="6">
        <f t="shared" ref="I101:I110" si="7">F101+G101</f>
        <v>9</v>
      </c>
      <c r="J101" s="6" t="s">
        <v>52</v>
      </c>
      <c r="K101" s="6" t="s">
        <v>53</v>
      </c>
      <c r="L101" s="6" t="s">
        <v>52</v>
      </c>
      <c r="M101" s="6">
        <v>4</v>
      </c>
      <c r="N101" s="7"/>
      <c r="O101" s="7">
        <v>21.28</v>
      </c>
      <c r="P101" s="7">
        <v>1.94</v>
      </c>
      <c r="Q101" s="7">
        <v>1.85</v>
      </c>
      <c r="R101" s="7">
        <v>20</v>
      </c>
      <c r="S101" s="7">
        <v>25</v>
      </c>
      <c r="T101" s="7">
        <f t="shared" si="6"/>
        <v>425.6</v>
      </c>
      <c r="U101" s="7" t="s">
        <v>55</v>
      </c>
      <c r="V101" s="7" t="s">
        <v>56</v>
      </c>
      <c r="W101" s="7"/>
      <c r="X101" s="7"/>
    </row>
    <row r="102" spans="1:24">
      <c r="A102" s="6">
        <v>110</v>
      </c>
      <c r="B102" s="6" t="s">
        <v>101</v>
      </c>
      <c r="C102" s="6" t="s">
        <v>52</v>
      </c>
      <c r="D102" s="6" t="s">
        <v>103</v>
      </c>
      <c r="E102" s="6" t="s">
        <v>51</v>
      </c>
      <c r="F102" s="6">
        <v>21</v>
      </c>
      <c r="G102" s="6">
        <v>5</v>
      </c>
      <c r="H102" s="6" t="s">
        <v>52</v>
      </c>
      <c r="I102" s="6">
        <f t="shared" si="7"/>
        <v>26</v>
      </c>
      <c r="J102" s="6" t="s">
        <v>52</v>
      </c>
      <c r="K102" s="6" t="s">
        <v>53</v>
      </c>
      <c r="L102" s="6" t="s">
        <v>52</v>
      </c>
      <c r="M102" s="6">
        <v>12</v>
      </c>
      <c r="N102" s="7"/>
      <c r="O102" s="7">
        <v>39.520000000000003</v>
      </c>
      <c r="P102" s="7">
        <v>1.9</v>
      </c>
      <c r="Q102" s="7">
        <v>2.39</v>
      </c>
      <c r="R102" s="7">
        <v>20</v>
      </c>
      <c r="S102" s="7">
        <v>25</v>
      </c>
      <c r="T102" s="7">
        <f t="shared" si="6"/>
        <v>790.40000000000009</v>
      </c>
      <c r="U102" s="7" t="s">
        <v>55</v>
      </c>
      <c r="V102" s="7" t="s">
        <v>56</v>
      </c>
      <c r="W102" s="7"/>
      <c r="X102" s="7"/>
    </row>
    <row r="103" spans="1:24">
      <c r="A103" s="6">
        <v>111</v>
      </c>
      <c r="B103" s="6" t="s">
        <v>101</v>
      </c>
      <c r="C103" s="6" t="s">
        <v>52</v>
      </c>
      <c r="D103" s="6" t="s">
        <v>104</v>
      </c>
      <c r="E103" s="6" t="s">
        <v>51</v>
      </c>
      <c r="F103" s="6">
        <v>20</v>
      </c>
      <c r="G103" s="6">
        <v>5</v>
      </c>
      <c r="H103" s="6" t="s">
        <v>52</v>
      </c>
      <c r="I103" s="6">
        <f t="shared" si="7"/>
        <v>25</v>
      </c>
      <c r="J103" s="6" t="s">
        <v>52</v>
      </c>
      <c r="K103" s="6" t="s">
        <v>53</v>
      </c>
      <c r="L103" s="6" t="s">
        <v>52</v>
      </c>
      <c r="M103" s="6">
        <v>12</v>
      </c>
      <c r="N103" s="7"/>
      <c r="O103" s="7">
        <v>18.100000000000001</v>
      </c>
      <c r="P103" s="7">
        <v>1.85</v>
      </c>
      <c r="Q103" s="7">
        <v>2.1800000000000002</v>
      </c>
      <c r="R103" s="7">
        <v>20</v>
      </c>
      <c r="S103" s="7">
        <v>25</v>
      </c>
      <c r="T103" s="7">
        <f t="shared" si="6"/>
        <v>362</v>
      </c>
      <c r="U103" s="7" t="s">
        <v>55</v>
      </c>
      <c r="V103" s="7" t="s">
        <v>56</v>
      </c>
      <c r="W103" s="7"/>
      <c r="X103" s="7"/>
    </row>
    <row r="104" spans="1:24">
      <c r="A104" s="6">
        <v>112</v>
      </c>
      <c r="B104" s="6" t="s">
        <v>101</v>
      </c>
      <c r="C104" s="6" t="s">
        <v>52</v>
      </c>
      <c r="D104" s="6" t="s">
        <v>105</v>
      </c>
      <c r="E104" s="6" t="s">
        <v>51</v>
      </c>
      <c r="F104" s="6">
        <v>18</v>
      </c>
      <c r="G104" s="6">
        <v>5</v>
      </c>
      <c r="H104" s="6" t="s">
        <v>52</v>
      </c>
      <c r="I104" s="6">
        <f t="shared" si="7"/>
        <v>23</v>
      </c>
      <c r="J104" s="6" t="s">
        <v>52</v>
      </c>
      <c r="K104" s="6" t="s">
        <v>53</v>
      </c>
      <c r="L104" s="6" t="s">
        <v>52</v>
      </c>
      <c r="M104" s="6">
        <v>10</v>
      </c>
      <c r="N104" s="7"/>
      <c r="O104" s="7">
        <v>31.5</v>
      </c>
      <c r="P104" s="7">
        <v>1.84</v>
      </c>
      <c r="Q104" s="7">
        <v>2.29</v>
      </c>
      <c r="R104" s="7">
        <v>20</v>
      </c>
      <c r="S104" s="7">
        <v>25</v>
      </c>
      <c r="T104" s="7">
        <f t="shared" si="6"/>
        <v>630</v>
      </c>
      <c r="U104" s="7" t="s">
        <v>55</v>
      </c>
      <c r="V104" s="7" t="s">
        <v>56</v>
      </c>
      <c r="W104" s="7"/>
      <c r="X104" s="7"/>
    </row>
    <row r="105" spans="1:24">
      <c r="A105" s="6">
        <v>113</v>
      </c>
      <c r="B105" s="6" t="s">
        <v>101</v>
      </c>
      <c r="C105" s="6" t="s">
        <v>52</v>
      </c>
      <c r="D105" s="6" t="s">
        <v>106</v>
      </c>
      <c r="E105" s="6" t="s">
        <v>83</v>
      </c>
      <c r="F105" s="6">
        <v>17</v>
      </c>
      <c r="G105" s="6">
        <v>4</v>
      </c>
      <c r="H105" s="6" t="s">
        <v>52</v>
      </c>
      <c r="I105" s="6">
        <f t="shared" si="7"/>
        <v>21</v>
      </c>
      <c r="J105" s="6" t="s">
        <v>52</v>
      </c>
      <c r="K105" s="6" t="s">
        <v>100</v>
      </c>
      <c r="L105" s="6" t="s">
        <v>52</v>
      </c>
      <c r="M105" s="6" t="s">
        <v>52</v>
      </c>
      <c r="N105" s="7"/>
      <c r="O105" s="7">
        <v>15.67</v>
      </c>
      <c r="P105" s="7">
        <v>1.74</v>
      </c>
      <c r="Q105" s="7">
        <v>1.77</v>
      </c>
      <c r="R105" s="7">
        <v>20</v>
      </c>
      <c r="S105" s="7">
        <v>25</v>
      </c>
      <c r="T105" s="7">
        <f t="shared" si="6"/>
        <v>313.39999999999998</v>
      </c>
      <c r="U105" s="7" t="s">
        <v>55</v>
      </c>
      <c r="V105" s="7" t="s">
        <v>56</v>
      </c>
      <c r="W105" s="7"/>
      <c r="X105" s="7"/>
    </row>
    <row r="106" spans="1:24">
      <c r="A106" s="6">
        <v>114</v>
      </c>
      <c r="B106" s="6" t="s">
        <v>101</v>
      </c>
      <c r="C106" s="6" t="s">
        <v>52</v>
      </c>
      <c r="D106" s="6" t="s">
        <v>107</v>
      </c>
      <c r="E106" s="6" t="s">
        <v>83</v>
      </c>
      <c r="F106" s="6">
        <v>15</v>
      </c>
      <c r="G106" s="6">
        <v>4</v>
      </c>
      <c r="H106" s="6" t="s">
        <v>52</v>
      </c>
      <c r="I106" s="6">
        <f t="shared" si="7"/>
        <v>19</v>
      </c>
      <c r="J106" s="6" t="s">
        <v>52</v>
      </c>
      <c r="K106" s="6" t="s">
        <v>53</v>
      </c>
      <c r="L106" s="6" t="s">
        <v>52</v>
      </c>
      <c r="M106" s="6">
        <v>8</v>
      </c>
      <c r="N106" s="7"/>
      <c r="O106" s="7">
        <v>24.04</v>
      </c>
      <c r="P106" s="7">
        <v>1.91</v>
      </c>
      <c r="Q106" s="7">
        <v>2.2000000000000002</v>
      </c>
      <c r="R106" s="7">
        <v>20</v>
      </c>
      <c r="S106" s="7">
        <v>25</v>
      </c>
      <c r="T106" s="7">
        <f t="shared" si="6"/>
        <v>480.79999999999995</v>
      </c>
      <c r="U106" s="7" t="s">
        <v>55</v>
      </c>
      <c r="V106" s="7" t="s">
        <v>56</v>
      </c>
      <c r="W106" s="7"/>
      <c r="X106" s="7"/>
    </row>
    <row r="107" spans="1:24">
      <c r="A107" s="6">
        <v>115</v>
      </c>
      <c r="B107" s="6" t="s">
        <v>101</v>
      </c>
      <c r="C107" s="6" t="s">
        <v>52</v>
      </c>
      <c r="D107" s="6" t="s">
        <v>116</v>
      </c>
      <c r="E107" s="6" t="s">
        <v>83</v>
      </c>
      <c r="F107" s="6">
        <v>6</v>
      </c>
      <c r="G107" s="6">
        <v>6</v>
      </c>
      <c r="H107" s="6" t="s">
        <v>52</v>
      </c>
      <c r="I107" s="6">
        <f t="shared" si="7"/>
        <v>12</v>
      </c>
      <c r="J107" s="6" t="s">
        <v>52</v>
      </c>
      <c r="K107" s="6" t="s">
        <v>53</v>
      </c>
      <c r="L107" s="6" t="s">
        <v>52</v>
      </c>
      <c r="M107" s="6">
        <v>6</v>
      </c>
      <c r="N107" s="7"/>
      <c r="O107" s="7">
        <v>13.63</v>
      </c>
      <c r="P107" s="7">
        <v>1.98</v>
      </c>
      <c r="Q107" s="7">
        <v>1.8</v>
      </c>
      <c r="R107" s="7">
        <v>20</v>
      </c>
      <c r="S107" s="7">
        <v>25</v>
      </c>
      <c r="T107" s="7">
        <f t="shared" si="6"/>
        <v>272.60000000000002</v>
      </c>
      <c r="U107" s="7" t="s">
        <v>55</v>
      </c>
      <c r="V107" s="7" t="s">
        <v>56</v>
      </c>
      <c r="W107" s="7"/>
      <c r="X107" s="7"/>
    </row>
    <row r="108" spans="1:24">
      <c r="A108" s="6">
        <v>116</v>
      </c>
      <c r="B108" s="6" t="s">
        <v>101</v>
      </c>
      <c r="C108" s="6" t="s">
        <v>52</v>
      </c>
      <c r="D108" s="6" t="s">
        <v>106</v>
      </c>
      <c r="E108" s="6" t="s">
        <v>83</v>
      </c>
      <c r="F108" s="6">
        <v>17</v>
      </c>
      <c r="G108" s="6">
        <v>4</v>
      </c>
      <c r="H108" s="6" t="s">
        <v>52</v>
      </c>
      <c r="I108" s="6">
        <f t="shared" si="7"/>
        <v>21</v>
      </c>
      <c r="J108" s="6" t="s">
        <v>52</v>
      </c>
      <c r="K108" s="6" t="s">
        <v>53</v>
      </c>
      <c r="L108" s="6" t="s">
        <v>52</v>
      </c>
      <c r="M108" s="6">
        <v>9</v>
      </c>
      <c r="N108" s="7"/>
      <c r="O108" s="7">
        <v>25.62</v>
      </c>
      <c r="P108" s="7">
        <v>1.9</v>
      </c>
      <c r="Q108" s="7">
        <v>1.99</v>
      </c>
      <c r="R108" s="7">
        <v>20</v>
      </c>
      <c r="S108" s="7">
        <v>25</v>
      </c>
      <c r="T108" s="7">
        <f t="shared" si="6"/>
        <v>512.4</v>
      </c>
      <c r="U108" s="7" t="s">
        <v>55</v>
      </c>
      <c r="V108" s="7" t="s">
        <v>56</v>
      </c>
      <c r="W108" s="7"/>
      <c r="X108" s="7"/>
    </row>
    <row r="109" spans="1:24">
      <c r="A109" s="6">
        <v>117</v>
      </c>
      <c r="B109" s="6" t="s">
        <v>101</v>
      </c>
      <c r="C109" s="6" t="s">
        <v>52</v>
      </c>
      <c r="D109" s="6" t="s">
        <v>107</v>
      </c>
      <c r="E109" s="6" t="s">
        <v>83</v>
      </c>
      <c r="F109" s="6">
        <v>15</v>
      </c>
      <c r="G109" s="6">
        <v>4</v>
      </c>
      <c r="H109" s="6" t="s">
        <v>52</v>
      </c>
      <c r="I109" s="6">
        <f t="shared" si="7"/>
        <v>19</v>
      </c>
      <c r="J109" s="6" t="s">
        <v>52</v>
      </c>
      <c r="K109" s="6" t="s">
        <v>100</v>
      </c>
      <c r="L109" s="6" t="s">
        <v>52</v>
      </c>
      <c r="M109" s="6" t="s">
        <v>52</v>
      </c>
      <c r="N109" s="7"/>
      <c r="O109" s="7">
        <v>24.55</v>
      </c>
      <c r="P109" s="7">
        <v>1.88</v>
      </c>
      <c r="Q109" s="7">
        <v>2</v>
      </c>
      <c r="R109" s="7">
        <v>20</v>
      </c>
      <c r="S109" s="7">
        <v>25</v>
      </c>
      <c r="T109" s="7">
        <f t="shared" si="6"/>
        <v>491</v>
      </c>
      <c r="U109" s="7" t="s">
        <v>55</v>
      </c>
      <c r="V109" s="7" t="s">
        <v>56</v>
      </c>
      <c r="W109" s="7"/>
      <c r="X109" s="7"/>
    </row>
    <row r="110" spans="1:24">
      <c r="A110" s="6">
        <v>118</v>
      </c>
      <c r="B110" s="6" t="s">
        <v>101</v>
      </c>
      <c r="C110" s="6" t="s">
        <v>52</v>
      </c>
      <c r="D110" s="6" t="s">
        <v>116</v>
      </c>
      <c r="E110" s="6" t="s">
        <v>83</v>
      </c>
      <c r="F110" s="6">
        <v>6</v>
      </c>
      <c r="G110" s="6">
        <v>6</v>
      </c>
      <c r="H110" s="6" t="s">
        <v>52</v>
      </c>
      <c r="I110" s="6">
        <f t="shared" si="7"/>
        <v>12</v>
      </c>
      <c r="J110" s="6" t="s">
        <v>52</v>
      </c>
      <c r="K110" s="6" t="s">
        <v>100</v>
      </c>
      <c r="L110" s="6" t="s">
        <v>52</v>
      </c>
      <c r="M110" s="6" t="s">
        <v>52</v>
      </c>
      <c r="N110" s="7"/>
      <c r="O110" s="7">
        <v>28.77</v>
      </c>
      <c r="P110" s="7">
        <v>1.8</v>
      </c>
      <c r="Q110" s="7">
        <v>1.72</v>
      </c>
      <c r="R110" s="7">
        <v>20</v>
      </c>
      <c r="S110" s="7">
        <v>25</v>
      </c>
      <c r="T110" s="7">
        <f t="shared" si="6"/>
        <v>575.4</v>
      </c>
      <c r="U110" s="7" t="s">
        <v>55</v>
      </c>
      <c r="V110" s="7" t="s">
        <v>56</v>
      </c>
      <c r="W110" s="7"/>
      <c r="X110" s="7"/>
    </row>
    <row r="111" spans="1:24">
      <c r="A111" s="6">
        <v>119</v>
      </c>
      <c r="B111" s="6" t="s">
        <v>48</v>
      </c>
      <c r="C111" s="6" t="s">
        <v>115</v>
      </c>
      <c r="D111" s="6" t="s">
        <v>52</v>
      </c>
      <c r="E111" s="6" t="s">
        <v>109</v>
      </c>
      <c r="F111" s="6" t="s">
        <v>52</v>
      </c>
      <c r="G111" s="6" t="s">
        <v>52</v>
      </c>
      <c r="H111" s="6" t="s">
        <v>52</v>
      </c>
      <c r="I111" s="6" t="s">
        <v>52</v>
      </c>
      <c r="J111" s="6" t="s">
        <v>52</v>
      </c>
      <c r="K111" s="6" t="s">
        <v>100</v>
      </c>
      <c r="L111" s="6" t="s">
        <v>52</v>
      </c>
      <c r="M111" s="6" t="s">
        <v>52</v>
      </c>
      <c r="N111" s="7"/>
      <c r="O111" s="7">
        <v>13.74</v>
      </c>
      <c r="P111" s="7">
        <v>1.64</v>
      </c>
      <c r="Q111" s="7">
        <v>0.27</v>
      </c>
      <c r="R111" s="7">
        <v>20</v>
      </c>
      <c r="S111" s="7">
        <v>50</v>
      </c>
      <c r="T111" s="7">
        <f t="shared" si="6"/>
        <v>274.8</v>
      </c>
      <c r="U111" s="7" t="s">
        <v>55</v>
      </c>
      <c r="V111" s="7" t="s">
        <v>56</v>
      </c>
      <c r="W111" s="7"/>
      <c r="X111" s="7"/>
    </row>
    <row r="112" spans="1:24">
      <c r="A112" s="6">
        <v>120</v>
      </c>
      <c r="B112" s="6" t="s">
        <v>48</v>
      </c>
      <c r="C112" s="6" t="s">
        <v>115</v>
      </c>
      <c r="D112" s="6" t="s">
        <v>52</v>
      </c>
      <c r="E112" s="6" t="s">
        <v>109</v>
      </c>
      <c r="F112" s="6" t="s">
        <v>52</v>
      </c>
      <c r="G112" s="6" t="s">
        <v>52</v>
      </c>
      <c r="H112" s="6" t="s">
        <v>52</v>
      </c>
      <c r="I112" s="6" t="s">
        <v>52</v>
      </c>
      <c r="J112" s="6" t="s">
        <v>52</v>
      </c>
      <c r="K112" s="6" t="s">
        <v>100</v>
      </c>
      <c r="L112" s="6" t="s">
        <v>52</v>
      </c>
      <c r="M112" s="6" t="s">
        <v>52</v>
      </c>
      <c r="N112" s="7"/>
      <c r="O112" s="7">
        <v>15.16</v>
      </c>
      <c r="P112" s="7">
        <v>1.68</v>
      </c>
      <c r="Q112" s="7">
        <v>0.42</v>
      </c>
      <c r="R112" s="7">
        <v>20</v>
      </c>
      <c r="S112" s="7">
        <v>50</v>
      </c>
      <c r="T112" s="7">
        <f t="shared" si="6"/>
        <v>303.2</v>
      </c>
      <c r="U112" s="7" t="s">
        <v>55</v>
      </c>
      <c r="V112" s="7" t="s">
        <v>56</v>
      </c>
      <c r="W112" s="7"/>
      <c r="X112" s="7"/>
    </row>
    <row r="113" spans="1:24">
      <c r="A113" s="6">
        <v>121</v>
      </c>
      <c r="B113" s="6" t="s">
        <v>48</v>
      </c>
      <c r="C113" s="6" t="s">
        <v>117</v>
      </c>
      <c r="D113" s="6" t="s">
        <v>52</v>
      </c>
      <c r="E113" s="6" t="s">
        <v>109</v>
      </c>
      <c r="F113" s="6" t="s">
        <v>52</v>
      </c>
      <c r="G113" s="6" t="s">
        <v>52</v>
      </c>
      <c r="H113" s="6" t="s">
        <v>52</v>
      </c>
      <c r="I113" s="6" t="s">
        <v>52</v>
      </c>
      <c r="J113" s="6" t="s">
        <v>52</v>
      </c>
      <c r="K113" s="6" t="s">
        <v>100</v>
      </c>
      <c r="L113" s="6" t="s">
        <v>52</v>
      </c>
      <c r="M113" s="6" t="s">
        <v>52</v>
      </c>
      <c r="N113" s="7"/>
      <c r="O113" s="7">
        <v>21.8</v>
      </c>
      <c r="P113" s="7">
        <v>1.4</v>
      </c>
      <c r="Q113" s="7">
        <v>0.4</v>
      </c>
      <c r="R113" s="7">
        <v>20</v>
      </c>
      <c r="S113" s="7">
        <v>50</v>
      </c>
      <c r="T113" s="7">
        <f t="shared" si="6"/>
        <v>436</v>
      </c>
      <c r="U113" s="7" t="s">
        <v>55</v>
      </c>
      <c r="V113" s="7" t="s">
        <v>56</v>
      </c>
      <c r="W113" s="7"/>
      <c r="X113" s="7"/>
    </row>
    <row r="114" spans="1:24">
      <c r="A114" s="9">
        <v>122</v>
      </c>
      <c r="B114" s="9" t="s">
        <v>48</v>
      </c>
      <c r="C114" s="9" t="s">
        <v>118</v>
      </c>
      <c r="D114" s="9" t="s">
        <v>52</v>
      </c>
      <c r="E114" s="9" t="s">
        <v>109</v>
      </c>
      <c r="F114" s="6" t="s">
        <v>52</v>
      </c>
      <c r="G114" s="6" t="s">
        <v>52</v>
      </c>
      <c r="H114" s="6" t="s">
        <v>52</v>
      </c>
      <c r="I114" s="6" t="s">
        <v>52</v>
      </c>
      <c r="J114" s="6" t="s">
        <v>52</v>
      </c>
      <c r="K114" s="9" t="s">
        <v>100</v>
      </c>
      <c r="L114" s="9" t="s">
        <v>52</v>
      </c>
      <c r="M114" s="9" t="s">
        <v>52</v>
      </c>
      <c r="N114" s="7"/>
      <c r="O114" s="7">
        <v>14.56</v>
      </c>
      <c r="P114" s="7">
        <v>1.63</v>
      </c>
      <c r="Q114" s="7">
        <v>0.53</v>
      </c>
      <c r="R114" s="7">
        <v>20</v>
      </c>
      <c r="S114" s="7">
        <v>50</v>
      </c>
      <c r="T114" s="7">
        <f t="shared" si="6"/>
        <v>291.2</v>
      </c>
      <c r="U114" s="7" t="s">
        <v>55</v>
      </c>
      <c r="V114" s="7" t="s">
        <v>56</v>
      </c>
      <c r="W114" s="7"/>
      <c r="X114" s="7"/>
    </row>
    <row r="115" spans="1:24">
      <c r="A115" s="6">
        <v>124</v>
      </c>
      <c r="B115" s="6" t="s">
        <v>52</v>
      </c>
      <c r="C115" s="6" t="s">
        <v>52</v>
      </c>
      <c r="D115" s="6" t="s">
        <v>52</v>
      </c>
      <c r="E115" s="6" t="s">
        <v>119</v>
      </c>
      <c r="F115" s="6" t="s">
        <v>52</v>
      </c>
      <c r="G115" s="6" t="s">
        <v>52</v>
      </c>
      <c r="H115" s="6" t="s">
        <v>52</v>
      </c>
      <c r="I115" s="6" t="s">
        <v>52</v>
      </c>
      <c r="J115" s="6" t="s">
        <v>52</v>
      </c>
      <c r="K115" s="6" t="s">
        <v>52</v>
      </c>
      <c r="L115" s="6" t="s">
        <v>52</v>
      </c>
      <c r="M115" s="6" t="s">
        <v>52</v>
      </c>
      <c r="N115" s="7"/>
      <c r="O115" s="7">
        <v>6.66</v>
      </c>
      <c r="P115" s="7">
        <v>1.2</v>
      </c>
      <c r="Q115" s="7">
        <v>0.14000000000000001</v>
      </c>
      <c r="R115" s="7">
        <v>20</v>
      </c>
      <c r="S115" s="7">
        <v>50</v>
      </c>
      <c r="T115" s="7">
        <f t="shared" si="6"/>
        <v>133.19999999999999</v>
      </c>
      <c r="U115" s="7" t="s">
        <v>55</v>
      </c>
      <c r="V115" s="7" t="s">
        <v>56</v>
      </c>
      <c r="W115" s="7"/>
      <c r="X115" s="7"/>
    </row>
    <row r="116" spans="1:24">
      <c r="A116" s="6">
        <v>125</v>
      </c>
      <c r="B116" s="6" t="s">
        <v>52</v>
      </c>
      <c r="C116" s="6" t="s">
        <v>52</v>
      </c>
      <c r="D116" s="6" t="s">
        <v>52</v>
      </c>
      <c r="E116" s="6" t="s">
        <v>119</v>
      </c>
      <c r="F116" s="6" t="s">
        <v>52</v>
      </c>
      <c r="G116" s="6" t="s">
        <v>52</v>
      </c>
      <c r="H116" s="6" t="s">
        <v>52</v>
      </c>
      <c r="I116" s="6" t="s">
        <v>52</v>
      </c>
      <c r="J116" s="6" t="s">
        <v>52</v>
      </c>
      <c r="K116" s="6" t="s">
        <v>52</v>
      </c>
      <c r="L116" s="6" t="s">
        <v>52</v>
      </c>
      <c r="M116" s="6" t="s">
        <v>52</v>
      </c>
      <c r="N116" s="7"/>
      <c r="O116" s="7">
        <v>5.05</v>
      </c>
      <c r="P116" s="7">
        <v>1.29</v>
      </c>
      <c r="Q116" s="7">
        <v>0.15</v>
      </c>
      <c r="R116" s="7">
        <v>20</v>
      </c>
      <c r="S116" s="7">
        <v>50</v>
      </c>
      <c r="T116" s="7">
        <f t="shared" si="6"/>
        <v>101</v>
      </c>
      <c r="U116" s="7" t="s">
        <v>55</v>
      </c>
      <c r="V116" s="7" t="s">
        <v>56</v>
      </c>
      <c r="W116" s="7"/>
      <c r="X116" s="7"/>
    </row>
    <row r="117" spans="1:24">
      <c r="A117" s="6">
        <v>126</v>
      </c>
      <c r="B117" s="6" t="s">
        <v>52</v>
      </c>
      <c r="C117" s="6" t="s">
        <v>52</v>
      </c>
      <c r="D117" s="6" t="s">
        <v>52</v>
      </c>
      <c r="E117" s="6" t="s">
        <v>119</v>
      </c>
      <c r="F117" s="6" t="s">
        <v>52</v>
      </c>
      <c r="G117" s="6" t="s">
        <v>52</v>
      </c>
      <c r="H117" s="6" t="s">
        <v>52</v>
      </c>
      <c r="I117" s="6" t="s">
        <v>52</v>
      </c>
      <c r="J117" s="6" t="s">
        <v>52</v>
      </c>
      <c r="K117" s="6" t="s">
        <v>52</v>
      </c>
      <c r="L117" s="6" t="s">
        <v>52</v>
      </c>
      <c r="M117" s="6" t="s">
        <v>52</v>
      </c>
      <c r="N117" s="7"/>
      <c r="O117" s="7">
        <v>6.01</v>
      </c>
      <c r="P117" s="7">
        <v>1.49</v>
      </c>
      <c r="Q117" s="7">
        <v>0.25</v>
      </c>
      <c r="R117" s="7">
        <v>20</v>
      </c>
      <c r="S117" s="7">
        <v>50</v>
      </c>
      <c r="T117" s="7">
        <f t="shared" si="6"/>
        <v>120.19999999999999</v>
      </c>
      <c r="U117" s="7" t="s">
        <v>55</v>
      </c>
      <c r="V117" s="7" t="s">
        <v>56</v>
      </c>
      <c r="W117" s="7"/>
      <c r="X117" s="7"/>
    </row>
    <row r="118" spans="1:24">
      <c r="A118" s="6">
        <v>127</v>
      </c>
      <c r="B118" s="6" t="s">
        <v>52</v>
      </c>
      <c r="C118" s="6" t="s">
        <v>52</v>
      </c>
      <c r="D118" s="6" t="s">
        <v>52</v>
      </c>
      <c r="E118" s="6" t="s">
        <v>119</v>
      </c>
      <c r="F118" s="6" t="s">
        <v>52</v>
      </c>
      <c r="G118" s="6" t="s">
        <v>52</v>
      </c>
      <c r="H118" s="6" t="s">
        <v>52</v>
      </c>
      <c r="I118" s="6" t="s">
        <v>52</v>
      </c>
      <c r="J118" s="6" t="s">
        <v>52</v>
      </c>
      <c r="K118" s="6" t="s">
        <v>52</v>
      </c>
      <c r="L118" s="6" t="s">
        <v>52</v>
      </c>
      <c r="M118" s="6" t="s">
        <v>52</v>
      </c>
      <c r="N118" s="7"/>
      <c r="O118" s="7">
        <v>6.39</v>
      </c>
      <c r="P118" s="7">
        <v>1.45</v>
      </c>
      <c r="Q118" s="7">
        <v>0.08</v>
      </c>
      <c r="R118" s="7">
        <v>20</v>
      </c>
      <c r="S118" s="7">
        <v>50</v>
      </c>
      <c r="T118" s="7">
        <f t="shared" si="6"/>
        <v>127.8</v>
      </c>
      <c r="U118" s="7" t="s">
        <v>55</v>
      </c>
      <c r="V118" s="7" t="s">
        <v>56</v>
      </c>
      <c r="W118" s="7"/>
      <c r="X118" s="7"/>
    </row>
    <row r="119" spans="1:24">
      <c r="A119" s="6">
        <v>128</v>
      </c>
      <c r="B119" s="6" t="s">
        <v>52</v>
      </c>
      <c r="C119" s="6" t="s">
        <v>52</v>
      </c>
      <c r="D119" s="6" t="s">
        <v>52</v>
      </c>
      <c r="E119" s="6" t="s">
        <v>120</v>
      </c>
      <c r="F119" s="6" t="s">
        <v>52</v>
      </c>
      <c r="G119" s="6" t="s">
        <v>52</v>
      </c>
      <c r="H119" s="6" t="s">
        <v>52</v>
      </c>
      <c r="I119" s="6" t="s">
        <v>52</v>
      </c>
      <c r="J119" s="6" t="s">
        <v>52</v>
      </c>
      <c r="K119" s="6" t="s">
        <v>52</v>
      </c>
      <c r="L119" s="6" t="s">
        <v>52</v>
      </c>
      <c r="M119" s="6" t="s">
        <v>52</v>
      </c>
      <c r="N119" s="7"/>
      <c r="O119" s="7">
        <v>6.79</v>
      </c>
      <c r="P119" s="7">
        <v>2.4500000000000002</v>
      </c>
      <c r="Q119" s="7">
        <v>0.15</v>
      </c>
      <c r="R119" s="7">
        <v>20</v>
      </c>
      <c r="S119" s="7">
        <v>50</v>
      </c>
      <c r="T119" s="7">
        <f t="shared" si="6"/>
        <v>135.80000000000001</v>
      </c>
      <c r="U119" s="7" t="s">
        <v>55</v>
      </c>
      <c r="V119" s="7" t="s">
        <v>56</v>
      </c>
      <c r="W119" s="7"/>
      <c r="X119" s="7"/>
    </row>
    <row r="120" spans="1:24">
      <c r="A120" s="6">
        <v>129</v>
      </c>
      <c r="B120" s="6" t="s">
        <v>52</v>
      </c>
      <c r="C120" s="6" t="s">
        <v>52</v>
      </c>
      <c r="D120" s="6" t="s">
        <v>52</v>
      </c>
      <c r="E120" s="6" t="s">
        <v>131</v>
      </c>
      <c r="F120" s="6" t="s">
        <v>52</v>
      </c>
      <c r="G120" s="6" t="s">
        <v>52</v>
      </c>
      <c r="H120" s="6" t="s">
        <v>52</v>
      </c>
      <c r="I120" s="6" t="s">
        <v>52</v>
      </c>
      <c r="J120" s="6" t="s">
        <v>52</v>
      </c>
      <c r="K120" s="6" t="s">
        <v>52</v>
      </c>
      <c r="L120" s="6" t="s">
        <v>52</v>
      </c>
      <c r="M120" s="6" t="s">
        <v>52</v>
      </c>
      <c r="N120" s="7"/>
      <c r="O120" s="7">
        <v>6.61</v>
      </c>
      <c r="P120" s="7">
        <v>1.51</v>
      </c>
      <c r="Q120" s="7">
        <v>0.28999999999999998</v>
      </c>
      <c r="R120" s="7">
        <v>20</v>
      </c>
      <c r="S120" s="7">
        <v>50</v>
      </c>
      <c r="T120" s="7">
        <f t="shared" si="6"/>
        <v>132.20000000000002</v>
      </c>
      <c r="U120" s="8" t="s">
        <v>132</v>
      </c>
      <c r="V120" s="7" t="s">
        <v>56</v>
      </c>
      <c r="W120" s="7"/>
      <c r="X120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CB25F-2D05-4A47-8029-A06CBCA503A0}">
  <dimension ref="A1:R116"/>
  <sheetViews>
    <sheetView topLeftCell="A73" workbookViewId="0">
      <selection activeCell="H91" sqref="G90:H91"/>
    </sheetView>
  </sheetViews>
  <sheetFormatPr defaultColWidth="11" defaultRowHeight="15.75"/>
  <cols>
    <col min="1" max="17" width="10.875" style="11"/>
  </cols>
  <sheetData>
    <row r="1" spans="1:18">
      <c r="A1" s="13" t="s">
        <v>0</v>
      </c>
      <c r="B1" s="13" t="s">
        <v>2</v>
      </c>
      <c r="C1" s="13" t="s">
        <v>7</v>
      </c>
      <c r="D1" s="12" t="s">
        <v>38</v>
      </c>
      <c r="E1" s="12" t="s">
        <v>44</v>
      </c>
      <c r="F1" s="12" t="s">
        <v>133</v>
      </c>
      <c r="G1" s="12" t="s">
        <v>27</v>
      </c>
      <c r="H1" s="12" t="s">
        <v>28</v>
      </c>
      <c r="I1" s="12" t="s">
        <v>29</v>
      </c>
      <c r="J1" s="12" t="s">
        <v>30</v>
      </c>
      <c r="K1" s="12" t="s">
        <v>31</v>
      </c>
      <c r="L1" s="12" t="s">
        <v>32</v>
      </c>
      <c r="M1" s="12" t="s">
        <v>33</v>
      </c>
      <c r="N1" s="12" t="s">
        <v>34</v>
      </c>
      <c r="O1" s="12" t="s">
        <v>35</v>
      </c>
      <c r="P1" s="12" t="s">
        <v>36</v>
      </c>
      <c r="Q1" s="12" t="s">
        <v>134</v>
      </c>
      <c r="R1" s="12" t="s">
        <v>135</v>
      </c>
    </row>
    <row r="2" spans="1:18">
      <c r="A2" s="14">
        <v>1</v>
      </c>
      <c r="B2" s="14">
        <v>2600</v>
      </c>
      <c r="C2" s="14">
        <v>100</v>
      </c>
      <c r="D2" s="11">
        <v>5</v>
      </c>
      <c r="E2" s="11">
        <v>50</v>
      </c>
      <c r="F2" s="11">
        <f t="shared" ref="F2:F49" si="0">(B2*C2*E2)/D2</f>
        <v>2600000</v>
      </c>
      <c r="G2" s="11" t="s">
        <v>48</v>
      </c>
      <c r="H2" s="11" t="s">
        <v>49</v>
      </c>
      <c r="I2" s="11" t="s">
        <v>50</v>
      </c>
      <c r="J2" s="11" t="s">
        <v>51</v>
      </c>
      <c r="K2" s="11">
        <v>5</v>
      </c>
      <c r="L2" s="11">
        <v>1</v>
      </c>
      <c r="M2" s="11">
        <v>9</v>
      </c>
      <c r="N2" s="11">
        <f>K2+L2</f>
        <v>6</v>
      </c>
      <c r="O2" s="11" t="s">
        <v>52</v>
      </c>
      <c r="P2" s="11" t="s">
        <v>53</v>
      </c>
      <c r="Q2" s="11" t="s">
        <v>54</v>
      </c>
      <c r="R2" s="11" t="s">
        <v>136</v>
      </c>
    </row>
    <row r="3" spans="1:18">
      <c r="A3" s="14">
        <v>2</v>
      </c>
      <c r="B3" s="14">
        <v>38020</v>
      </c>
      <c r="C3" s="14">
        <v>100</v>
      </c>
      <c r="D3" s="11">
        <v>5</v>
      </c>
      <c r="E3" s="11">
        <v>50</v>
      </c>
      <c r="F3" s="11">
        <f t="shared" si="0"/>
        <v>38020000</v>
      </c>
      <c r="G3" s="11" t="s">
        <v>48</v>
      </c>
      <c r="H3" s="11" t="s">
        <v>49</v>
      </c>
      <c r="I3" s="11" t="s">
        <v>57</v>
      </c>
      <c r="J3" s="11" t="s">
        <v>51</v>
      </c>
      <c r="K3" s="11">
        <v>6</v>
      </c>
      <c r="L3" s="11">
        <v>1</v>
      </c>
      <c r="M3" s="11">
        <v>8</v>
      </c>
      <c r="N3" s="11">
        <f>K3+L3</f>
        <v>7</v>
      </c>
      <c r="O3" s="11" t="s">
        <v>52</v>
      </c>
      <c r="P3" s="11" t="s">
        <v>53</v>
      </c>
      <c r="Q3" s="11" t="s">
        <v>54</v>
      </c>
      <c r="R3" s="11" t="s">
        <v>136</v>
      </c>
    </row>
    <row r="4" spans="1:18">
      <c r="A4" s="14">
        <v>4</v>
      </c>
      <c r="B4" s="14">
        <v>4580</v>
      </c>
      <c r="C4" s="14">
        <v>100</v>
      </c>
      <c r="D4" s="11">
        <v>5</v>
      </c>
      <c r="E4" s="11">
        <v>50</v>
      </c>
      <c r="F4" s="11">
        <f t="shared" si="0"/>
        <v>4580000</v>
      </c>
      <c r="G4" s="11" t="s">
        <v>48</v>
      </c>
      <c r="H4" s="11" t="s">
        <v>49</v>
      </c>
      <c r="I4" s="11" t="s">
        <v>58</v>
      </c>
      <c r="J4" s="11" t="s">
        <v>51</v>
      </c>
      <c r="K4" s="11">
        <v>10</v>
      </c>
      <c r="L4" s="11">
        <v>2</v>
      </c>
      <c r="M4" s="11">
        <v>9</v>
      </c>
      <c r="N4" s="11">
        <f>K4+L4</f>
        <v>12</v>
      </c>
      <c r="O4" s="11" t="s">
        <v>52</v>
      </c>
      <c r="P4" s="11" t="s">
        <v>53</v>
      </c>
      <c r="Q4" s="11" t="s">
        <v>54</v>
      </c>
      <c r="R4" s="11" t="s">
        <v>136</v>
      </c>
    </row>
    <row r="5" spans="1:18">
      <c r="A5" s="14">
        <v>5</v>
      </c>
      <c r="B5" s="14">
        <v>17880</v>
      </c>
      <c r="C5" s="14">
        <v>100</v>
      </c>
      <c r="D5" s="11">
        <v>5</v>
      </c>
      <c r="E5" s="11">
        <v>50</v>
      </c>
      <c r="F5" s="11">
        <f t="shared" si="0"/>
        <v>17880000</v>
      </c>
      <c r="G5" s="11" t="s">
        <v>48</v>
      </c>
      <c r="H5" s="11" t="s">
        <v>49</v>
      </c>
      <c r="I5" s="11" t="s">
        <v>59</v>
      </c>
      <c r="J5" s="11" t="s">
        <v>51</v>
      </c>
      <c r="K5" s="11">
        <v>19</v>
      </c>
      <c r="L5" s="11">
        <v>0</v>
      </c>
      <c r="M5" s="11">
        <v>13</v>
      </c>
      <c r="N5" s="11">
        <f>K5+L5</f>
        <v>19</v>
      </c>
      <c r="O5" s="11" t="s">
        <v>52</v>
      </c>
      <c r="P5" s="11" t="s">
        <v>53</v>
      </c>
      <c r="Q5" s="11" t="s">
        <v>54</v>
      </c>
      <c r="R5" s="11" t="s">
        <v>136</v>
      </c>
    </row>
    <row r="6" spans="1:18">
      <c r="A6" s="14">
        <v>6</v>
      </c>
      <c r="B6" s="14">
        <v>216</v>
      </c>
      <c r="C6" s="14">
        <v>100</v>
      </c>
      <c r="D6" s="11">
        <v>4</v>
      </c>
      <c r="E6" s="11">
        <v>50</v>
      </c>
      <c r="F6" s="11">
        <f t="shared" si="0"/>
        <v>270000</v>
      </c>
      <c r="G6" s="11" t="s">
        <v>48</v>
      </c>
      <c r="H6" s="11" t="s">
        <v>49</v>
      </c>
      <c r="I6" s="11" t="s">
        <v>60</v>
      </c>
      <c r="J6" s="11" t="s">
        <v>51</v>
      </c>
      <c r="K6" s="11" t="s">
        <v>52</v>
      </c>
      <c r="L6" s="11" t="s">
        <v>52</v>
      </c>
      <c r="M6" s="11" t="s">
        <v>52</v>
      </c>
      <c r="N6" s="11" t="s">
        <v>52</v>
      </c>
      <c r="O6" s="11" t="s">
        <v>52</v>
      </c>
      <c r="P6" s="11" t="s">
        <v>61</v>
      </c>
      <c r="Q6" s="11" t="s">
        <v>61</v>
      </c>
      <c r="R6" s="11" t="s">
        <v>136</v>
      </c>
    </row>
    <row r="7" spans="1:18">
      <c r="A7" s="14">
        <v>7</v>
      </c>
      <c r="B7" s="14">
        <v>6260</v>
      </c>
      <c r="C7" s="14">
        <v>100</v>
      </c>
      <c r="D7" s="11">
        <v>4</v>
      </c>
      <c r="E7" s="11">
        <v>50</v>
      </c>
      <c r="F7" s="11">
        <f t="shared" si="0"/>
        <v>7825000</v>
      </c>
      <c r="G7" s="11" t="s">
        <v>48</v>
      </c>
      <c r="H7" s="11" t="s">
        <v>63</v>
      </c>
      <c r="I7" s="11" t="s">
        <v>64</v>
      </c>
      <c r="J7" s="11" t="s">
        <v>51</v>
      </c>
      <c r="K7" s="11">
        <v>6</v>
      </c>
      <c r="L7" s="11">
        <v>3</v>
      </c>
      <c r="M7" s="11">
        <v>15</v>
      </c>
      <c r="N7" s="11">
        <f>K7+L7</f>
        <v>9</v>
      </c>
      <c r="O7" s="11" t="s">
        <v>52</v>
      </c>
      <c r="P7" s="11" t="s">
        <v>53</v>
      </c>
      <c r="Q7" s="11" t="s">
        <v>54</v>
      </c>
      <c r="R7" s="11" t="s">
        <v>136</v>
      </c>
    </row>
    <row r="8" spans="1:18">
      <c r="A8" s="14">
        <v>8</v>
      </c>
      <c r="B8" s="14">
        <v>12620</v>
      </c>
      <c r="C8" s="14">
        <v>100</v>
      </c>
      <c r="D8" s="11">
        <v>5</v>
      </c>
      <c r="E8" s="11">
        <v>50</v>
      </c>
      <c r="F8" s="11">
        <f t="shared" si="0"/>
        <v>12620000</v>
      </c>
      <c r="G8" s="11" t="s">
        <v>48</v>
      </c>
      <c r="H8" s="11" t="s">
        <v>63</v>
      </c>
      <c r="I8" s="11" t="s">
        <v>65</v>
      </c>
      <c r="J8" s="11" t="s">
        <v>51</v>
      </c>
      <c r="K8" s="11">
        <v>9</v>
      </c>
      <c r="L8" s="11">
        <v>1</v>
      </c>
      <c r="M8" s="11">
        <v>9</v>
      </c>
      <c r="N8" s="11">
        <f>K8+L8</f>
        <v>10</v>
      </c>
      <c r="O8" s="11" t="s">
        <v>52</v>
      </c>
      <c r="P8" s="11" t="s">
        <v>53</v>
      </c>
      <c r="Q8" s="11" t="s">
        <v>54</v>
      </c>
      <c r="R8" s="11" t="s">
        <v>136</v>
      </c>
    </row>
    <row r="9" spans="1:18">
      <c r="A9" s="14">
        <v>9</v>
      </c>
      <c r="B9" s="14">
        <v>4540</v>
      </c>
      <c r="C9" s="14">
        <v>100</v>
      </c>
      <c r="D9" s="11">
        <v>4</v>
      </c>
      <c r="E9" s="11">
        <v>50</v>
      </c>
      <c r="F9" s="11">
        <f t="shared" si="0"/>
        <v>5675000</v>
      </c>
      <c r="G9" s="11" t="s">
        <v>48</v>
      </c>
      <c r="H9" s="11" t="s">
        <v>63</v>
      </c>
      <c r="I9" s="11" t="s">
        <v>66</v>
      </c>
      <c r="J9" s="11" t="s">
        <v>51</v>
      </c>
      <c r="K9" s="11">
        <v>6</v>
      </c>
      <c r="L9" s="11">
        <v>1</v>
      </c>
      <c r="M9" s="11">
        <v>3</v>
      </c>
      <c r="N9" s="11">
        <f>K9+L9</f>
        <v>7</v>
      </c>
      <c r="O9" s="11" t="s">
        <v>52</v>
      </c>
      <c r="P9" s="11" t="s">
        <v>53</v>
      </c>
      <c r="Q9" s="11" t="s">
        <v>54</v>
      </c>
      <c r="R9" s="11" t="s">
        <v>136</v>
      </c>
    </row>
    <row r="10" spans="1:18">
      <c r="A10" s="14">
        <v>10</v>
      </c>
      <c r="B10" s="14">
        <v>6140</v>
      </c>
      <c r="C10" s="14">
        <v>100</v>
      </c>
      <c r="D10" s="11">
        <v>5</v>
      </c>
      <c r="E10" s="11">
        <v>50</v>
      </c>
      <c r="F10" s="11">
        <f t="shared" si="0"/>
        <v>6140000</v>
      </c>
      <c r="G10" s="11" t="s">
        <v>48</v>
      </c>
      <c r="H10" s="11" t="s">
        <v>63</v>
      </c>
      <c r="I10" s="11" t="s">
        <v>67</v>
      </c>
      <c r="J10" s="11" t="s">
        <v>51</v>
      </c>
      <c r="K10" s="11">
        <v>24</v>
      </c>
      <c r="L10" s="11">
        <v>4</v>
      </c>
      <c r="M10" s="11">
        <v>29</v>
      </c>
      <c r="N10" s="11">
        <f>K10+L10</f>
        <v>28</v>
      </c>
      <c r="O10" s="11" t="s">
        <v>52</v>
      </c>
      <c r="P10" s="11" t="s">
        <v>53</v>
      </c>
      <c r="Q10" s="11" t="s">
        <v>54</v>
      </c>
      <c r="R10" s="11" t="s">
        <v>136</v>
      </c>
    </row>
    <row r="11" spans="1:18">
      <c r="A11" s="14">
        <v>11</v>
      </c>
      <c r="B11" s="14">
        <v>1680</v>
      </c>
      <c r="C11" s="14">
        <v>100</v>
      </c>
      <c r="D11" s="11">
        <v>5</v>
      </c>
      <c r="E11" s="11">
        <v>50</v>
      </c>
      <c r="F11" s="11">
        <f t="shared" si="0"/>
        <v>1680000</v>
      </c>
      <c r="G11" s="11" t="s">
        <v>48</v>
      </c>
      <c r="H11" s="11" t="s">
        <v>63</v>
      </c>
      <c r="I11" s="11" t="s">
        <v>60</v>
      </c>
      <c r="J11" s="11" t="s">
        <v>51</v>
      </c>
      <c r="K11" s="11" t="s">
        <v>52</v>
      </c>
      <c r="L11" s="11" t="s">
        <v>52</v>
      </c>
      <c r="M11" s="11" t="s">
        <v>52</v>
      </c>
      <c r="N11" s="11" t="s">
        <v>52</v>
      </c>
      <c r="O11" s="11" t="s">
        <v>52</v>
      </c>
      <c r="P11" s="11" t="s">
        <v>61</v>
      </c>
      <c r="Q11" s="11" t="s">
        <v>61</v>
      </c>
      <c r="R11" s="11" t="s">
        <v>136</v>
      </c>
    </row>
    <row r="12" spans="1:18">
      <c r="A12" s="14">
        <v>12</v>
      </c>
      <c r="B12" s="14">
        <v>7180</v>
      </c>
      <c r="C12" s="14">
        <v>100</v>
      </c>
      <c r="D12" s="11">
        <v>5</v>
      </c>
      <c r="E12" s="11">
        <v>50</v>
      </c>
      <c r="F12" s="11">
        <f t="shared" si="0"/>
        <v>7180000</v>
      </c>
      <c r="G12" s="11" t="s">
        <v>48</v>
      </c>
      <c r="H12" s="11" t="s">
        <v>69</v>
      </c>
      <c r="I12" s="11" t="s">
        <v>70</v>
      </c>
      <c r="J12" s="11" t="s">
        <v>51</v>
      </c>
      <c r="K12" s="11">
        <v>17</v>
      </c>
      <c r="L12" s="11">
        <v>1</v>
      </c>
      <c r="M12" s="11">
        <v>11</v>
      </c>
      <c r="N12" s="11">
        <f t="shared" ref="N12:N17" si="1">K12+L12</f>
        <v>18</v>
      </c>
      <c r="O12" s="11" t="s">
        <v>52</v>
      </c>
      <c r="P12" s="11" t="s">
        <v>53</v>
      </c>
      <c r="Q12" s="11" t="s">
        <v>54</v>
      </c>
      <c r="R12" s="11" t="s">
        <v>136</v>
      </c>
    </row>
    <row r="13" spans="1:18">
      <c r="A13" s="14">
        <v>13</v>
      </c>
      <c r="B13" s="14">
        <v>13040</v>
      </c>
      <c r="C13" s="14">
        <v>100</v>
      </c>
      <c r="D13" s="11">
        <v>5</v>
      </c>
      <c r="E13" s="11">
        <v>50</v>
      </c>
      <c r="F13" s="11">
        <f t="shared" si="0"/>
        <v>13040000</v>
      </c>
      <c r="G13" s="11" t="s">
        <v>48</v>
      </c>
      <c r="H13" s="11" t="s">
        <v>69</v>
      </c>
      <c r="I13" s="11" t="s">
        <v>70</v>
      </c>
      <c r="J13" s="11" t="s">
        <v>51</v>
      </c>
      <c r="K13" s="11">
        <v>17</v>
      </c>
      <c r="L13" s="11">
        <v>1</v>
      </c>
      <c r="M13" s="11">
        <v>11</v>
      </c>
      <c r="N13" s="11">
        <f t="shared" si="1"/>
        <v>18</v>
      </c>
      <c r="O13" s="11" t="s">
        <v>52</v>
      </c>
      <c r="P13" s="11" t="s">
        <v>53</v>
      </c>
      <c r="Q13" s="11" t="s">
        <v>71</v>
      </c>
      <c r="R13" s="11" t="s">
        <v>136</v>
      </c>
    </row>
    <row r="14" spans="1:18">
      <c r="A14" s="14">
        <v>14</v>
      </c>
      <c r="B14" s="14">
        <v>12760</v>
      </c>
      <c r="C14" s="14">
        <v>100</v>
      </c>
      <c r="D14" s="11">
        <v>5</v>
      </c>
      <c r="E14" s="11">
        <v>50</v>
      </c>
      <c r="F14" s="11">
        <f t="shared" si="0"/>
        <v>12760000</v>
      </c>
      <c r="G14" s="11" t="s">
        <v>48</v>
      </c>
      <c r="H14" s="11" t="s">
        <v>69</v>
      </c>
      <c r="I14" s="11" t="s">
        <v>72</v>
      </c>
      <c r="J14" s="11" t="s">
        <v>51</v>
      </c>
      <c r="K14" s="11">
        <v>22</v>
      </c>
      <c r="L14" s="11">
        <v>3</v>
      </c>
      <c r="M14" s="11">
        <v>31</v>
      </c>
      <c r="N14" s="11">
        <f t="shared" si="1"/>
        <v>25</v>
      </c>
      <c r="O14" s="11" t="s">
        <v>52</v>
      </c>
      <c r="P14" s="11" t="s">
        <v>53</v>
      </c>
      <c r="Q14" s="11" t="s">
        <v>54</v>
      </c>
      <c r="R14" s="11" t="s">
        <v>136</v>
      </c>
    </row>
    <row r="15" spans="1:18">
      <c r="A15" s="14">
        <v>15</v>
      </c>
      <c r="B15" s="14">
        <v>26220</v>
      </c>
      <c r="C15" s="14">
        <v>100</v>
      </c>
      <c r="D15" s="11">
        <v>6</v>
      </c>
      <c r="E15" s="11">
        <v>50</v>
      </c>
      <c r="F15" s="11">
        <f t="shared" si="0"/>
        <v>21850000</v>
      </c>
      <c r="G15" s="11" t="s">
        <v>48</v>
      </c>
      <c r="H15" s="11" t="s">
        <v>69</v>
      </c>
      <c r="I15" s="11" t="s">
        <v>73</v>
      </c>
      <c r="J15" s="11" t="s">
        <v>51</v>
      </c>
      <c r="K15" s="11">
        <v>9</v>
      </c>
      <c r="L15" s="11">
        <v>2</v>
      </c>
      <c r="M15" s="11">
        <v>5</v>
      </c>
      <c r="N15" s="11">
        <f t="shared" si="1"/>
        <v>11</v>
      </c>
      <c r="O15" s="11" t="s">
        <v>52</v>
      </c>
      <c r="P15" s="11" t="s">
        <v>53</v>
      </c>
      <c r="Q15" s="11" t="s">
        <v>54</v>
      </c>
      <c r="R15" s="11" t="s">
        <v>136</v>
      </c>
    </row>
    <row r="16" spans="1:18">
      <c r="A16" s="14">
        <v>16</v>
      </c>
      <c r="B16" s="14">
        <v>6540</v>
      </c>
      <c r="C16" s="14">
        <v>100</v>
      </c>
      <c r="D16" s="11">
        <v>5</v>
      </c>
      <c r="E16" s="11">
        <v>50</v>
      </c>
      <c r="F16" s="11">
        <f t="shared" si="0"/>
        <v>6540000</v>
      </c>
      <c r="G16" s="11" t="s">
        <v>48</v>
      </c>
      <c r="H16" s="11" t="s">
        <v>69</v>
      </c>
      <c r="I16" s="11" t="s">
        <v>74</v>
      </c>
      <c r="J16" s="11" t="s">
        <v>51</v>
      </c>
      <c r="K16" s="11">
        <v>34</v>
      </c>
      <c r="L16" s="11">
        <v>6</v>
      </c>
      <c r="M16" s="11">
        <v>23</v>
      </c>
      <c r="N16" s="11">
        <f t="shared" si="1"/>
        <v>40</v>
      </c>
      <c r="O16" s="11" t="s">
        <v>52</v>
      </c>
      <c r="P16" s="11" t="s">
        <v>53</v>
      </c>
      <c r="Q16" s="11" t="s">
        <v>54</v>
      </c>
      <c r="R16" s="11" t="s">
        <v>136</v>
      </c>
    </row>
    <row r="17" spans="1:18">
      <c r="A17" s="14">
        <v>17</v>
      </c>
      <c r="B17" s="14">
        <v>4180</v>
      </c>
      <c r="C17" s="14">
        <v>100</v>
      </c>
      <c r="D17" s="11">
        <v>5</v>
      </c>
      <c r="E17" s="11">
        <v>50</v>
      </c>
      <c r="F17" s="11">
        <f t="shared" si="0"/>
        <v>4180000</v>
      </c>
      <c r="G17" s="11" t="s">
        <v>48</v>
      </c>
      <c r="H17" s="11" t="s">
        <v>69</v>
      </c>
      <c r="I17" s="11" t="s">
        <v>74</v>
      </c>
      <c r="J17" s="11" t="s">
        <v>51</v>
      </c>
      <c r="K17" s="11">
        <v>34</v>
      </c>
      <c r="L17" s="11">
        <v>6</v>
      </c>
      <c r="M17" s="11">
        <v>23</v>
      </c>
      <c r="N17" s="11">
        <f t="shared" si="1"/>
        <v>40</v>
      </c>
      <c r="O17" s="11" t="s">
        <v>52</v>
      </c>
      <c r="P17" s="11" t="s">
        <v>53</v>
      </c>
      <c r="Q17" s="11" t="s">
        <v>71</v>
      </c>
      <c r="R17" s="11" t="s">
        <v>136</v>
      </c>
    </row>
    <row r="18" spans="1:18">
      <c r="A18" s="14">
        <v>18</v>
      </c>
      <c r="B18" s="14">
        <v>2520</v>
      </c>
      <c r="C18" s="14">
        <v>100</v>
      </c>
      <c r="D18" s="11">
        <v>5</v>
      </c>
      <c r="E18" s="11">
        <v>50</v>
      </c>
      <c r="F18" s="11">
        <f t="shared" si="0"/>
        <v>2520000</v>
      </c>
      <c r="G18" s="11" t="s">
        <v>48</v>
      </c>
      <c r="H18" s="11" t="s">
        <v>69</v>
      </c>
      <c r="I18" s="11" t="s">
        <v>60</v>
      </c>
      <c r="J18" s="11" t="s">
        <v>51</v>
      </c>
      <c r="K18" s="11" t="s">
        <v>52</v>
      </c>
      <c r="L18" s="11" t="s">
        <v>52</v>
      </c>
      <c r="M18" s="11" t="s">
        <v>52</v>
      </c>
      <c r="N18" s="11" t="s">
        <v>52</v>
      </c>
      <c r="O18" s="11" t="s">
        <v>52</v>
      </c>
      <c r="P18" s="11" t="s">
        <v>61</v>
      </c>
      <c r="Q18" s="11" t="s">
        <v>61</v>
      </c>
      <c r="R18" s="11" t="s">
        <v>136</v>
      </c>
    </row>
    <row r="19" spans="1:18">
      <c r="A19" s="14">
        <v>19</v>
      </c>
      <c r="B19" s="14">
        <v>3800</v>
      </c>
      <c r="C19" s="14">
        <v>100</v>
      </c>
      <c r="D19" s="11">
        <v>5</v>
      </c>
      <c r="E19" s="11">
        <v>50</v>
      </c>
      <c r="F19" s="11">
        <f t="shared" si="0"/>
        <v>3800000</v>
      </c>
      <c r="G19" s="11" t="s">
        <v>48</v>
      </c>
      <c r="H19" s="11" t="s">
        <v>76</v>
      </c>
      <c r="I19" s="11" t="s">
        <v>77</v>
      </c>
      <c r="J19" s="11" t="s">
        <v>51</v>
      </c>
      <c r="K19" s="11">
        <v>15</v>
      </c>
      <c r="L19" s="11">
        <v>2</v>
      </c>
      <c r="M19" s="11">
        <v>20</v>
      </c>
      <c r="N19" s="11">
        <f t="shared" ref="N19:N24" si="2">K19+L19</f>
        <v>17</v>
      </c>
      <c r="O19" s="11" t="s">
        <v>52</v>
      </c>
      <c r="P19" s="11" t="s">
        <v>53</v>
      </c>
      <c r="Q19" s="11" t="s">
        <v>54</v>
      </c>
      <c r="R19" s="11" t="s">
        <v>136</v>
      </c>
    </row>
    <row r="20" spans="1:18">
      <c r="A20" s="14">
        <v>20</v>
      </c>
      <c r="B20" s="14">
        <v>8880</v>
      </c>
      <c r="C20" s="14">
        <v>100</v>
      </c>
      <c r="D20" s="11">
        <v>5</v>
      </c>
      <c r="E20" s="11">
        <v>50</v>
      </c>
      <c r="F20" s="11">
        <f t="shared" si="0"/>
        <v>8880000</v>
      </c>
      <c r="G20" s="11" t="s">
        <v>48</v>
      </c>
      <c r="H20" s="11" t="s">
        <v>76</v>
      </c>
      <c r="I20" s="11" t="s">
        <v>77</v>
      </c>
      <c r="J20" s="11" t="s">
        <v>51</v>
      </c>
      <c r="K20" s="11">
        <v>15</v>
      </c>
      <c r="L20" s="11">
        <v>2</v>
      </c>
      <c r="M20" s="11">
        <v>20</v>
      </c>
      <c r="N20" s="11">
        <f t="shared" si="2"/>
        <v>17</v>
      </c>
      <c r="O20" s="11" t="s">
        <v>52</v>
      </c>
      <c r="P20" s="11" t="s">
        <v>53</v>
      </c>
      <c r="Q20" s="11" t="s">
        <v>71</v>
      </c>
      <c r="R20" s="11" t="s">
        <v>136</v>
      </c>
    </row>
    <row r="21" spans="1:18">
      <c r="A21" s="14">
        <v>21</v>
      </c>
      <c r="B21" s="14">
        <v>16300</v>
      </c>
      <c r="C21" s="14">
        <v>100</v>
      </c>
      <c r="D21" s="11">
        <v>5</v>
      </c>
      <c r="E21" s="11">
        <v>50</v>
      </c>
      <c r="F21" s="11">
        <f t="shared" si="0"/>
        <v>16300000</v>
      </c>
      <c r="G21" s="11" t="s">
        <v>48</v>
      </c>
      <c r="H21" s="11" t="s">
        <v>76</v>
      </c>
      <c r="I21" s="11" t="s">
        <v>78</v>
      </c>
      <c r="J21" s="11" t="s">
        <v>51</v>
      </c>
      <c r="K21" s="11">
        <v>22</v>
      </c>
      <c r="L21" s="11">
        <v>3</v>
      </c>
      <c r="M21" s="11">
        <v>28</v>
      </c>
      <c r="N21" s="11">
        <f t="shared" si="2"/>
        <v>25</v>
      </c>
      <c r="O21" s="11" t="s">
        <v>52</v>
      </c>
      <c r="P21" s="11" t="s">
        <v>53</v>
      </c>
      <c r="Q21" s="11" t="s">
        <v>54</v>
      </c>
      <c r="R21" s="11" t="s">
        <v>136</v>
      </c>
    </row>
    <row r="22" spans="1:18">
      <c r="A22" s="14">
        <v>22</v>
      </c>
      <c r="B22" s="14">
        <v>7260</v>
      </c>
      <c r="C22" s="14">
        <v>100</v>
      </c>
      <c r="D22" s="11">
        <v>5</v>
      </c>
      <c r="E22" s="11">
        <v>50</v>
      </c>
      <c r="F22" s="11">
        <f t="shared" si="0"/>
        <v>7260000</v>
      </c>
      <c r="G22" s="11" t="s">
        <v>48</v>
      </c>
      <c r="H22" s="11" t="s">
        <v>76</v>
      </c>
      <c r="I22" s="11" t="s">
        <v>78</v>
      </c>
      <c r="J22" s="11" t="s">
        <v>51</v>
      </c>
      <c r="K22" s="11">
        <v>22</v>
      </c>
      <c r="L22" s="11">
        <v>3</v>
      </c>
      <c r="M22" s="11">
        <v>28</v>
      </c>
      <c r="N22" s="11">
        <f t="shared" si="2"/>
        <v>25</v>
      </c>
      <c r="O22" s="11" t="s">
        <v>52</v>
      </c>
      <c r="P22" s="11" t="s">
        <v>53</v>
      </c>
      <c r="Q22" s="11" t="s">
        <v>71</v>
      </c>
      <c r="R22" s="11" t="s">
        <v>136</v>
      </c>
    </row>
    <row r="23" spans="1:18">
      <c r="A23" s="14">
        <v>23</v>
      </c>
      <c r="B23" s="14">
        <v>8040</v>
      </c>
      <c r="C23" s="14">
        <v>100</v>
      </c>
      <c r="D23" s="11">
        <v>5</v>
      </c>
      <c r="E23" s="11">
        <v>50</v>
      </c>
      <c r="F23" s="11">
        <f t="shared" si="0"/>
        <v>8040000</v>
      </c>
      <c r="G23" s="11" t="s">
        <v>48</v>
      </c>
      <c r="H23" s="11" t="s">
        <v>76</v>
      </c>
      <c r="I23" s="11" t="s">
        <v>79</v>
      </c>
      <c r="J23" s="11" t="s">
        <v>51</v>
      </c>
      <c r="K23" s="11">
        <v>9</v>
      </c>
      <c r="L23" s="11">
        <v>1</v>
      </c>
      <c r="M23" s="11">
        <v>1</v>
      </c>
      <c r="N23" s="11">
        <f t="shared" si="2"/>
        <v>10</v>
      </c>
      <c r="O23" s="11" t="s">
        <v>52</v>
      </c>
      <c r="P23" s="11" t="s">
        <v>53</v>
      </c>
      <c r="Q23" s="11" t="s">
        <v>54</v>
      </c>
      <c r="R23" s="11" t="s">
        <v>136</v>
      </c>
    </row>
    <row r="24" spans="1:18">
      <c r="A24" s="14">
        <v>24</v>
      </c>
      <c r="B24" s="14">
        <v>7060</v>
      </c>
      <c r="C24" s="14">
        <v>100</v>
      </c>
      <c r="D24" s="11">
        <v>5</v>
      </c>
      <c r="E24" s="11">
        <v>50</v>
      </c>
      <c r="F24" s="11">
        <f t="shared" si="0"/>
        <v>7060000</v>
      </c>
      <c r="G24" s="11" t="s">
        <v>48</v>
      </c>
      <c r="H24" s="11" t="s">
        <v>76</v>
      </c>
      <c r="I24" s="11" t="s">
        <v>80</v>
      </c>
      <c r="J24" s="11" t="s">
        <v>51</v>
      </c>
      <c r="K24" s="11">
        <v>8</v>
      </c>
      <c r="L24" s="11">
        <v>2</v>
      </c>
      <c r="M24" s="11">
        <v>5</v>
      </c>
      <c r="N24" s="11">
        <f t="shared" si="2"/>
        <v>10</v>
      </c>
      <c r="O24" s="11" t="s">
        <v>52</v>
      </c>
      <c r="P24" s="11" t="s">
        <v>53</v>
      </c>
      <c r="Q24" s="11" t="s">
        <v>54</v>
      </c>
      <c r="R24" s="11" t="s">
        <v>136</v>
      </c>
    </row>
    <row r="25" spans="1:18">
      <c r="A25" s="14">
        <v>25</v>
      </c>
      <c r="B25" s="14">
        <v>5840</v>
      </c>
      <c r="C25" s="14">
        <v>100</v>
      </c>
      <c r="D25" s="11">
        <v>6</v>
      </c>
      <c r="E25" s="11">
        <v>50</v>
      </c>
      <c r="F25" s="11">
        <f t="shared" si="0"/>
        <v>4866666.666666667</v>
      </c>
      <c r="G25" s="11" t="s">
        <v>48</v>
      </c>
      <c r="H25" s="11" t="s">
        <v>76</v>
      </c>
      <c r="I25" s="11" t="s">
        <v>60</v>
      </c>
      <c r="J25" s="11" t="s">
        <v>51</v>
      </c>
      <c r="K25" s="11" t="s">
        <v>52</v>
      </c>
      <c r="L25" s="11" t="s">
        <v>52</v>
      </c>
      <c r="M25" s="11" t="s">
        <v>52</v>
      </c>
      <c r="N25" s="11" t="s">
        <v>52</v>
      </c>
      <c r="O25" s="11" t="s">
        <v>52</v>
      </c>
      <c r="P25" s="11" t="s">
        <v>61</v>
      </c>
      <c r="Q25" s="11" t="s">
        <v>61</v>
      </c>
      <c r="R25" s="11" t="s">
        <v>136</v>
      </c>
    </row>
    <row r="26" spans="1:18">
      <c r="A26" s="14">
        <v>31</v>
      </c>
      <c r="B26" s="14">
        <v>49000</v>
      </c>
      <c r="C26" s="14">
        <v>100</v>
      </c>
      <c r="D26" s="11">
        <v>5</v>
      </c>
      <c r="E26" s="11">
        <v>50</v>
      </c>
      <c r="F26" s="11">
        <f t="shared" si="0"/>
        <v>49000000</v>
      </c>
      <c r="G26" s="11" t="s">
        <v>48</v>
      </c>
      <c r="H26" s="11" t="s">
        <v>49</v>
      </c>
      <c r="I26" s="11" t="s">
        <v>82</v>
      </c>
      <c r="J26" s="11" t="s">
        <v>83</v>
      </c>
      <c r="K26" s="11">
        <v>93</v>
      </c>
      <c r="L26" s="11">
        <v>5</v>
      </c>
      <c r="M26" s="11">
        <v>109</v>
      </c>
      <c r="N26" s="11">
        <f>K26+L26</f>
        <v>98</v>
      </c>
      <c r="O26" s="11">
        <v>1.03</v>
      </c>
      <c r="P26" s="11" t="s">
        <v>53</v>
      </c>
      <c r="Q26" s="11" t="s">
        <v>54</v>
      </c>
      <c r="R26" s="11" t="s">
        <v>136</v>
      </c>
    </row>
    <row r="27" spans="1:18">
      <c r="A27" s="14">
        <v>33</v>
      </c>
      <c r="B27" s="14">
        <v>47580</v>
      </c>
      <c r="C27" s="14">
        <v>100</v>
      </c>
      <c r="D27" s="11">
        <v>5</v>
      </c>
      <c r="E27" s="11">
        <v>50</v>
      </c>
      <c r="F27" s="11">
        <f t="shared" si="0"/>
        <v>47580000</v>
      </c>
      <c r="G27" s="11" t="s">
        <v>48</v>
      </c>
      <c r="H27" s="11" t="s">
        <v>49</v>
      </c>
      <c r="I27" s="11" t="s">
        <v>84</v>
      </c>
      <c r="J27" s="11" t="s">
        <v>83</v>
      </c>
      <c r="K27" s="11">
        <v>68</v>
      </c>
      <c r="L27" s="11">
        <v>7</v>
      </c>
      <c r="M27" s="11">
        <v>53</v>
      </c>
      <c r="N27" s="11">
        <f>K27+L27</f>
        <v>75</v>
      </c>
      <c r="O27" s="11">
        <v>1.27</v>
      </c>
      <c r="P27" s="11" t="s">
        <v>53</v>
      </c>
      <c r="Q27" s="11" t="s">
        <v>54</v>
      </c>
      <c r="R27" s="11" t="s">
        <v>136</v>
      </c>
    </row>
    <row r="28" spans="1:18">
      <c r="A28" s="14">
        <v>35</v>
      </c>
      <c r="B28" s="14">
        <v>59000</v>
      </c>
      <c r="C28" s="14">
        <v>100</v>
      </c>
      <c r="D28" s="11">
        <v>6</v>
      </c>
      <c r="E28" s="11">
        <v>50</v>
      </c>
      <c r="F28" s="11">
        <f t="shared" si="0"/>
        <v>49166666.666666664</v>
      </c>
      <c r="G28" s="11" t="s">
        <v>48</v>
      </c>
      <c r="H28" s="11" t="s">
        <v>49</v>
      </c>
      <c r="I28" s="11" t="s">
        <v>85</v>
      </c>
      <c r="J28" s="11" t="s">
        <v>83</v>
      </c>
      <c r="K28" s="11">
        <v>110</v>
      </c>
      <c r="L28" s="11">
        <v>7</v>
      </c>
      <c r="M28" s="11">
        <v>91</v>
      </c>
      <c r="N28" s="11">
        <f>K28+L28</f>
        <v>117</v>
      </c>
      <c r="O28" s="11">
        <v>1.35</v>
      </c>
      <c r="P28" s="11" t="s">
        <v>53</v>
      </c>
      <c r="Q28" s="11" t="s">
        <v>54</v>
      </c>
      <c r="R28" s="11" t="s">
        <v>136</v>
      </c>
    </row>
    <row r="29" spans="1:18">
      <c r="A29" s="14">
        <v>36</v>
      </c>
      <c r="B29" s="14">
        <v>68200</v>
      </c>
      <c r="C29" s="14">
        <v>100</v>
      </c>
      <c r="D29" s="11">
        <v>5</v>
      </c>
      <c r="E29" s="11">
        <v>50</v>
      </c>
      <c r="F29" s="11">
        <f t="shared" si="0"/>
        <v>68200000</v>
      </c>
      <c r="G29" s="11" t="s">
        <v>48</v>
      </c>
      <c r="H29" s="11" t="s">
        <v>49</v>
      </c>
      <c r="I29" s="11" t="s">
        <v>86</v>
      </c>
      <c r="J29" s="11" t="s">
        <v>83</v>
      </c>
      <c r="K29" s="11">
        <v>71</v>
      </c>
      <c r="L29" s="11">
        <v>7</v>
      </c>
      <c r="M29" s="11">
        <v>59</v>
      </c>
      <c r="N29" s="11">
        <f>K29+L29</f>
        <v>78</v>
      </c>
      <c r="O29" s="11">
        <v>1.1200000000000001</v>
      </c>
      <c r="P29" s="11" t="s">
        <v>53</v>
      </c>
      <c r="Q29" s="11" t="s">
        <v>54</v>
      </c>
      <c r="R29" s="11" t="s">
        <v>136</v>
      </c>
    </row>
    <row r="30" spans="1:18">
      <c r="A30" s="14">
        <v>37</v>
      </c>
      <c r="B30" s="14">
        <v>10660</v>
      </c>
      <c r="C30" s="14">
        <v>100</v>
      </c>
      <c r="D30" s="11">
        <v>6</v>
      </c>
      <c r="E30" s="11">
        <v>50</v>
      </c>
      <c r="F30" s="11">
        <f t="shared" si="0"/>
        <v>8883333.333333334</v>
      </c>
      <c r="G30" s="11" t="s">
        <v>48</v>
      </c>
      <c r="H30" s="11" t="s">
        <v>49</v>
      </c>
      <c r="I30" s="11" t="s">
        <v>60</v>
      </c>
      <c r="J30" s="11" t="s">
        <v>83</v>
      </c>
      <c r="K30" s="11" t="s">
        <v>52</v>
      </c>
      <c r="L30" s="11" t="s">
        <v>52</v>
      </c>
      <c r="M30" s="11" t="s">
        <v>52</v>
      </c>
      <c r="N30" s="11" t="s">
        <v>52</v>
      </c>
      <c r="O30" s="11" t="s">
        <v>52</v>
      </c>
      <c r="P30" s="11" t="s">
        <v>61</v>
      </c>
      <c r="Q30" s="11" t="s">
        <v>61</v>
      </c>
      <c r="R30" s="11" t="s">
        <v>136</v>
      </c>
    </row>
    <row r="31" spans="1:18">
      <c r="A31" s="14">
        <v>38</v>
      </c>
      <c r="B31" s="14">
        <v>70000</v>
      </c>
      <c r="C31" s="14">
        <v>100</v>
      </c>
      <c r="D31" s="11">
        <v>5</v>
      </c>
      <c r="E31" s="11">
        <v>50</v>
      </c>
      <c r="F31" s="11">
        <f t="shared" si="0"/>
        <v>70000000</v>
      </c>
      <c r="G31" s="11" t="s">
        <v>48</v>
      </c>
      <c r="H31" s="11" t="s">
        <v>63</v>
      </c>
      <c r="I31" s="11" t="s">
        <v>87</v>
      </c>
      <c r="J31" s="11" t="s">
        <v>83</v>
      </c>
      <c r="K31" s="11">
        <v>53</v>
      </c>
      <c r="L31" s="11">
        <v>5</v>
      </c>
      <c r="M31" s="11">
        <v>61</v>
      </c>
      <c r="N31" s="11">
        <f>K31+L31</f>
        <v>58</v>
      </c>
      <c r="O31" s="11">
        <v>0.59399999999999997</v>
      </c>
      <c r="P31" s="11" t="s">
        <v>53</v>
      </c>
      <c r="Q31" s="11" t="s">
        <v>54</v>
      </c>
      <c r="R31" s="11" t="s">
        <v>136</v>
      </c>
    </row>
    <row r="32" spans="1:18">
      <c r="A32" s="14">
        <v>39</v>
      </c>
      <c r="B32" s="14">
        <v>46600</v>
      </c>
      <c r="C32" s="14">
        <v>100</v>
      </c>
      <c r="D32" s="11">
        <v>5</v>
      </c>
      <c r="E32" s="11">
        <v>50</v>
      </c>
      <c r="F32" s="11">
        <f t="shared" si="0"/>
        <v>46600000</v>
      </c>
      <c r="G32" s="11" t="s">
        <v>48</v>
      </c>
      <c r="H32" s="11" t="s">
        <v>63</v>
      </c>
      <c r="I32" s="11" t="s">
        <v>88</v>
      </c>
      <c r="J32" s="11" t="s">
        <v>83</v>
      </c>
      <c r="K32" s="11">
        <v>44</v>
      </c>
      <c r="L32" s="11">
        <v>4</v>
      </c>
      <c r="M32" s="11">
        <v>14</v>
      </c>
      <c r="N32" s="11">
        <f>K32+L32</f>
        <v>48</v>
      </c>
      <c r="O32" s="11">
        <v>0.373</v>
      </c>
      <c r="P32" s="11" t="s">
        <v>53</v>
      </c>
      <c r="Q32" s="11" t="s">
        <v>54</v>
      </c>
      <c r="R32" s="11" t="s">
        <v>136</v>
      </c>
    </row>
    <row r="33" spans="1:18">
      <c r="A33" s="14">
        <v>40</v>
      </c>
      <c r="B33" s="14">
        <v>42300</v>
      </c>
      <c r="C33" s="14">
        <v>100</v>
      </c>
      <c r="D33" s="11">
        <v>5</v>
      </c>
      <c r="E33" s="11">
        <v>50</v>
      </c>
      <c r="F33" s="11">
        <f t="shared" si="0"/>
        <v>42300000</v>
      </c>
      <c r="G33" s="11" t="s">
        <v>48</v>
      </c>
      <c r="H33" s="11" t="s">
        <v>63</v>
      </c>
      <c r="I33" s="11" t="s">
        <v>89</v>
      </c>
      <c r="J33" s="11" t="s">
        <v>83</v>
      </c>
      <c r="K33" s="11">
        <v>42</v>
      </c>
      <c r="L33" s="11">
        <v>4</v>
      </c>
      <c r="M33" s="11">
        <v>100</v>
      </c>
      <c r="N33" s="11">
        <f>K33+L33</f>
        <v>46</v>
      </c>
      <c r="O33" s="11">
        <v>0.749</v>
      </c>
      <c r="P33" s="11" t="s">
        <v>53</v>
      </c>
      <c r="Q33" s="11" t="s">
        <v>54</v>
      </c>
      <c r="R33" s="11" t="s">
        <v>136</v>
      </c>
    </row>
    <row r="34" spans="1:18">
      <c r="A34" s="14">
        <v>41</v>
      </c>
      <c r="B34" s="14">
        <v>20420</v>
      </c>
      <c r="C34" s="14">
        <v>100</v>
      </c>
      <c r="D34" s="11">
        <v>5</v>
      </c>
      <c r="E34" s="11">
        <v>50</v>
      </c>
      <c r="F34" s="11">
        <f t="shared" si="0"/>
        <v>20420000</v>
      </c>
      <c r="G34" s="11" t="s">
        <v>48</v>
      </c>
      <c r="H34" s="11" t="s">
        <v>63</v>
      </c>
      <c r="I34" s="11" t="s">
        <v>90</v>
      </c>
      <c r="J34" s="11" t="s">
        <v>83</v>
      </c>
      <c r="K34" s="11">
        <v>58</v>
      </c>
      <c r="L34" s="11">
        <v>3</v>
      </c>
      <c r="M34" s="11">
        <v>80</v>
      </c>
      <c r="N34" s="11">
        <f>K34+L34</f>
        <v>61</v>
      </c>
      <c r="O34" s="11">
        <v>0.435</v>
      </c>
      <c r="P34" s="11" t="s">
        <v>53</v>
      </c>
      <c r="Q34" s="11" t="s">
        <v>54</v>
      </c>
      <c r="R34" s="11" t="s">
        <v>136</v>
      </c>
    </row>
    <row r="35" spans="1:18">
      <c r="A35" s="14">
        <v>42</v>
      </c>
      <c r="B35" s="14">
        <v>15800</v>
      </c>
      <c r="C35" s="14">
        <v>100</v>
      </c>
      <c r="D35" s="11">
        <v>5</v>
      </c>
      <c r="E35" s="11">
        <v>50</v>
      </c>
      <c r="F35" s="11">
        <f t="shared" si="0"/>
        <v>15800000</v>
      </c>
      <c r="G35" s="11" t="s">
        <v>48</v>
      </c>
      <c r="H35" s="11" t="s">
        <v>63</v>
      </c>
      <c r="I35" s="11" t="s">
        <v>60</v>
      </c>
      <c r="J35" s="11" t="s">
        <v>83</v>
      </c>
      <c r="K35" s="11" t="s">
        <v>52</v>
      </c>
      <c r="L35" s="11" t="s">
        <v>52</v>
      </c>
      <c r="M35" s="11" t="s">
        <v>52</v>
      </c>
      <c r="N35" s="11" t="s">
        <v>52</v>
      </c>
      <c r="O35" s="11" t="s">
        <v>52</v>
      </c>
      <c r="P35" s="11" t="s">
        <v>61</v>
      </c>
      <c r="Q35" s="11" t="s">
        <v>61</v>
      </c>
      <c r="R35" s="11" t="s">
        <v>136</v>
      </c>
    </row>
    <row r="36" spans="1:18">
      <c r="A36" s="14">
        <v>43</v>
      </c>
      <c r="B36" s="14">
        <v>39480</v>
      </c>
      <c r="C36" s="14">
        <v>100</v>
      </c>
      <c r="D36" s="11">
        <v>5</v>
      </c>
      <c r="E36" s="11">
        <v>50</v>
      </c>
      <c r="F36" s="11">
        <f t="shared" si="0"/>
        <v>39480000</v>
      </c>
      <c r="G36" s="11" t="s">
        <v>48</v>
      </c>
      <c r="H36" s="11" t="s">
        <v>69</v>
      </c>
      <c r="I36" s="11" t="s">
        <v>91</v>
      </c>
      <c r="J36" s="11" t="s">
        <v>83</v>
      </c>
      <c r="K36" s="11">
        <v>80</v>
      </c>
      <c r="L36" s="11">
        <v>5</v>
      </c>
      <c r="M36" s="11">
        <v>84</v>
      </c>
      <c r="N36" s="11">
        <f t="shared" ref="N36:N41" si="3">K36+L36</f>
        <v>85</v>
      </c>
      <c r="O36" s="11">
        <v>1.1200000000000001</v>
      </c>
      <c r="P36" s="11" t="s">
        <v>53</v>
      </c>
      <c r="Q36" s="11" t="s">
        <v>54</v>
      </c>
      <c r="R36" s="11" t="s">
        <v>136</v>
      </c>
    </row>
    <row r="37" spans="1:18">
      <c r="A37" s="14">
        <v>44</v>
      </c>
      <c r="B37" s="14">
        <v>21540</v>
      </c>
      <c r="C37" s="14">
        <v>100</v>
      </c>
      <c r="D37" s="11">
        <v>5</v>
      </c>
      <c r="E37" s="11">
        <v>50</v>
      </c>
      <c r="F37" s="11">
        <f t="shared" si="0"/>
        <v>21540000</v>
      </c>
      <c r="G37" s="11" t="s">
        <v>48</v>
      </c>
      <c r="H37" s="11" t="s">
        <v>69</v>
      </c>
      <c r="I37" s="11" t="s">
        <v>91</v>
      </c>
      <c r="J37" s="11" t="s">
        <v>83</v>
      </c>
      <c r="K37" s="11">
        <v>80</v>
      </c>
      <c r="L37" s="11">
        <v>5</v>
      </c>
      <c r="M37" s="11">
        <v>84</v>
      </c>
      <c r="N37" s="11">
        <f t="shared" si="3"/>
        <v>85</v>
      </c>
      <c r="O37" s="11">
        <v>1.1200000000000001</v>
      </c>
      <c r="P37" s="11" t="s">
        <v>53</v>
      </c>
      <c r="Q37" s="11" t="s">
        <v>71</v>
      </c>
      <c r="R37" s="11" t="s">
        <v>136</v>
      </c>
    </row>
    <row r="38" spans="1:18">
      <c r="A38" s="14">
        <v>45</v>
      </c>
      <c r="B38" s="14">
        <v>76200</v>
      </c>
      <c r="C38" s="14">
        <v>100</v>
      </c>
      <c r="D38" s="11">
        <v>5</v>
      </c>
      <c r="E38" s="11">
        <v>50</v>
      </c>
      <c r="F38" s="11">
        <f t="shared" si="0"/>
        <v>76200000</v>
      </c>
      <c r="G38" s="11" t="s">
        <v>48</v>
      </c>
      <c r="H38" s="11" t="s">
        <v>69</v>
      </c>
      <c r="I38" s="11" t="s">
        <v>92</v>
      </c>
      <c r="J38" s="11" t="s">
        <v>83</v>
      </c>
      <c r="K38" s="11">
        <v>65</v>
      </c>
      <c r="L38" s="11">
        <v>6</v>
      </c>
      <c r="M38" s="11">
        <v>54</v>
      </c>
      <c r="N38" s="11">
        <f t="shared" si="3"/>
        <v>71</v>
      </c>
      <c r="O38" s="11">
        <v>1.28</v>
      </c>
      <c r="P38" s="11" t="s">
        <v>53</v>
      </c>
      <c r="Q38" s="11" t="s">
        <v>54</v>
      </c>
      <c r="R38" s="11" t="s">
        <v>136</v>
      </c>
    </row>
    <row r="39" spans="1:18">
      <c r="A39" s="14">
        <v>46</v>
      </c>
      <c r="B39" s="14">
        <v>77800</v>
      </c>
      <c r="C39" s="14">
        <v>100</v>
      </c>
      <c r="D39" s="11">
        <v>6</v>
      </c>
      <c r="E39" s="11">
        <v>50</v>
      </c>
      <c r="F39" s="11">
        <f t="shared" si="0"/>
        <v>64833333.333333336</v>
      </c>
      <c r="G39" s="11" t="s">
        <v>48</v>
      </c>
      <c r="H39" s="11" t="s">
        <v>69</v>
      </c>
      <c r="I39" s="11" t="s">
        <v>92</v>
      </c>
      <c r="J39" s="11" t="s">
        <v>83</v>
      </c>
      <c r="K39" s="11">
        <v>65</v>
      </c>
      <c r="L39" s="11">
        <v>6</v>
      </c>
      <c r="M39" s="11">
        <v>54</v>
      </c>
      <c r="N39" s="11">
        <f t="shared" si="3"/>
        <v>71</v>
      </c>
      <c r="O39" s="11">
        <v>1.28</v>
      </c>
      <c r="P39" s="11" t="s">
        <v>53</v>
      </c>
      <c r="Q39" s="11" t="s">
        <v>71</v>
      </c>
      <c r="R39" s="11" t="s">
        <v>136</v>
      </c>
    </row>
    <row r="40" spans="1:18">
      <c r="A40" s="14">
        <v>47</v>
      </c>
      <c r="B40" s="14">
        <v>81800</v>
      </c>
      <c r="C40" s="14">
        <v>100</v>
      </c>
      <c r="D40" s="11">
        <v>5</v>
      </c>
      <c r="E40" s="11">
        <v>50</v>
      </c>
      <c r="F40" s="11">
        <f t="shared" si="0"/>
        <v>81800000</v>
      </c>
      <c r="G40" s="11" t="s">
        <v>48</v>
      </c>
      <c r="H40" s="11" t="s">
        <v>69</v>
      </c>
      <c r="I40" s="11" t="s">
        <v>93</v>
      </c>
      <c r="J40" s="11" t="s">
        <v>83</v>
      </c>
      <c r="K40" s="11">
        <v>84</v>
      </c>
      <c r="L40" s="11">
        <v>8</v>
      </c>
      <c r="M40" s="11">
        <v>80</v>
      </c>
      <c r="N40" s="11">
        <f t="shared" si="3"/>
        <v>92</v>
      </c>
      <c r="O40" s="11">
        <v>1.46</v>
      </c>
      <c r="P40" s="11" t="s">
        <v>53</v>
      </c>
      <c r="Q40" s="11" t="s">
        <v>54</v>
      </c>
      <c r="R40" s="11" t="s">
        <v>136</v>
      </c>
    </row>
    <row r="41" spans="1:18">
      <c r="A41" s="14">
        <v>48</v>
      </c>
      <c r="B41" s="14">
        <v>47000</v>
      </c>
      <c r="C41" s="14">
        <v>100</v>
      </c>
      <c r="D41" s="11">
        <v>5</v>
      </c>
      <c r="E41" s="11">
        <v>50</v>
      </c>
      <c r="F41" s="11">
        <f t="shared" si="0"/>
        <v>47000000</v>
      </c>
      <c r="G41" s="11" t="s">
        <v>48</v>
      </c>
      <c r="H41" s="11" t="s">
        <v>69</v>
      </c>
      <c r="I41" s="11" t="s">
        <v>94</v>
      </c>
      <c r="J41" s="11" t="s">
        <v>83</v>
      </c>
      <c r="K41" s="11">
        <v>78</v>
      </c>
      <c r="L41" s="11">
        <v>6</v>
      </c>
      <c r="M41" s="11">
        <v>62</v>
      </c>
      <c r="N41" s="11">
        <f t="shared" si="3"/>
        <v>84</v>
      </c>
      <c r="O41" s="11">
        <v>1.1100000000000001</v>
      </c>
      <c r="P41" s="11" t="s">
        <v>53</v>
      </c>
      <c r="Q41" s="11" t="s">
        <v>54</v>
      </c>
      <c r="R41" s="11" t="s">
        <v>136</v>
      </c>
    </row>
    <row r="42" spans="1:18">
      <c r="A42" s="14">
        <v>49</v>
      </c>
      <c r="B42" s="14">
        <v>26060</v>
      </c>
      <c r="C42" s="14">
        <v>100</v>
      </c>
      <c r="D42" s="11">
        <v>5</v>
      </c>
      <c r="E42" s="11">
        <v>50</v>
      </c>
      <c r="F42" s="11">
        <f t="shared" si="0"/>
        <v>26060000</v>
      </c>
      <c r="G42" s="11" t="s">
        <v>48</v>
      </c>
      <c r="H42" s="11" t="s">
        <v>69</v>
      </c>
      <c r="I42" s="11" t="s">
        <v>60</v>
      </c>
      <c r="J42" s="11" t="s">
        <v>83</v>
      </c>
      <c r="K42" s="11" t="s">
        <v>52</v>
      </c>
      <c r="L42" s="11" t="s">
        <v>52</v>
      </c>
      <c r="M42" s="11" t="s">
        <v>52</v>
      </c>
      <c r="N42" s="11" t="s">
        <v>52</v>
      </c>
      <c r="O42" s="11" t="s">
        <v>52</v>
      </c>
      <c r="P42" s="11" t="s">
        <v>61</v>
      </c>
      <c r="Q42" s="11" t="s">
        <v>61</v>
      </c>
      <c r="R42" s="11" t="s">
        <v>136</v>
      </c>
    </row>
    <row r="43" spans="1:18">
      <c r="A43" s="14">
        <v>50</v>
      </c>
      <c r="B43" s="14">
        <v>22820</v>
      </c>
      <c r="C43" s="14">
        <v>100</v>
      </c>
      <c r="D43" s="11">
        <v>4</v>
      </c>
      <c r="E43" s="11">
        <v>50</v>
      </c>
      <c r="F43" s="11">
        <f t="shared" si="0"/>
        <v>28525000</v>
      </c>
      <c r="G43" s="11" t="s">
        <v>48</v>
      </c>
      <c r="H43" s="11" t="s">
        <v>76</v>
      </c>
      <c r="I43" s="11" t="s">
        <v>96</v>
      </c>
      <c r="J43" s="11" t="s">
        <v>83</v>
      </c>
      <c r="K43" s="11">
        <v>75</v>
      </c>
      <c r="L43" s="11">
        <v>4</v>
      </c>
      <c r="M43" s="11">
        <v>83</v>
      </c>
      <c r="N43" s="11">
        <f t="shared" ref="N43:N48" si="4">K43+L43</f>
        <v>79</v>
      </c>
      <c r="O43" s="11">
        <v>1.04</v>
      </c>
      <c r="P43" s="11" t="s">
        <v>53</v>
      </c>
      <c r="Q43" s="11" t="s">
        <v>54</v>
      </c>
      <c r="R43" s="11" t="s">
        <v>136</v>
      </c>
    </row>
    <row r="44" spans="1:18">
      <c r="A44" s="14">
        <v>51</v>
      </c>
      <c r="B44" s="14">
        <v>40100</v>
      </c>
      <c r="C44" s="14">
        <v>100</v>
      </c>
      <c r="D44" s="11">
        <v>4</v>
      </c>
      <c r="E44" s="11">
        <v>50</v>
      </c>
      <c r="F44" s="11">
        <f t="shared" si="0"/>
        <v>50125000</v>
      </c>
      <c r="G44" s="11" t="s">
        <v>48</v>
      </c>
      <c r="H44" s="11" t="s">
        <v>76</v>
      </c>
      <c r="I44" s="11" t="s">
        <v>96</v>
      </c>
      <c r="J44" s="11" t="s">
        <v>83</v>
      </c>
      <c r="K44" s="11">
        <v>75</v>
      </c>
      <c r="L44" s="11">
        <v>4</v>
      </c>
      <c r="M44" s="11">
        <v>83</v>
      </c>
      <c r="N44" s="11">
        <f t="shared" si="4"/>
        <v>79</v>
      </c>
      <c r="O44" s="11">
        <v>1.04</v>
      </c>
      <c r="P44" s="11" t="s">
        <v>53</v>
      </c>
      <c r="Q44" s="11" t="s">
        <v>71</v>
      </c>
      <c r="R44" s="11" t="s">
        <v>136</v>
      </c>
    </row>
    <row r="45" spans="1:18">
      <c r="A45" s="14">
        <v>52</v>
      </c>
      <c r="B45" s="14">
        <v>51800</v>
      </c>
      <c r="C45" s="14">
        <v>100</v>
      </c>
      <c r="D45" s="11">
        <v>5</v>
      </c>
      <c r="E45" s="11">
        <v>50</v>
      </c>
      <c r="F45" s="11">
        <f t="shared" si="0"/>
        <v>51800000</v>
      </c>
      <c r="G45" s="11" t="s">
        <v>48</v>
      </c>
      <c r="H45" s="11" t="s">
        <v>76</v>
      </c>
      <c r="I45" s="11" t="s">
        <v>97</v>
      </c>
      <c r="J45" s="11" t="s">
        <v>83</v>
      </c>
      <c r="K45" s="11">
        <v>82</v>
      </c>
      <c r="L45" s="11">
        <v>4</v>
      </c>
      <c r="M45" s="11">
        <v>63</v>
      </c>
      <c r="N45" s="11">
        <f t="shared" si="4"/>
        <v>86</v>
      </c>
      <c r="O45" s="11">
        <v>1.7</v>
      </c>
      <c r="P45" s="11" t="s">
        <v>53</v>
      </c>
      <c r="Q45" s="11" t="s">
        <v>54</v>
      </c>
      <c r="R45" s="11" t="s">
        <v>136</v>
      </c>
    </row>
    <row r="46" spans="1:18">
      <c r="A46" s="14">
        <v>53</v>
      </c>
      <c r="B46" s="14">
        <v>34220</v>
      </c>
      <c r="C46" s="14">
        <v>100</v>
      </c>
      <c r="D46" s="11">
        <v>5</v>
      </c>
      <c r="E46" s="11">
        <v>50</v>
      </c>
      <c r="F46" s="11">
        <f t="shared" si="0"/>
        <v>34220000</v>
      </c>
      <c r="G46" s="11" t="s">
        <v>48</v>
      </c>
      <c r="H46" s="11" t="s">
        <v>76</v>
      </c>
      <c r="I46" s="11" t="s">
        <v>97</v>
      </c>
      <c r="J46" s="11" t="s">
        <v>83</v>
      </c>
      <c r="K46" s="11">
        <v>82</v>
      </c>
      <c r="L46" s="11">
        <v>4</v>
      </c>
      <c r="M46" s="11">
        <v>63</v>
      </c>
      <c r="N46" s="11">
        <f t="shared" si="4"/>
        <v>86</v>
      </c>
      <c r="O46" s="11">
        <v>1.7</v>
      </c>
      <c r="P46" s="11" t="s">
        <v>53</v>
      </c>
      <c r="Q46" s="11" t="s">
        <v>71</v>
      </c>
      <c r="R46" s="11" t="s">
        <v>136</v>
      </c>
    </row>
    <row r="47" spans="1:18">
      <c r="A47" s="14">
        <v>54</v>
      </c>
      <c r="B47" s="14">
        <v>83800</v>
      </c>
      <c r="C47" s="14">
        <v>100</v>
      </c>
      <c r="D47" s="11">
        <v>6</v>
      </c>
      <c r="E47" s="11">
        <v>50</v>
      </c>
      <c r="F47" s="11">
        <f t="shared" si="0"/>
        <v>69833333.333333328</v>
      </c>
      <c r="G47" s="11" t="s">
        <v>48</v>
      </c>
      <c r="H47" s="11" t="s">
        <v>76</v>
      </c>
      <c r="I47" s="11" t="s">
        <v>98</v>
      </c>
      <c r="J47" s="11" t="s">
        <v>83</v>
      </c>
      <c r="K47" s="11">
        <v>56</v>
      </c>
      <c r="L47" s="11">
        <v>5</v>
      </c>
      <c r="M47" s="11">
        <v>5</v>
      </c>
      <c r="N47" s="11">
        <f t="shared" si="4"/>
        <v>61</v>
      </c>
      <c r="O47" s="11">
        <v>0.91700000000000004</v>
      </c>
      <c r="P47" s="11" t="s">
        <v>53</v>
      </c>
      <c r="Q47" s="11" t="s">
        <v>54</v>
      </c>
      <c r="R47" s="11" t="s">
        <v>136</v>
      </c>
    </row>
    <row r="48" spans="1:18">
      <c r="A48" s="14">
        <v>55</v>
      </c>
      <c r="B48" s="14">
        <v>33820</v>
      </c>
      <c r="C48" s="14">
        <v>100</v>
      </c>
      <c r="D48" s="11">
        <v>6</v>
      </c>
      <c r="E48" s="11">
        <v>50</v>
      </c>
      <c r="F48" s="11">
        <f t="shared" si="0"/>
        <v>28183333.333333332</v>
      </c>
      <c r="G48" s="11" t="s">
        <v>48</v>
      </c>
      <c r="H48" s="11" t="s">
        <v>76</v>
      </c>
      <c r="I48" s="11" t="s">
        <v>99</v>
      </c>
      <c r="J48" s="11" t="s">
        <v>83</v>
      </c>
      <c r="K48" s="11">
        <v>60</v>
      </c>
      <c r="L48" s="11">
        <v>5</v>
      </c>
      <c r="M48" s="11">
        <v>54</v>
      </c>
      <c r="N48" s="11">
        <f t="shared" si="4"/>
        <v>65</v>
      </c>
      <c r="O48" s="11">
        <v>0.68400000000000005</v>
      </c>
      <c r="P48" s="11" t="s">
        <v>53</v>
      </c>
      <c r="Q48" s="11" t="s">
        <v>54</v>
      </c>
      <c r="R48" s="11" t="s">
        <v>136</v>
      </c>
    </row>
    <row r="49" spans="1:18">
      <c r="A49" s="14">
        <v>56</v>
      </c>
      <c r="B49" s="14">
        <v>16640</v>
      </c>
      <c r="C49" s="14">
        <v>100</v>
      </c>
      <c r="D49" s="11">
        <v>5</v>
      </c>
      <c r="E49" s="11">
        <v>50</v>
      </c>
      <c r="F49" s="11">
        <f t="shared" si="0"/>
        <v>16640000</v>
      </c>
      <c r="G49" s="11" t="s">
        <v>48</v>
      </c>
      <c r="H49" s="11" t="s">
        <v>76</v>
      </c>
      <c r="I49" s="11" t="s">
        <v>60</v>
      </c>
      <c r="J49" s="11" t="s">
        <v>83</v>
      </c>
      <c r="K49" s="11" t="s">
        <v>52</v>
      </c>
      <c r="L49" s="11" t="s">
        <v>52</v>
      </c>
      <c r="M49" s="11" t="s">
        <v>52</v>
      </c>
      <c r="N49" s="11" t="s">
        <v>52</v>
      </c>
      <c r="O49" s="11" t="s">
        <v>52</v>
      </c>
      <c r="P49" s="11" t="s">
        <v>61</v>
      </c>
      <c r="Q49" s="11" t="s">
        <v>61</v>
      </c>
      <c r="R49" s="11" t="s">
        <v>136</v>
      </c>
    </row>
    <row r="50" spans="1:18">
      <c r="A50" s="14">
        <v>57</v>
      </c>
      <c r="B50" s="14">
        <v>36000</v>
      </c>
      <c r="C50" s="14">
        <v>1</v>
      </c>
      <c r="D50" s="11" t="s">
        <v>52</v>
      </c>
      <c r="E50" s="11">
        <v>50</v>
      </c>
      <c r="F50" s="11">
        <f t="shared" ref="F50:F65" si="5">B50*C50*E50</f>
        <v>1800000</v>
      </c>
      <c r="G50" s="11" t="s">
        <v>48</v>
      </c>
      <c r="H50" s="11" t="s">
        <v>49</v>
      </c>
      <c r="I50" s="11" t="s">
        <v>82</v>
      </c>
      <c r="J50" s="11" t="s">
        <v>83</v>
      </c>
      <c r="K50" s="11">
        <v>93</v>
      </c>
      <c r="L50" s="11">
        <v>5</v>
      </c>
      <c r="M50" s="11">
        <v>109</v>
      </c>
      <c r="N50" s="11">
        <f t="shared" ref="N50:N74" si="6">K50+L50</f>
        <v>98</v>
      </c>
      <c r="O50" s="11">
        <v>1.03</v>
      </c>
      <c r="P50" s="11" t="s">
        <v>100</v>
      </c>
      <c r="Q50" s="11" t="s">
        <v>52</v>
      </c>
      <c r="R50" s="11" t="s">
        <v>136</v>
      </c>
    </row>
    <row r="51" spans="1:18">
      <c r="A51" s="14">
        <v>58</v>
      </c>
      <c r="B51" s="14">
        <v>5900</v>
      </c>
      <c r="C51" s="14">
        <v>1</v>
      </c>
      <c r="D51" s="11" t="s">
        <v>52</v>
      </c>
      <c r="E51" s="11">
        <v>50</v>
      </c>
      <c r="F51" s="11">
        <f t="shared" si="5"/>
        <v>295000</v>
      </c>
      <c r="G51" s="11" t="s">
        <v>48</v>
      </c>
      <c r="H51" s="11" t="s">
        <v>49</v>
      </c>
      <c r="I51" s="11" t="s">
        <v>84</v>
      </c>
      <c r="J51" s="11" t="s">
        <v>83</v>
      </c>
      <c r="K51" s="11">
        <v>68</v>
      </c>
      <c r="L51" s="11">
        <v>7</v>
      </c>
      <c r="M51" s="11">
        <v>53</v>
      </c>
      <c r="N51" s="11">
        <f t="shared" si="6"/>
        <v>75</v>
      </c>
      <c r="O51" s="11">
        <v>1.27</v>
      </c>
      <c r="P51" s="11" t="s">
        <v>100</v>
      </c>
      <c r="Q51" s="11" t="s">
        <v>52</v>
      </c>
      <c r="R51" s="11" t="s">
        <v>136</v>
      </c>
    </row>
    <row r="52" spans="1:18">
      <c r="A52" s="14">
        <v>59</v>
      </c>
      <c r="B52" s="14">
        <v>14360</v>
      </c>
      <c r="C52" s="14">
        <v>1</v>
      </c>
      <c r="D52" s="11" t="s">
        <v>52</v>
      </c>
      <c r="E52" s="11">
        <v>50</v>
      </c>
      <c r="F52" s="11">
        <f t="shared" si="5"/>
        <v>718000</v>
      </c>
      <c r="G52" s="11" t="s">
        <v>48</v>
      </c>
      <c r="H52" s="11" t="s">
        <v>49</v>
      </c>
      <c r="I52" s="11" t="s">
        <v>85</v>
      </c>
      <c r="J52" s="11" t="s">
        <v>83</v>
      </c>
      <c r="K52" s="11">
        <v>110</v>
      </c>
      <c r="L52" s="11">
        <v>7</v>
      </c>
      <c r="M52" s="11">
        <v>91</v>
      </c>
      <c r="N52" s="11">
        <f t="shared" si="6"/>
        <v>117</v>
      </c>
      <c r="O52" s="11">
        <v>1.35</v>
      </c>
      <c r="P52" s="11" t="s">
        <v>100</v>
      </c>
      <c r="Q52" s="11" t="s">
        <v>52</v>
      </c>
      <c r="R52" s="11" t="s">
        <v>136</v>
      </c>
    </row>
    <row r="53" spans="1:18">
      <c r="A53" s="14">
        <v>60</v>
      </c>
      <c r="B53" s="14">
        <v>22000</v>
      </c>
      <c r="C53" s="14">
        <v>100</v>
      </c>
      <c r="D53" s="11" t="s">
        <v>52</v>
      </c>
      <c r="E53" s="11">
        <v>50</v>
      </c>
      <c r="F53" s="11">
        <f t="shared" si="5"/>
        <v>110000000</v>
      </c>
      <c r="G53" s="11" t="s">
        <v>48</v>
      </c>
      <c r="H53" s="11" t="s">
        <v>49</v>
      </c>
      <c r="I53" s="11" t="s">
        <v>86</v>
      </c>
      <c r="J53" s="11" t="s">
        <v>83</v>
      </c>
      <c r="K53" s="11">
        <v>71</v>
      </c>
      <c r="L53" s="11">
        <v>7</v>
      </c>
      <c r="M53" s="11">
        <v>59</v>
      </c>
      <c r="N53" s="11">
        <f t="shared" si="6"/>
        <v>78</v>
      </c>
      <c r="O53" s="11">
        <v>1.1200000000000001</v>
      </c>
      <c r="P53" s="11" t="s">
        <v>100</v>
      </c>
      <c r="Q53" s="11" t="s">
        <v>52</v>
      </c>
      <c r="R53" s="11" t="s">
        <v>136</v>
      </c>
    </row>
    <row r="54" spans="1:18">
      <c r="A54" s="14">
        <v>61</v>
      </c>
      <c r="B54" s="14">
        <v>23120</v>
      </c>
      <c r="C54" s="14">
        <v>1</v>
      </c>
      <c r="D54" s="11" t="s">
        <v>52</v>
      </c>
      <c r="E54" s="11">
        <v>50</v>
      </c>
      <c r="F54" s="11">
        <f t="shared" si="5"/>
        <v>1156000</v>
      </c>
      <c r="G54" s="11" t="s">
        <v>48</v>
      </c>
      <c r="H54" s="11" t="s">
        <v>63</v>
      </c>
      <c r="I54" s="11" t="s">
        <v>87</v>
      </c>
      <c r="J54" s="11" t="s">
        <v>83</v>
      </c>
      <c r="K54" s="11">
        <v>53</v>
      </c>
      <c r="L54" s="11">
        <v>5</v>
      </c>
      <c r="M54" s="11">
        <v>61</v>
      </c>
      <c r="N54" s="11">
        <f t="shared" si="6"/>
        <v>58</v>
      </c>
      <c r="O54" s="11">
        <v>0.59399999999999997</v>
      </c>
      <c r="P54" s="11" t="s">
        <v>100</v>
      </c>
      <c r="Q54" s="11" t="s">
        <v>52</v>
      </c>
      <c r="R54" s="11" t="s">
        <v>136</v>
      </c>
    </row>
    <row r="55" spans="1:18">
      <c r="A55" s="14">
        <v>62</v>
      </c>
      <c r="B55" s="14">
        <v>27560</v>
      </c>
      <c r="C55" s="14">
        <v>100</v>
      </c>
      <c r="D55" s="11" t="s">
        <v>52</v>
      </c>
      <c r="E55" s="11">
        <v>50</v>
      </c>
      <c r="F55" s="11">
        <f t="shared" si="5"/>
        <v>137800000</v>
      </c>
      <c r="G55" s="11" t="s">
        <v>48</v>
      </c>
      <c r="H55" s="11" t="s">
        <v>63</v>
      </c>
      <c r="I55" s="11" t="s">
        <v>88</v>
      </c>
      <c r="J55" s="11" t="s">
        <v>83</v>
      </c>
      <c r="K55" s="11">
        <v>44</v>
      </c>
      <c r="L55" s="11">
        <v>4</v>
      </c>
      <c r="M55" s="11">
        <v>14</v>
      </c>
      <c r="N55" s="11">
        <f t="shared" si="6"/>
        <v>48</v>
      </c>
      <c r="O55" s="11">
        <v>0.373</v>
      </c>
      <c r="P55" s="11" t="s">
        <v>100</v>
      </c>
      <c r="Q55" s="11" t="s">
        <v>52</v>
      </c>
      <c r="R55" s="11" t="s">
        <v>136</v>
      </c>
    </row>
    <row r="56" spans="1:18">
      <c r="A56" s="14">
        <v>63</v>
      </c>
      <c r="B56" s="14">
        <v>2366</v>
      </c>
      <c r="C56" s="14">
        <v>1</v>
      </c>
      <c r="D56" s="11" t="s">
        <v>52</v>
      </c>
      <c r="E56" s="11">
        <v>50</v>
      </c>
      <c r="F56" s="11">
        <f t="shared" si="5"/>
        <v>118300</v>
      </c>
      <c r="G56" s="11" t="s">
        <v>48</v>
      </c>
      <c r="H56" s="11" t="s">
        <v>63</v>
      </c>
      <c r="I56" s="11" t="s">
        <v>89</v>
      </c>
      <c r="J56" s="11" t="s">
        <v>83</v>
      </c>
      <c r="K56" s="11">
        <v>42</v>
      </c>
      <c r="L56" s="11">
        <v>4</v>
      </c>
      <c r="M56" s="11">
        <v>100</v>
      </c>
      <c r="N56" s="11">
        <f t="shared" si="6"/>
        <v>46</v>
      </c>
      <c r="O56" s="11">
        <v>0.749</v>
      </c>
      <c r="P56" s="11" t="s">
        <v>100</v>
      </c>
      <c r="Q56" s="11" t="s">
        <v>52</v>
      </c>
      <c r="R56" s="11" t="s">
        <v>136</v>
      </c>
    </row>
    <row r="57" spans="1:18">
      <c r="A57" s="14">
        <v>64</v>
      </c>
      <c r="B57" s="14">
        <v>14720</v>
      </c>
      <c r="C57" s="14">
        <v>1</v>
      </c>
      <c r="D57" s="11" t="s">
        <v>52</v>
      </c>
      <c r="E57" s="11">
        <v>50</v>
      </c>
      <c r="F57" s="11">
        <f t="shared" si="5"/>
        <v>736000</v>
      </c>
      <c r="G57" s="11" t="s">
        <v>48</v>
      </c>
      <c r="H57" s="11" t="s">
        <v>63</v>
      </c>
      <c r="I57" s="11" t="s">
        <v>90</v>
      </c>
      <c r="J57" s="11" t="s">
        <v>83</v>
      </c>
      <c r="K57" s="11">
        <v>58</v>
      </c>
      <c r="L57" s="11">
        <v>3</v>
      </c>
      <c r="M57" s="11">
        <v>80</v>
      </c>
      <c r="N57" s="11">
        <f t="shared" si="6"/>
        <v>61</v>
      </c>
      <c r="O57" s="11">
        <v>0.435</v>
      </c>
      <c r="P57" s="11" t="s">
        <v>100</v>
      </c>
      <c r="Q57" s="11" t="s">
        <v>52</v>
      </c>
      <c r="R57" s="11" t="s">
        <v>136</v>
      </c>
    </row>
    <row r="58" spans="1:18">
      <c r="A58" s="14">
        <v>65</v>
      </c>
      <c r="B58" s="14">
        <v>26760</v>
      </c>
      <c r="C58" s="14">
        <v>1</v>
      </c>
      <c r="D58" s="11" t="s">
        <v>52</v>
      </c>
      <c r="E58" s="11">
        <v>50</v>
      </c>
      <c r="F58" s="11">
        <f t="shared" si="5"/>
        <v>1338000</v>
      </c>
      <c r="G58" s="11" t="s">
        <v>48</v>
      </c>
      <c r="H58" s="11" t="s">
        <v>69</v>
      </c>
      <c r="I58" s="11" t="s">
        <v>91</v>
      </c>
      <c r="J58" s="11" t="s">
        <v>83</v>
      </c>
      <c r="K58" s="11">
        <v>80</v>
      </c>
      <c r="L58" s="11">
        <v>5</v>
      </c>
      <c r="M58" s="11">
        <v>84</v>
      </c>
      <c r="N58" s="11">
        <f t="shared" si="6"/>
        <v>85</v>
      </c>
      <c r="O58" s="11">
        <v>1.1200000000000001</v>
      </c>
      <c r="P58" s="11" t="s">
        <v>100</v>
      </c>
      <c r="Q58" s="11" t="s">
        <v>52</v>
      </c>
      <c r="R58" s="11" t="s">
        <v>136</v>
      </c>
    </row>
    <row r="59" spans="1:18">
      <c r="A59" s="14">
        <v>66</v>
      </c>
      <c r="B59" s="14">
        <v>21420</v>
      </c>
      <c r="C59" s="14">
        <v>100</v>
      </c>
      <c r="D59" s="11" t="s">
        <v>52</v>
      </c>
      <c r="E59" s="11">
        <v>50</v>
      </c>
      <c r="F59" s="11">
        <f t="shared" si="5"/>
        <v>107100000</v>
      </c>
      <c r="G59" s="11" t="s">
        <v>48</v>
      </c>
      <c r="H59" s="11" t="s">
        <v>69</v>
      </c>
      <c r="I59" s="11" t="s">
        <v>92</v>
      </c>
      <c r="J59" s="11" t="s">
        <v>83</v>
      </c>
      <c r="K59" s="11">
        <v>65</v>
      </c>
      <c r="L59" s="11">
        <v>6</v>
      </c>
      <c r="M59" s="11">
        <v>54</v>
      </c>
      <c r="N59" s="11">
        <f t="shared" si="6"/>
        <v>71</v>
      </c>
      <c r="O59" s="11">
        <v>1.28</v>
      </c>
      <c r="P59" s="11" t="s">
        <v>100</v>
      </c>
      <c r="Q59" s="11" t="s">
        <v>52</v>
      </c>
      <c r="R59" s="11" t="s">
        <v>136</v>
      </c>
    </row>
    <row r="60" spans="1:18">
      <c r="A60" s="14">
        <v>67</v>
      </c>
      <c r="B60" s="14">
        <v>26200</v>
      </c>
      <c r="C60" s="14">
        <v>1</v>
      </c>
      <c r="D60" s="11" t="s">
        <v>52</v>
      </c>
      <c r="E60" s="11">
        <v>50</v>
      </c>
      <c r="F60" s="11">
        <f t="shared" si="5"/>
        <v>1310000</v>
      </c>
      <c r="G60" s="11" t="s">
        <v>48</v>
      </c>
      <c r="H60" s="11" t="s">
        <v>69</v>
      </c>
      <c r="I60" s="11" t="s">
        <v>93</v>
      </c>
      <c r="J60" s="11" t="s">
        <v>83</v>
      </c>
      <c r="K60" s="11">
        <v>84</v>
      </c>
      <c r="L60" s="11">
        <v>8</v>
      </c>
      <c r="M60" s="11">
        <v>80</v>
      </c>
      <c r="N60" s="11">
        <f t="shared" si="6"/>
        <v>92</v>
      </c>
      <c r="O60" s="11">
        <v>1.46</v>
      </c>
      <c r="P60" s="11" t="s">
        <v>100</v>
      </c>
      <c r="Q60" s="11" t="s">
        <v>52</v>
      </c>
      <c r="R60" s="11" t="s">
        <v>136</v>
      </c>
    </row>
    <row r="61" spans="1:18">
      <c r="A61" s="14">
        <v>68</v>
      </c>
      <c r="B61" s="14">
        <v>7300</v>
      </c>
      <c r="C61" s="14">
        <v>1</v>
      </c>
      <c r="D61" s="11" t="s">
        <v>52</v>
      </c>
      <c r="E61" s="11">
        <v>50</v>
      </c>
      <c r="F61" s="11">
        <f t="shared" si="5"/>
        <v>365000</v>
      </c>
      <c r="G61" s="11" t="s">
        <v>48</v>
      </c>
      <c r="H61" s="11" t="s">
        <v>69</v>
      </c>
      <c r="I61" s="11" t="s">
        <v>94</v>
      </c>
      <c r="J61" s="11" t="s">
        <v>83</v>
      </c>
      <c r="K61" s="11">
        <v>78</v>
      </c>
      <c r="L61" s="11">
        <v>6</v>
      </c>
      <c r="M61" s="11">
        <v>62</v>
      </c>
      <c r="N61" s="11">
        <f t="shared" si="6"/>
        <v>84</v>
      </c>
      <c r="O61" s="11">
        <v>1.1100000000000001</v>
      </c>
      <c r="P61" s="11" t="s">
        <v>100</v>
      </c>
      <c r="Q61" s="11" t="s">
        <v>52</v>
      </c>
      <c r="R61" s="11" t="s">
        <v>136</v>
      </c>
    </row>
    <row r="62" spans="1:18">
      <c r="A62" s="14">
        <v>69</v>
      </c>
      <c r="B62" s="14">
        <v>56800</v>
      </c>
      <c r="C62" s="14">
        <v>100</v>
      </c>
      <c r="D62" s="11" t="s">
        <v>52</v>
      </c>
      <c r="E62" s="11">
        <v>50</v>
      </c>
      <c r="F62" s="11">
        <f t="shared" si="5"/>
        <v>284000000</v>
      </c>
      <c r="G62" s="11" t="s">
        <v>48</v>
      </c>
      <c r="H62" s="11" t="s">
        <v>76</v>
      </c>
      <c r="I62" s="11" t="s">
        <v>96</v>
      </c>
      <c r="J62" s="11" t="s">
        <v>83</v>
      </c>
      <c r="K62" s="11">
        <v>75</v>
      </c>
      <c r="L62" s="11">
        <v>4</v>
      </c>
      <c r="M62" s="11">
        <v>83</v>
      </c>
      <c r="N62" s="11">
        <f t="shared" si="6"/>
        <v>79</v>
      </c>
      <c r="O62" s="11">
        <v>1.04</v>
      </c>
      <c r="P62" s="11" t="s">
        <v>100</v>
      </c>
      <c r="Q62" s="11" t="s">
        <v>52</v>
      </c>
      <c r="R62" s="11" t="s">
        <v>136</v>
      </c>
    </row>
    <row r="63" spans="1:18">
      <c r="A63" s="14">
        <v>70</v>
      </c>
      <c r="B63" s="14">
        <v>18180</v>
      </c>
      <c r="C63" s="14">
        <v>100</v>
      </c>
      <c r="D63" s="11" t="s">
        <v>52</v>
      </c>
      <c r="E63" s="11">
        <v>50</v>
      </c>
      <c r="F63" s="11">
        <f t="shared" si="5"/>
        <v>90900000</v>
      </c>
      <c r="G63" s="11" t="s">
        <v>48</v>
      </c>
      <c r="H63" s="11" t="s">
        <v>76</v>
      </c>
      <c r="I63" s="11" t="s">
        <v>97</v>
      </c>
      <c r="J63" s="11" t="s">
        <v>83</v>
      </c>
      <c r="K63" s="11">
        <v>82</v>
      </c>
      <c r="L63" s="11">
        <v>4</v>
      </c>
      <c r="M63" s="11">
        <v>63</v>
      </c>
      <c r="N63" s="11">
        <f t="shared" si="6"/>
        <v>86</v>
      </c>
      <c r="O63" s="11">
        <v>1.7</v>
      </c>
      <c r="P63" s="11" t="s">
        <v>100</v>
      </c>
      <c r="Q63" s="11" t="s">
        <v>52</v>
      </c>
      <c r="R63" s="11" t="s">
        <v>136</v>
      </c>
    </row>
    <row r="64" spans="1:18">
      <c r="A64" s="14">
        <v>71</v>
      </c>
      <c r="B64" s="14">
        <v>4160</v>
      </c>
      <c r="C64" s="14">
        <v>1</v>
      </c>
      <c r="D64" s="11" t="s">
        <v>52</v>
      </c>
      <c r="E64" s="11">
        <v>50</v>
      </c>
      <c r="F64" s="11">
        <f t="shared" si="5"/>
        <v>208000</v>
      </c>
      <c r="G64" s="11" t="s">
        <v>48</v>
      </c>
      <c r="H64" s="11" t="s">
        <v>76</v>
      </c>
      <c r="I64" s="11" t="s">
        <v>98</v>
      </c>
      <c r="J64" s="11" t="s">
        <v>83</v>
      </c>
      <c r="K64" s="11">
        <v>56</v>
      </c>
      <c r="L64" s="11">
        <v>5</v>
      </c>
      <c r="M64" s="11">
        <v>5</v>
      </c>
      <c r="N64" s="11">
        <f t="shared" si="6"/>
        <v>61</v>
      </c>
      <c r="O64" s="11">
        <v>0.91700000000000004</v>
      </c>
      <c r="P64" s="11" t="s">
        <v>100</v>
      </c>
      <c r="Q64" s="11" t="s">
        <v>52</v>
      </c>
      <c r="R64" s="11" t="s">
        <v>136</v>
      </c>
    </row>
    <row r="65" spans="1:18">
      <c r="A65" s="14">
        <v>72</v>
      </c>
      <c r="B65" s="14">
        <v>11440</v>
      </c>
      <c r="C65" s="14">
        <v>100</v>
      </c>
      <c r="D65" s="11" t="s">
        <v>52</v>
      </c>
      <c r="E65" s="11">
        <v>50</v>
      </c>
      <c r="F65" s="11">
        <f t="shared" si="5"/>
        <v>57200000</v>
      </c>
      <c r="G65" s="11" t="s">
        <v>48</v>
      </c>
      <c r="H65" s="11" t="s">
        <v>76</v>
      </c>
      <c r="I65" s="11" t="s">
        <v>99</v>
      </c>
      <c r="J65" s="11" t="s">
        <v>83</v>
      </c>
      <c r="K65" s="11">
        <v>60</v>
      </c>
      <c r="L65" s="11">
        <v>5</v>
      </c>
      <c r="M65" s="11">
        <v>54</v>
      </c>
      <c r="N65" s="11">
        <f t="shared" si="6"/>
        <v>65</v>
      </c>
      <c r="O65" s="11">
        <v>0.68400000000000005</v>
      </c>
      <c r="P65" s="11" t="s">
        <v>100</v>
      </c>
      <c r="Q65" s="11" t="s">
        <v>52</v>
      </c>
      <c r="R65" s="11" t="s">
        <v>136</v>
      </c>
    </row>
    <row r="66" spans="1:18">
      <c r="A66" s="14">
        <v>73</v>
      </c>
      <c r="B66" s="14">
        <v>7720</v>
      </c>
      <c r="C66" s="14">
        <v>100</v>
      </c>
      <c r="D66" s="11">
        <v>5</v>
      </c>
      <c r="E66" s="11">
        <v>25</v>
      </c>
      <c r="F66" s="11">
        <f t="shared" ref="F66:F71" si="7">(B66*C66*E66)/D66</f>
        <v>3860000</v>
      </c>
      <c r="G66" s="11" t="s">
        <v>101</v>
      </c>
      <c r="H66" s="11" t="s">
        <v>52</v>
      </c>
      <c r="I66" s="11" t="s">
        <v>102</v>
      </c>
      <c r="J66" s="11" t="s">
        <v>51</v>
      </c>
      <c r="K66" s="11">
        <v>9</v>
      </c>
      <c r="L66" s="11">
        <v>0</v>
      </c>
      <c r="M66" s="11" t="s">
        <v>52</v>
      </c>
      <c r="N66" s="11">
        <f t="shared" si="6"/>
        <v>9</v>
      </c>
      <c r="O66" s="11" t="s">
        <v>52</v>
      </c>
      <c r="P66" s="11" t="s">
        <v>53</v>
      </c>
      <c r="Q66" s="11" t="s">
        <v>52</v>
      </c>
      <c r="R66" s="11" t="s">
        <v>136</v>
      </c>
    </row>
    <row r="67" spans="1:18">
      <c r="A67" s="14">
        <v>74</v>
      </c>
      <c r="B67" s="14">
        <v>8260</v>
      </c>
      <c r="C67" s="14">
        <v>100</v>
      </c>
      <c r="D67" s="11">
        <v>7</v>
      </c>
      <c r="E67" s="11">
        <v>25</v>
      </c>
      <c r="F67" s="11">
        <f t="shared" si="7"/>
        <v>2950000</v>
      </c>
      <c r="G67" s="11" t="s">
        <v>101</v>
      </c>
      <c r="H67" s="11" t="s">
        <v>52</v>
      </c>
      <c r="I67" s="11" t="s">
        <v>103</v>
      </c>
      <c r="J67" s="11" t="s">
        <v>51</v>
      </c>
      <c r="K67" s="11">
        <v>21</v>
      </c>
      <c r="L67" s="11">
        <v>5</v>
      </c>
      <c r="M67" s="11" t="s">
        <v>52</v>
      </c>
      <c r="N67" s="11">
        <f t="shared" si="6"/>
        <v>26</v>
      </c>
      <c r="O67" s="11" t="s">
        <v>52</v>
      </c>
      <c r="P67" s="11" t="s">
        <v>53</v>
      </c>
      <c r="Q67" s="11" t="s">
        <v>52</v>
      </c>
      <c r="R67" s="11" t="s">
        <v>136</v>
      </c>
    </row>
    <row r="68" spans="1:18">
      <c r="A68" s="14">
        <v>75</v>
      </c>
      <c r="B68" s="14">
        <v>6640</v>
      </c>
      <c r="C68" s="14">
        <v>100</v>
      </c>
      <c r="D68" s="11">
        <v>6</v>
      </c>
      <c r="E68" s="11">
        <v>25</v>
      </c>
      <c r="F68" s="11">
        <f t="shared" si="7"/>
        <v>2766666.6666666665</v>
      </c>
      <c r="G68" s="11" t="s">
        <v>101</v>
      </c>
      <c r="H68" s="11" t="s">
        <v>52</v>
      </c>
      <c r="I68" s="11" t="s">
        <v>104</v>
      </c>
      <c r="J68" s="11" t="s">
        <v>51</v>
      </c>
      <c r="K68" s="11">
        <v>20</v>
      </c>
      <c r="L68" s="11">
        <v>5</v>
      </c>
      <c r="M68" s="11" t="s">
        <v>52</v>
      </c>
      <c r="N68" s="11">
        <f t="shared" si="6"/>
        <v>25</v>
      </c>
      <c r="O68" s="11" t="s">
        <v>52</v>
      </c>
      <c r="P68" s="11" t="s">
        <v>53</v>
      </c>
      <c r="Q68" s="11" t="s">
        <v>52</v>
      </c>
      <c r="R68" s="11" t="s">
        <v>136</v>
      </c>
    </row>
    <row r="69" spans="1:18">
      <c r="A69" s="14">
        <v>76</v>
      </c>
      <c r="B69" s="14">
        <v>2620</v>
      </c>
      <c r="C69" s="14">
        <v>100</v>
      </c>
      <c r="D69" s="11">
        <v>6</v>
      </c>
      <c r="E69" s="11">
        <v>25</v>
      </c>
      <c r="F69" s="11">
        <f t="shared" si="7"/>
        <v>1091666.6666666667</v>
      </c>
      <c r="G69" s="11" t="s">
        <v>101</v>
      </c>
      <c r="H69" s="11" t="s">
        <v>52</v>
      </c>
      <c r="I69" s="11" t="s">
        <v>105</v>
      </c>
      <c r="J69" s="11" t="s">
        <v>51</v>
      </c>
      <c r="K69" s="11">
        <v>18</v>
      </c>
      <c r="L69" s="11">
        <v>5</v>
      </c>
      <c r="M69" s="11" t="s">
        <v>52</v>
      </c>
      <c r="N69" s="11">
        <f t="shared" si="6"/>
        <v>23</v>
      </c>
      <c r="O69" s="11" t="s">
        <v>52</v>
      </c>
      <c r="P69" s="11" t="s">
        <v>53</v>
      </c>
      <c r="Q69" s="11" t="s">
        <v>52</v>
      </c>
      <c r="R69" s="11" t="s">
        <v>136</v>
      </c>
    </row>
    <row r="70" spans="1:18">
      <c r="A70" s="14">
        <v>77</v>
      </c>
      <c r="B70" s="14">
        <v>7000</v>
      </c>
      <c r="C70" s="14">
        <v>100</v>
      </c>
      <c r="D70" s="11">
        <v>6</v>
      </c>
      <c r="E70" s="11">
        <v>25</v>
      </c>
      <c r="F70" s="11">
        <f t="shared" si="7"/>
        <v>2916666.6666666665</v>
      </c>
      <c r="G70" s="11" t="s">
        <v>101</v>
      </c>
      <c r="H70" s="11" t="s">
        <v>52</v>
      </c>
      <c r="I70" s="11" t="s">
        <v>106</v>
      </c>
      <c r="J70" s="11" t="s">
        <v>83</v>
      </c>
      <c r="K70" s="11">
        <v>17</v>
      </c>
      <c r="L70" s="11">
        <v>4</v>
      </c>
      <c r="M70" s="11" t="s">
        <v>52</v>
      </c>
      <c r="N70" s="11">
        <f t="shared" si="6"/>
        <v>21</v>
      </c>
      <c r="O70" s="11" t="s">
        <v>52</v>
      </c>
      <c r="P70" s="11" t="s">
        <v>53</v>
      </c>
      <c r="Q70" s="11" t="s">
        <v>52</v>
      </c>
      <c r="R70" s="11" t="s">
        <v>136</v>
      </c>
    </row>
    <row r="71" spans="1:18">
      <c r="A71" s="14">
        <v>79</v>
      </c>
      <c r="B71" s="14">
        <v>4620</v>
      </c>
      <c r="C71" s="14">
        <v>100</v>
      </c>
      <c r="D71" s="11">
        <v>6</v>
      </c>
      <c r="E71" s="11">
        <v>25</v>
      </c>
      <c r="F71" s="11">
        <f t="shared" si="7"/>
        <v>1925000</v>
      </c>
      <c r="G71" s="11" t="s">
        <v>101</v>
      </c>
      <c r="H71" s="11" t="s">
        <v>52</v>
      </c>
      <c r="I71" s="11" t="s">
        <v>107</v>
      </c>
      <c r="J71" s="11" t="s">
        <v>83</v>
      </c>
      <c r="K71" s="11">
        <v>15</v>
      </c>
      <c r="L71" s="11">
        <v>4</v>
      </c>
      <c r="M71" s="11" t="s">
        <v>52</v>
      </c>
      <c r="N71" s="11">
        <f t="shared" si="6"/>
        <v>19</v>
      </c>
      <c r="O71" s="11" t="s">
        <v>52</v>
      </c>
      <c r="P71" s="11" t="s">
        <v>53</v>
      </c>
      <c r="Q71" s="11" t="s">
        <v>52</v>
      </c>
      <c r="R71" s="11" t="s">
        <v>136</v>
      </c>
    </row>
    <row r="72" spans="1:18">
      <c r="A72" s="14">
        <v>80</v>
      </c>
      <c r="B72" s="14">
        <v>2000</v>
      </c>
      <c r="C72" s="14">
        <v>100</v>
      </c>
      <c r="D72" s="11" t="s">
        <v>52</v>
      </c>
      <c r="E72" s="11">
        <v>25</v>
      </c>
      <c r="F72" s="11">
        <f>B72*C72*E72</f>
        <v>5000000</v>
      </c>
      <c r="G72" s="11" t="s">
        <v>101</v>
      </c>
      <c r="H72" s="11" t="s">
        <v>52</v>
      </c>
      <c r="I72" s="11" t="s">
        <v>106</v>
      </c>
      <c r="J72" s="11" t="s">
        <v>83</v>
      </c>
      <c r="K72" s="11">
        <v>17</v>
      </c>
      <c r="L72" s="11">
        <v>4</v>
      </c>
      <c r="M72" s="11" t="s">
        <v>52</v>
      </c>
      <c r="N72" s="11">
        <f t="shared" si="6"/>
        <v>21</v>
      </c>
      <c r="O72" s="11" t="s">
        <v>52</v>
      </c>
      <c r="P72" s="11" t="s">
        <v>100</v>
      </c>
      <c r="Q72" s="11" t="s">
        <v>52</v>
      </c>
      <c r="R72" s="11" t="s">
        <v>136</v>
      </c>
    </row>
    <row r="73" spans="1:18">
      <c r="A73" s="14">
        <v>81</v>
      </c>
      <c r="B73" s="14">
        <v>3420</v>
      </c>
      <c r="C73" s="14">
        <v>100</v>
      </c>
      <c r="D73" s="11" t="s">
        <v>52</v>
      </c>
      <c r="E73" s="11">
        <v>25</v>
      </c>
      <c r="F73" s="11">
        <f>B73*C73*E73</f>
        <v>8550000</v>
      </c>
      <c r="G73" s="11" t="s">
        <v>101</v>
      </c>
      <c r="H73" s="11" t="s">
        <v>52</v>
      </c>
      <c r="I73" s="11" t="s">
        <v>107</v>
      </c>
      <c r="J73" s="11" t="s">
        <v>83</v>
      </c>
      <c r="K73" s="11">
        <v>15</v>
      </c>
      <c r="L73" s="11">
        <v>4</v>
      </c>
      <c r="M73" s="11" t="s">
        <v>52</v>
      </c>
      <c r="N73" s="11">
        <f t="shared" si="6"/>
        <v>19</v>
      </c>
      <c r="O73" s="11" t="s">
        <v>52</v>
      </c>
      <c r="P73" s="11" t="s">
        <v>100</v>
      </c>
      <c r="Q73" s="11" t="s">
        <v>52</v>
      </c>
      <c r="R73" s="11" t="s">
        <v>136</v>
      </c>
    </row>
    <row r="74" spans="1:18">
      <c r="A74" s="14">
        <v>82</v>
      </c>
      <c r="B74" s="14">
        <v>18420</v>
      </c>
      <c r="C74" s="14">
        <v>1</v>
      </c>
      <c r="D74" s="11" t="s">
        <v>52</v>
      </c>
      <c r="E74" s="11">
        <v>25</v>
      </c>
      <c r="F74" s="11">
        <f>B74*C74*E74</f>
        <v>460500</v>
      </c>
      <c r="G74" s="11" t="s">
        <v>101</v>
      </c>
      <c r="H74" s="11" t="s">
        <v>52</v>
      </c>
      <c r="I74" s="11" t="s">
        <v>107</v>
      </c>
      <c r="J74" s="11" t="s">
        <v>83</v>
      </c>
      <c r="K74" s="11">
        <v>15</v>
      </c>
      <c r="L74" s="11">
        <v>4</v>
      </c>
      <c r="M74" s="11" t="s">
        <v>52</v>
      </c>
      <c r="N74" s="11">
        <f t="shared" si="6"/>
        <v>19</v>
      </c>
      <c r="O74" s="11" t="s">
        <v>52</v>
      </c>
      <c r="P74" s="11" t="s">
        <v>100</v>
      </c>
      <c r="Q74" s="11" t="s">
        <v>52</v>
      </c>
      <c r="R74" s="11" t="s">
        <v>136</v>
      </c>
    </row>
    <row r="75" spans="1:18">
      <c r="A75" s="14">
        <v>83</v>
      </c>
      <c r="B75" s="14">
        <v>74800</v>
      </c>
      <c r="C75" s="14">
        <v>100</v>
      </c>
      <c r="D75" s="11">
        <v>5</v>
      </c>
      <c r="E75" s="11">
        <v>50</v>
      </c>
      <c r="F75" s="11">
        <f t="shared" ref="F75:F100" si="8">(B75*C75*E75)/D75</f>
        <v>74800000</v>
      </c>
      <c r="G75" s="11" t="s">
        <v>48</v>
      </c>
      <c r="H75" s="11" t="s">
        <v>108</v>
      </c>
      <c r="I75" s="11" t="s">
        <v>52</v>
      </c>
      <c r="J75" s="11" t="s">
        <v>109</v>
      </c>
      <c r="K75" s="11" t="s">
        <v>52</v>
      </c>
      <c r="L75" s="11" t="s">
        <v>52</v>
      </c>
      <c r="M75" s="11" t="s">
        <v>52</v>
      </c>
      <c r="N75" s="11" t="s">
        <v>52</v>
      </c>
      <c r="O75" s="11" t="s">
        <v>52</v>
      </c>
      <c r="P75" s="11" t="s">
        <v>53</v>
      </c>
      <c r="Q75" s="11" t="s">
        <v>54</v>
      </c>
      <c r="R75" s="11" t="s">
        <v>136</v>
      </c>
    </row>
    <row r="76" spans="1:18">
      <c r="A76" s="14">
        <v>84</v>
      </c>
      <c r="B76" s="14">
        <v>23700</v>
      </c>
      <c r="C76" s="14">
        <v>1000</v>
      </c>
      <c r="D76" s="11">
        <v>5</v>
      </c>
      <c r="E76" s="11">
        <v>50</v>
      </c>
      <c r="F76" s="11">
        <f t="shared" si="8"/>
        <v>237000000</v>
      </c>
      <c r="G76" s="11" t="s">
        <v>48</v>
      </c>
      <c r="H76" s="11" t="s">
        <v>108</v>
      </c>
      <c r="I76" s="11" t="s">
        <v>52</v>
      </c>
      <c r="J76" s="11" t="s">
        <v>109</v>
      </c>
      <c r="K76" s="11" t="s">
        <v>52</v>
      </c>
      <c r="L76" s="11" t="s">
        <v>52</v>
      </c>
      <c r="M76" s="11" t="s">
        <v>52</v>
      </c>
      <c r="N76" s="11" t="s">
        <v>52</v>
      </c>
      <c r="O76" s="11" t="s">
        <v>52</v>
      </c>
      <c r="P76" s="11" t="s">
        <v>53</v>
      </c>
      <c r="Q76" s="11" t="s">
        <v>54</v>
      </c>
      <c r="R76" s="11" t="s">
        <v>136</v>
      </c>
    </row>
    <row r="77" spans="1:18">
      <c r="A77" s="14">
        <v>85</v>
      </c>
      <c r="B77" s="14">
        <v>89000</v>
      </c>
      <c r="C77" s="14">
        <v>100</v>
      </c>
      <c r="D77" s="11">
        <v>5</v>
      </c>
      <c r="E77" s="11">
        <v>50</v>
      </c>
      <c r="F77" s="11">
        <f t="shared" si="8"/>
        <v>89000000</v>
      </c>
      <c r="G77" s="11" t="s">
        <v>48</v>
      </c>
      <c r="H77" s="11" t="s">
        <v>108</v>
      </c>
      <c r="I77" s="11" t="s">
        <v>52</v>
      </c>
      <c r="J77" s="11" t="s">
        <v>109</v>
      </c>
      <c r="K77" s="11" t="s">
        <v>52</v>
      </c>
      <c r="L77" s="11" t="s">
        <v>52</v>
      </c>
      <c r="M77" s="11" t="s">
        <v>52</v>
      </c>
      <c r="N77" s="11" t="s">
        <v>52</v>
      </c>
      <c r="O77" s="11" t="s">
        <v>52</v>
      </c>
      <c r="P77" s="11" t="s">
        <v>53</v>
      </c>
      <c r="Q77" s="11" t="s">
        <v>54</v>
      </c>
      <c r="R77" s="11" t="s">
        <v>136</v>
      </c>
    </row>
    <row r="78" spans="1:18">
      <c r="A78" s="14">
        <v>86</v>
      </c>
      <c r="B78" s="14">
        <v>82800</v>
      </c>
      <c r="C78" s="14">
        <v>100</v>
      </c>
      <c r="D78" s="11">
        <v>5</v>
      </c>
      <c r="E78" s="11">
        <v>50</v>
      </c>
      <c r="F78" s="11">
        <f t="shared" si="8"/>
        <v>82800000</v>
      </c>
      <c r="G78" s="11" t="s">
        <v>48</v>
      </c>
      <c r="H78" s="11" t="s">
        <v>108</v>
      </c>
      <c r="I78" s="11" t="s">
        <v>52</v>
      </c>
      <c r="J78" s="11" t="s">
        <v>109</v>
      </c>
      <c r="K78" s="11" t="s">
        <v>52</v>
      </c>
      <c r="L78" s="11" t="s">
        <v>52</v>
      </c>
      <c r="M78" s="11" t="s">
        <v>52</v>
      </c>
      <c r="N78" s="11" t="s">
        <v>52</v>
      </c>
      <c r="O78" s="11" t="s">
        <v>52</v>
      </c>
      <c r="P78" s="11" t="s">
        <v>53</v>
      </c>
      <c r="Q78" s="11" t="s">
        <v>54</v>
      </c>
      <c r="R78" s="11" t="s">
        <v>136</v>
      </c>
    </row>
    <row r="79" spans="1:18">
      <c r="A79" s="14">
        <v>87</v>
      </c>
      <c r="B79" s="14">
        <v>34900</v>
      </c>
      <c r="C79" s="14">
        <v>100</v>
      </c>
      <c r="D79" s="11">
        <v>4</v>
      </c>
      <c r="E79" s="11">
        <v>50</v>
      </c>
      <c r="F79" s="11">
        <f t="shared" si="8"/>
        <v>43625000</v>
      </c>
      <c r="G79" s="11" t="s">
        <v>48</v>
      </c>
      <c r="H79" s="11" t="s">
        <v>110</v>
      </c>
      <c r="I79" s="11" t="s">
        <v>52</v>
      </c>
      <c r="J79" s="11" t="s">
        <v>109</v>
      </c>
      <c r="K79" s="11" t="s">
        <v>52</v>
      </c>
      <c r="L79" s="11" t="s">
        <v>52</v>
      </c>
      <c r="M79" s="11" t="s">
        <v>52</v>
      </c>
      <c r="N79" s="11" t="s">
        <v>52</v>
      </c>
      <c r="O79" s="11" t="s">
        <v>52</v>
      </c>
      <c r="P79" s="11" t="s">
        <v>61</v>
      </c>
      <c r="Q79" s="11" t="s">
        <v>52</v>
      </c>
      <c r="R79" s="11" t="s">
        <v>136</v>
      </c>
    </row>
    <row r="80" spans="1:18">
      <c r="A80" s="14">
        <v>88</v>
      </c>
      <c r="B80" s="14">
        <v>80400</v>
      </c>
      <c r="C80" s="14">
        <v>100</v>
      </c>
      <c r="D80" s="11">
        <v>5</v>
      </c>
      <c r="E80" s="11">
        <v>50</v>
      </c>
      <c r="F80" s="11">
        <f t="shared" si="8"/>
        <v>80400000</v>
      </c>
      <c r="G80" s="11" t="s">
        <v>48</v>
      </c>
      <c r="H80" s="11" t="s">
        <v>111</v>
      </c>
      <c r="I80" s="11" t="s">
        <v>52</v>
      </c>
      <c r="J80" s="11" t="s">
        <v>109</v>
      </c>
      <c r="K80" s="11" t="s">
        <v>52</v>
      </c>
      <c r="L80" s="11" t="s">
        <v>52</v>
      </c>
      <c r="M80" s="11" t="s">
        <v>52</v>
      </c>
      <c r="N80" s="11" t="s">
        <v>52</v>
      </c>
      <c r="O80" s="11" t="s">
        <v>52</v>
      </c>
      <c r="P80" s="11" t="s">
        <v>53</v>
      </c>
      <c r="Q80" s="11" t="s">
        <v>54</v>
      </c>
      <c r="R80" s="11" t="s">
        <v>136</v>
      </c>
    </row>
    <row r="81" spans="1:18">
      <c r="A81" s="14">
        <v>89</v>
      </c>
      <c r="B81" s="14">
        <v>84200</v>
      </c>
      <c r="C81" s="14">
        <v>100</v>
      </c>
      <c r="D81" s="11">
        <v>5</v>
      </c>
      <c r="E81" s="11">
        <v>50</v>
      </c>
      <c r="F81" s="11">
        <f t="shared" si="8"/>
        <v>84200000</v>
      </c>
      <c r="G81" s="11" t="s">
        <v>48</v>
      </c>
      <c r="H81" s="11" t="s">
        <v>111</v>
      </c>
      <c r="I81" s="11" t="s">
        <v>52</v>
      </c>
      <c r="J81" s="11" t="s">
        <v>109</v>
      </c>
      <c r="K81" s="11" t="s">
        <v>52</v>
      </c>
      <c r="L81" s="11" t="s">
        <v>52</v>
      </c>
      <c r="M81" s="11" t="s">
        <v>52</v>
      </c>
      <c r="N81" s="11" t="s">
        <v>52</v>
      </c>
      <c r="O81" s="11" t="s">
        <v>52</v>
      </c>
      <c r="P81" s="11" t="s">
        <v>53</v>
      </c>
      <c r="Q81" s="11" t="s">
        <v>54</v>
      </c>
      <c r="R81" s="11" t="s">
        <v>136</v>
      </c>
    </row>
    <row r="82" spans="1:18">
      <c r="A82" s="14">
        <v>90</v>
      </c>
      <c r="B82" s="14">
        <v>44000</v>
      </c>
      <c r="C82" s="14">
        <v>100</v>
      </c>
      <c r="D82" s="11">
        <v>5</v>
      </c>
      <c r="E82" s="11">
        <v>50</v>
      </c>
      <c r="F82" s="11">
        <f t="shared" si="8"/>
        <v>44000000</v>
      </c>
      <c r="G82" s="11" t="s">
        <v>48</v>
      </c>
      <c r="H82" s="11" t="s">
        <v>111</v>
      </c>
      <c r="I82" s="11" t="s">
        <v>52</v>
      </c>
      <c r="J82" s="11" t="s">
        <v>109</v>
      </c>
      <c r="K82" s="11" t="s">
        <v>52</v>
      </c>
      <c r="L82" s="11" t="s">
        <v>52</v>
      </c>
      <c r="M82" s="11" t="s">
        <v>52</v>
      </c>
      <c r="N82" s="11" t="s">
        <v>52</v>
      </c>
      <c r="O82" s="11" t="s">
        <v>52</v>
      </c>
      <c r="P82" s="11" t="s">
        <v>53</v>
      </c>
      <c r="Q82" s="11" t="s">
        <v>54</v>
      </c>
      <c r="R82" s="11" t="s">
        <v>136</v>
      </c>
    </row>
    <row r="83" spans="1:18">
      <c r="A83" s="14">
        <v>91</v>
      </c>
      <c r="B83" s="14">
        <v>83400</v>
      </c>
      <c r="C83" s="14">
        <v>100</v>
      </c>
      <c r="D83" s="11">
        <v>5</v>
      </c>
      <c r="E83" s="11">
        <v>50</v>
      </c>
      <c r="F83" s="11">
        <f t="shared" si="8"/>
        <v>83400000</v>
      </c>
      <c r="G83" s="11" t="s">
        <v>48</v>
      </c>
      <c r="H83" s="11" t="s">
        <v>111</v>
      </c>
      <c r="I83" s="11" t="s">
        <v>52</v>
      </c>
      <c r="J83" s="11" t="s">
        <v>109</v>
      </c>
      <c r="K83" s="11" t="s">
        <v>52</v>
      </c>
      <c r="L83" s="11" t="s">
        <v>52</v>
      </c>
      <c r="M83" s="11" t="s">
        <v>52</v>
      </c>
      <c r="N83" s="11" t="s">
        <v>52</v>
      </c>
      <c r="O83" s="11" t="s">
        <v>52</v>
      </c>
      <c r="P83" s="11" t="s">
        <v>53</v>
      </c>
      <c r="Q83" s="11" t="s">
        <v>54</v>
      </c>
      <c r="R83" s="11" t="s">
        <v>136</v>
      </c>
    </row>
    <row r="84" spans="1:18">
      <c r="A84" s="14">
        <v>92</v>
      </c>
      <c r="B84" s="14">
        <v>86600</v>
      </c>
      <c r="C84" s="14">
        <v>100</v>
      </c>
      <c r="D84" s="11">
        <v>5</v>
      </c>
      <c r="E84" s="11">
        <v>100</v>
      </c>
      <c r="F84" s="11">
        <f t="shared" si="8"/>
        <v>173200000</v>
      </c>
      <c r="G84" s="11" t="s">
        <v>48</v>
      </c>
      <c r="H84" s="11" t="s">
        <v>111</v>
      </c>
      <c r="I84" s="11" t="s">
        <v>52</v>
      </c>
      <c r="J84" s="11" t="s">
        <v>137</v>
      </c>
      <c r="K84" s="11" t="s">
        <v>52</v>
      </c>
      <c r="L84" s="11" t="s">
        <v>52</v>
      </c>
      <c r="M84" s="11" t="s">
        <v>52</v>
      </c>
      <c r="N84" s="11" t="s">
        <v>52</v>
      </c>
      <c r="O84" s="11" t="s">
        <v>52</v>
      </c>
      <c r="P84" s="11" t="s">
        <v>53</v>
      </c>
      <c r="Q84" s="11" t="s">
        <v>54</v>
      </c>
      <c r="R84" s="11" t="s">
        <v>136</v>
      </c>
    </row>
    <row r="85" spans="1:18">
      <c r="A85" s="14">
        <v>93</v>
      </c>
      <c r="B85" s="14">
        <v>110400</v>
      </c>
      <c r="C85" s="14">
        <v>100</v>
      </c>
      <c r="D85" s="11">
        <v>5</v>
      </c>
      <c r="E85" s="11">
        <v>100</v>
      </c>
      <c r="F85" s="11">
        <f t="shared" si="8"/>
        <v>220800000</v>
      </c>
      <c r="G85" s="11" t="s">
        <v>48</v>
      </c>
      <c r="H85" s="11" t="s">
        <v>111</v>
      </c>
      <c r="I85" s="11" t="s">
        <v>52</v>
      </c>
      <c r="J85" s="11" t="s">
        <v>137</v>
      </c>
      <c r="K85" s="11" t="s">
        <v>52</v>
      </c>
      <c r="L85" s="11" t="s">
        <v>52</v>
      </c>
      <c r="M85" s="11" t="s">
        <v>52</v>
      </c>
      <c r="N85" s="11" t="s">
        <v>52</v>
      </c>
      <c r="O85" s="11" t="s">
        <v>52</v>
      </c>
      <c r="P85" s="11" t="s">
        <v>53</v>
      </c>
      <c r="Q85" s="11" t="s">
        <v>54</v>
      </c>
      <c r="R85" s="11" t="s">
        <v>136</v>
      </c>
    </row>
    <row r="86" spans="1:18">
      <c r="A86" s="14">
        <v>94</v>
      </c>
      <c r="B86" s="14">
        <v>56400</v>
      </c>
      <c r="C86" s="14">
        <v>100</v>
      </c>
      <c r="D86" s="11">
        <v>4</v>
      </c>
      <c r="E86" s="11">
        <v>50</v>
      </c>
      <c r="F86" s="11">
        <f t="shared" si="8"/>
        <v>70500000</v>
      </c>
      <c r="G86" s="11" t="s">
        <v>48</v>
      </c>
      <c r="H86" s="11" t="s">
        <v>111</v>
      </c>
      <c r="I86" s="11" t="s">
        <v>52</v>
      </c>
      <c r="J86" s="11" t="s">
        <v>109</v>
      </c>
      <c r="K86" s="11" t="s">
        <v>52</v>
      </c>
      <c r="L86" s="11" t="s">
        <v>52</v>
      </c>
      <c r="M86" s="11" t="s">
        <v>52</v>
      </c>
      <c r="N86" s="11" t="s">
        <v>52</v>
      </c>
      <c r="O86" s="11" t="s">
        <v>52</v>
      </c>
      <c r="P86" s="11" t="s">
        <v>61</v>
      </c>
      <c r="Q86" s="11" t="s">
        <v>52</v>
      </c>
      <c r="R86" s="11" t="s">
        <v>136</v>
      </c>
    </row>
    <row r="87" spans="1:18">
      <c r="A87" s="14">
        <v>95</v>
      </c>
      <c r="B87" s="14">
        <v>85200</v>
      </c>
      <c r="C87" s="14">
        <v>100</v>
      </c>
      <c r="D87" s="11">
        <v>5</v>
      </c>
      <c r="E87" s="11">
        <v>50</v>
      </c>
      <c r="F87" s="11">
        <f t="shared" si="8"/>
        <v>85200000</v>
      </c>
      <c r="G87" s="11" t="s">
        <v>48</v>
      </c>
      <c r="H87" s="11" t="s">
        <v>113</v>
      </c>
      <c r="I87" s="11" t="s">
        <v>52</v>
      </c>
      <c r="J87" s="11" t="s">
        <v>109</v>
      </c>
      <c r="K87" s="11" t="s">
        <v>52</v>
      </c>
      <c r="L87" s="11" t="s">
        <v>52</v>
      </c>
      <c r="M87" s="11" t="s">
        <v>52</v>
      </c>
      <c r="N87" s="11" t="s">
        <v>52</v>
      </c>
      <c r="O87" s="11" t="s">
        <v>52</v>
      </c>
      <c r="P87" s="11" t="s">
        <v>53</v>
      </c>
      <c r="Q87" s="11" t="s">
        <v>54</v>
      </c>
      <c r="R87" s="11" t="s">
        <v>136</v>
      </c>
    </row>
    <row r="88" spans="1:18">
      <c r="A88" s="14">
        <v>96</v>
      </c>
      <c r="B88" s="14">
        <v>80800</v>
      </c>
      <c r="C88" s="14">
        <v>100</v>
      </c>
      <c r="D88" s="11">
        <v>5</v>
      </c>
      <c r="E88" s="11">
        <v>50</v>
      </c>
      <c r="F88" s="11">
        <f t="shared" si="8"/>
        <v>80800000</v>
      </c>
      <c r="G88" s="11" t="s">
        <v>48</v>
      </c>
      <c r="H88" s="11" t="s">
        <v>113</v>
      </c>
      <c r="I88" s="11" t="s">
        <v>52</v>
      </c>
      <c r="J88" s="11" t="s">
        <v>109</v>
      </c>
      <c r="K88" s="11" t="s">
        <v>52</v>
      </c>
      <c r="L88" s="11" t="s">
        <v>52</v>
      </c>
      <c r="M88" s="11" t="s">
        <v>52</v>
      </c>
      <c r="N88" s="11" t="s">
        <v>52</v>
      </c>
      <c r="O88" s="11" t="s">
        <v>52</v>
      </c>
      <c r="P88" s="11" t="s">
        <v>53</v>
      </c>
      <c r="Q88" s="11" t="s">
        <v>54</v>
      </c>
      <c r="R88" s="11" t="s">
        <v>136</v>
      </c>
    </row>
    <row r="89" spans="1:18">
      <c r="A89" s="14">
        <v>97</v>
      </c>
      <c r="B89" s="14">
        <v>89000</v>
      </c>
      <c r="C89" s="14">
        <v>100</v>
      </c>
      <c r="D89" s="11">
        <v>5</v>
      </c>
      <c r="E89" s="11">
        <v>50</v>
      </c>
      <c r="F89" s="11">
        <f t="shared" si="8"/>
        <v>89000000</v>
      </c>
      <c r="G89" s="11" t="s">
        <v>48</v>
      </c>
      <c r="H89" s="11" t="s">
        <v>113</v>
      </c>
      <c r="I89" s="11" t="s">
        <v>52</v>
      </c>
      <c r="J89" s="11" t="s">
        <v>109</v>
      </c>
      <c r="K89" s="11" t="s">
        <v>52</v>
      </c>
      <c r="L89" s="11" t="s">
        <v>52</v>
      </c>
      <c r="M89" s="11" t="s">
        <v>52</v>
      </c>
      <c r="N89" s="11" t="s">
        <v>52</v>
      </c>
      <c r="O89" s="11" t="s">
        <v>52</v>
      </c>
      <c r="P89" s="11" t="s">
        <v>53</v>
      </c>
      <c r="Q89" s="11" t="s">
        <v>54</v>
      </c>
      <c r="R89" s="11" t="s">
        <v>136</v>
      </c>
    </row>
    <row r="90" spans="1:18">
      <c r="A90" s="14">
        <v>98</v>
      </c>
      <c r="B90" s="14">
        <v>33800</v>
      </c>
      <c r="C90" s="14">
        <v>100</v>
      </c>
      <c r="D90" s="11">
        <v>5</v>
      </c>
      <c r="E90" s="11">
        <v>50</v>
      </c>
      <c r="F90" s="11">
        <f t="shared" si="8"/>
        <v>33800000</v>
      </c>
      <c r="G90" s="11" t="s">
        <v>48</v>
      </c>
      <c r="H90" s="11" t="s">
        <v>113</v>
      </c>
      <c r="I90" s="11" t="s">
        <v>52</v>
      </c>
      <c r="J90" s="11" t="s">
        <v>109</v>
      </c>
      <c r="K90" s="11" t="s">
        <v>52</v>
      </c>
      <c r="L90" s="11" t="s">
        <v>52</v>
      </c>
      <c r="M90" s="11" t="s">
        <v>52</v>
      </c>
      <c r="N90" s="11" t="s">
        <v>52</v>
      </c>
      <c r="O90" s="11" t="s">
        <v>52</v>
      </c>
      <c r="P90" s="11" t="s">
        <v>53</v>
      </c>
      <c r="Q90" s="11" t="s">
        <v>54</v>
      </c>
      <c r="R90" s="11" t="s">
        <v>136</v>
      </c>
    </row>
    <row r="91" spans="1:18">
      <c r="A91" s="14">
        <v>101</v>
      </c>
      <c r="B91" s="14">
        <v>36620</v>
      </c>
      <c r="C91" s="14">
        <v>100</v>
      </c>
      <c r="D91" s="11">
        <v>5</v>
      </c>
      <c r="E91" s="11">
        <v>50</v>
      </c>
      <c r="F91" s="11">
        <f t="shared" si="8"/>
        <v>36620000</v>
      </c>
      <c r="G91" s="11" t="s">
        <v>48</v>
      </c>
      <c r="H91" s="11" t="s">
        <v>113</v>
      </c>
      <c r="I91" s="11" t="s">
        <v>52</v>
      </c>
      <c r="J91" s="11" t="s">
        <v>109</v>
      </c>
      <c r="K91" s="11" t="s">
        <v>52</v>
      </c>
      <c r="L91" s="11" t="s">
        <v>52</v>
      </c>
      <c r="M91" s="11" t="s">
        <v>52</v>
      </c>
      <c r="N91" s="11" t="s">
        <v>52</v>
      </c>
      <c r="O91" s="11" t="s">
        <v>52</v>
      </c>
      <c r="P91" s="11" t="s">
        <v>61</v>
      </c>
      <c r="Q91" s="11" t="s">
        <v>52</v>
      </c>
      <c r="R91" s="11" t="s">
        <v>136</v>
      </c>
    </row>
    <row r="92" spans="1:18">
      <c r="A92" s="14">
        <v>102</v>
      </c>
      <c r="B92" s="14">
        <v>82400</v>
      </c>
      <c r="C92" s="14">
        <v>100</v>
      </c>
      <c r="D92" s="11">
        <v>5</v>
      </c>
      <c r="E92" s="11">
        <v>50</v>
      </c>
      <c r="F92" s="11">
        <f t="shared" si="8"/>
        <v>82400000</v>
      </c>
      <c r="G92" s="11" t="s">
        <v>48</v>
      </c>
      <c r="H92" s="11" t="s">
        <v>114</v>
      </c>
      <c r="I92" s="11" t="s">
        <v>52</v>
      </c>
      <c r="J92" s="11" t="s">
        <v>109</v>
      </c>
      <c r="K92" s="11" t="s">
        <v>52</v>
      </c>
      <c r="L92" s="11" t="s">
        <v>52</v>
      </c>
      <c r="M92" s="11" t="s">
        <v>52</v>
      </c>
      <c r="N92" s="11" t="s">
        <v>52</v>
      </c>
      <c r="O92" s="11" t="s">
        <v>52</v>
      </c>
      <c r="P92" s="11" t="s">
        <v>53</v>
      </c>
      <c r="Q92" s="11" t="s">
        <v>54</v>
      </c>
      <c r="R92" s="11" t="s">
        <v>136</v>
      </c>
    </row>
    <row r="93" spans="1:18">
      <c r="A93" s="14">
        <v>103</v>
      </c>
      <c r="B93" s="14">
        <v>62200</v>
      </c>
      <c r="C93" s="14">
        <v>100</v>
      </c>
      <c r="D93" s="11">
        <v>5</v>
      </c>
      <c r="E93" s="11">
        <v>50</v>
      </c>
      <c r="F93" s="11">
        <f t="shared" si="8"/>
        <v>62200000</v>
      </c>
      <c r="G93" s="11" t="s">
        <v>48</v>
      </c>
      <c r="H93" s="11" t="s">
        <v>114</v>
      </c>
      <c r="I93" s="11" t="s">
        <v>52</v>
      </c>
      <c r="J93" s="11" t="s">
        <v>109</v>
      </c>
      <c r="K93" s="11" t="s">
        <v>52</v>
      </c>
      <c r="L93" s="11" t="s">
        <v>52</v>
      </c>
      <c r="M93" s="11" t="s">
        <v>52</v>
      </c>
      <c r="N93" s="11" t="s">
        <v>52</v>
      </c>
      <c r="O93" s="11" t="s">
        <v>52</v>
      </c>
      <c r="P93" s="11" t="s">
        <v>53</v>
      </c>
      <c r="Q93" s="11" t="s">
        <v>54</v>
      </c>
      <c r="R93" s="11" t="s">
        <v>136</v>
      </c>
    </row>
    <row r="94" spans="1:18">
      <c r="A94" s="14">
        <v>104</v>
      </c>
      <c r="B94" s="14">
        <v>77600</v>
      </c>
      <c r="C94" s="14">
        <v>100</v>
      </c>
      <c r="D94" s="11">
        <v>5</v>
      </c>
      <c r="E94" s="11">
        <v>50</v>
      </c>
      <c r="F94" s="11">
        <f t="shared" si="8"/>
        <v>77600000</v>
      </c>
      <c r="G94" s="11" t="s">
        <v>48</v>
      </c>
      <c r="H94" s="11" t="s">
        <v>114</v>
      </c>
      <c r="I94" s="11" t="s">
        <v>52</v>
      </c>
      <c r="J94" s="11" t="s">
        <v>109</v>
      </c>
      <c r="K94" s="11" t="s">
        <v>52</v>
      </c>
      <c r="L94" s="11" t="s">
        <v>52</v>
      </c>
      <c r="M94" s="11" t="s">
        <v>52</v>
      </c>
      <c r="N94" s="11" t="s">
        <v>52</v>
      </c>
      <c r="O94" s="11" t="s">
        <v>52</v>
      </c>
      <c r="P94" s="11" t="s">
        <v>53</v>
      </c>
      <c r="Q94" s="11" t="s">
        <v>54</v>
      </c>
      <c r="R94" s="11" t="s">
        <v>136</v>
      </c>
    </row>
    <row r="95" spans="1:18">
      <c r="A95" s="14">
        <v>105</v>
      </c>
      <c r="B95" s="14">
        <v>6280</v>
      </c>
      <c r="C95" s="14">
        <v>100</v>
      </c>
      <c r="D95" s="11">
        <v>5</v>
      </c>
      <c r="E95" s="11">
        <v>100</v>
      </c>
      <c r="F95" s="11">
        <f t="shared" si="8"/>
        <v>12560000</v>
      </c>
      <c r="G95" s="11" t="s">
        <v>48</v>
      </c>
      <c r="H95" s="11" t="s">
        <v>114</v>
      </c>
      <c r="I95" s="11" t="s">
        <v>52</v>
      </c>
      <c r="J95" s="11" t="s">
        <v>137</v>
      </c>
      <c r="K95" s="11" t="s">
        <v>52</v>
      </c>
      <c r="L95" s="11" t="s">
        <v>52</v>
      </c>
      <c r="M95" s="11" t="s">
        <v>52</v>
      </c>
      <c r="N95" s="11" t="s">
        <v>52</v>
      </c>
      <c r="O95" s="11" t="s">
        <v>52</v>
      </c>
      <c r="P95" s="11" t="s">
        <v>53</v>
      </c>
      <c r="Q95" s="11" t="s">
        <v>54</v>
      </c>
      <c r="R95" s="11" t="s">
        <v>136</v>
      </c>
    </row>
    <row r="96" spans="1:18">
      <c r="A96" s="14">
        <v>106</v>
      </c>
      <c r="B96" s="14">
        <v>61000</v>
      </c>
      <c r="C96" s="14">
        <v>100</v>
      </c>
      <c r="D96" s="11">
        <v>5</v>
      </c>
      <c r="E96" s="11">
        <v>100</v>
      </c>
      <c r="F96" s="11">
        <f t="shared" si="8"/>
        <v>122000000</v>
      </c>
      <c r="G96" s="11" t="s">
        <v>48</v>
      </c>
      <c r="H96" s="11" t="s">
        <v>114</v>
      </c>
      <c r="I96" s="11" t="s">
        <v>52</v>
      </c>
      <c r="J96" s="11" t="s">
        <v>137</v>
      </c>
      <c r="K96" s="11" t="s">
        <v>52</v>
      </c>
      <c r="L96" s="11" t="s">
        <v>52</v>
      </c>
      <c r="M96" s="11" t="s">
        <v>52</v>
      </c>
      <c r="N96" s="11" t="s">
        <v>52</v>
      </c>
      <c r="O96" s="11" t="s">
        <v>52</v>
      </c>
      <c r="P96" s="11" t="s">
        <v>53</v>
      </c>
      <c r="Q96" s="11" t="s">
        <v>54</v>
      </c>
      <c r="R96" s="11" t="s">
        <v>136</v>
      </c>
    </row>
    <row r="97" spans="1:18">
      <c r="A97" s="14">
        <v>107</v>
      </c>
      <c r="B97" s="14">
        <v>12080</v>
      </c>
      <c r="C97" s="14">
        <v>100</v>
      </c>
      <c r="D97" s="11">
        <v>5</v>
      </c>
      <c r="E97" s="11">
        <v>50</v>
      </c>
      <c r="F97" s="11">
        <f t="shared" si="8"/>
        <v>12080000</v>
      </c>
      <c r="G97" s="11" t="s">
        <v>48</v>
      </c>
      <c r="H97" s="11" t="s">
        <v>114</v>
      </c>
      <c r="I97" s="11" t="s">
        <v>52</v>
      </c>
      <c r="J97" s="11" t="s">
        <v>109</v>
      </c>
      <c r="K97" s="11" t="s">
        <v>52</v>
      </c>
      <c r="L97" s="11" t="s">
        <v>52</v>
      </c>
      <c r="M97" s="11" t="s">
        <v>52</v>
      </c>
      <c r="N97" s="11" t="s">
        <v>52</v>
      </c>
      <c r="O97" s="11" t="s">
        <v>52</v>
      </c>
      <c r="P97" s="11" t="s">
        <v>61</v>
      </c>
      <c r="Q97" s="11" t="s">
        <v>52</v>
      </c>
      <c r="R97" s="11" t="s">
        <v>136</v>
      </c>
    </row>
    <row r="98" spans="1:18">
      <c r="A98" s="14">
        <v>108</v>
      </c>
      <c r="B98" s="14">
        <v>100400</v>
      </c>
      <c r="C98" s="14">
        <v>100</v>
      </c>
      <c r="D98" s="11">
        <v>5</v>
      </c>
      <c r="E98" s="11">
        <v>50</v>
      </c>
      <c r="F98" s="11">
        <f t="shared" si="8"/>
        <v>100400000</v>
      </c>
      <c r="G98" s="11" t="s">
        <v>48</v>
      </c>
      <c r="H98" s="11" t="s">
        <v>115</v>
      </c>
      <c r="I98" s="11" t="s">
        <v>52</v>
      </c>
      <c r="J98" s="11" t="s">
        <v>109</v>
      </c>
      <c r="K98" s="11" t="s">
        <v>52</v>
      </c>
      <c r="L98" s="11" t="s">
        <v>52</v>
      </c>
      <c r="M98" s="11" t="s">
        <v>52</v>
      </c>
      <c r="N98" s="11" t="s">
        <v>52</v>
      </c>
      <c r="O98" s="11" t="s">
        <v>52</v>
      </c>
      <c r="P98" s="11" t="s">
        <v>53</v>
      </c>
      <c r="Q98" s="11" t="s">
        <v>54</v>
      </c>
      <c r="R98" s="11" t="s">
        <v>136</v>
      </c>
    </row>
    <row r="99" spans="1:18">
      <c r="A99" s="14">
        <v>109</v>
      </c>
      <c r="B99" s="14">
        <v>5900</v>
      </c>
      <c r="C99" s="14">
        <v>100</v>
      </c>
      <c r="D99" s="11">
        <v>4</v>
      </c>
      <c r="E99" s="11">
        <v>25</v>
      </c>
      <c r="F99" s="11">
        <f t="shared" si="8"/>
        <v>3687500</v>
      </c>
      <c r="G99" s="11" t="s">
        <v>101</v>
      </c>
      <c r="H99" s="11" t="s">
        <v>52</v>
      </c>
      <c r="I99" s="11" t="s">
        <v>102</v>
      </c>
      <c r="J99" s="11" t="s">
        <v>51</v>
      </c>
      <c r="K99" s="11">
        <v>9</v>
      </c>
      <c r="L99" s="11">
        <v>0</v>
      </c>
      <c r="M99" s="11" t="s">
        <v>52</v>
      </c>
      <c r="N99" s="11">
        <f>K99+L99</f>
        <v>9</v>
      </c>
      <c r="O99" s="11" t="s">
        <v>52</v>
      </c>
      <c r="P99" s="11" t="s">
        <v>53</v>
      </c>
      <c r="Q99" s="11" t="s">
        <v>52</v>
      </c>
      <c r="R99" s="11" t="s">
        <v>136</v>
      </c>
    </row>
    <row r="100" spans="1:18">
      <c r="A100" s="14">
        <v>110</v>
      </c>
      <c r="B100" s="14">
        <v>28180</v>
      </c>
      <c r="C100" s="14">
        <v>100</v>
      </c>
      <c r="D100" s="11">
        <v>12</v>
      </c>
      <c r="E100" s="11">
        <v>25</v>
      </c>
      <c r="F100" s="11">
        <f t="shared" si="8"/>
        <v>5870833.333333333</v>
      </c>
      <c r="G100" s="11" t="s">
        <v>101</v>
      </c>
      <c r="H100" s="11" t="s">
        <v>52</v>
      </c>
      <c r="I100" s="11" t="s">
        <v>103</v>
      </c>
      <c r="J100" s="11" t="s">
        <v>51</v>
      </c>
      <c r="K100" s="11">
        <v>21</v>
      </c>
      <c r="L100" s="11">
        <v>5</v>
      </c>
      <c r="M100" s="11" t="s">
        <v>52</v>
      </c>
      <c r="N100" s="11">
        <f>K100+L100</f>
        <v>26</v>
      </c>
      <c r="O100" s="11" t="s">
        <v>52</v>
      </c>
      <c r="P100" s="11" t="s">
        <v>53</v>
      </c>
      <c r="Q100" s="11" t="s">
        <v>52</v>
      </c>
      <c r="R100" s="11" t="s">
        <v>136</v>
      </c>
    </row>
    <row r="101" spans="1:18" s="17" customFormat="1">
      <c r="A101" s="15">
        <v>111</v>
      </c>
      <c r="B101" s="15" t="s">
        <v>52</v>
      </c>
      <c r="C101" s="15" t="s">
        <v>52</v>
      </c>
      <c r="D101" s="15">
        <v>12</v>
      </c>
      <c r="E101" s="15">
        <v>25</v>
      </c>
      <c r="F101" s="15" t="s">
        <v>52</v>
      </c>
      <c r="G101" s="16" t="s">
        <v>101</v>
      </c>
      <c r="H101" s="16" t="s">
        <v>52</v>
      </c>
      <c r="I101" s="16" t="s">
        <v>104</v>
      </c>
      <c r="J101" s="16" t="s">
        <v>51</v>
      </c>
      <c r="K101" s="16">
        <v>20</v>
      </c>
      <c r="L101" s="16">
        <v>5</v>
      </c>
      <c r="M101" s="16" t="s">
        <v>52</v>
      </c>
      <c r="N101" s="16">
        <v>25</v>
      </c>
      <c r="O101" s="16" t="s">
        <v>52</v>
      </c>
      <c r="P101" s="16" t="s">
        <v>53</v>
      </c>
      <c r="Q101" s="16" t="s">
        <v>52</v>
      </c>
      <c r="R101" s="16" t="s">
        <v>136</v>
      </c>
    </row>
    <row r="102" spans="1:18" s="17" customFormat="1">
      <c r="A102" s="15">
        <v>112</v>
      </c>
      <c r="B102" s="15" t="s">
        <v>52</v>
      </c>
      <c r="C102" s="15" t="s">
        <v>52</v>
      </c>
      <c r="D102" s="15">
        <v>11</v>
      </c>
      <c r="E102" s="15">
        <v>25</v>
      </c>
      <c r="F102" s="15" t="s">
        <v>52</v>
      </c>
      <c r="G102" s="16" t="s">
        <v>101</v>
      </c>
      <c r="H102" s="16" t="s">
        <v>52</v>
      </c>
      <c r="I102" s="16" t="s">
        <v>105</v>
      </c>
      <c r="J102" s="16" t="s">
        <v>51</v>
      </c>
      <c r="K102" s="16">
        <v>18</v>
      </c>
      <c r="L102" s="16">
        <v>5</v>
      </c>
      <c r="M102" s="16" t="s">
        <v>52</v>
      </c>
      <c r="N102" s="16">
        <v>23</v>
      </c>
      <c r="O102" s="16" t="s">
        <v>52</v>
      </c>
      <c r="P102" s="16" t="s">
        <v>53</v>
      </c>
      <c r="Q102" s="16" t="s">
        <v>52</v>
      </c>
      <c r="R102" s="16" t="s">
        <v>136</v>
      </c>
    </row>
    <row r="103" spans="1:18">
      <c r="A103" s="14">
        <v>113</v>
      </c>
      <c r="B103" s="14">
        <v>24640</v>
      </c>
      <c r="C103" s="14">
        <v>100</v>
      </c>
      <c r="D103" s="11" t="s">
        <v>52</v>
      </c>
      <c r="E103" s="11">
        <v>25</v>
      </c>
      <c r="F103" s="11">
        <f>B103*C103*E103</f>
        <v>61600000</v>
      </c>
      <c r="G103" s="11" t="s">
        <v>101</v>
      </c>
      <c r="H103" s="11" t="s">
        <v>52</v>
      </c>
      <c r="I103" s="11" t="s">
        <v>106</v>
      </c>
      <c r="J103" s="11" t="s">
        <v>83</v>
      </c>
      <c r="K103" s="11">
        <v>17</v>
      </c>
      <c r="L103" s="11">
        <v>4</v>
      </c>
      <c r="M103" s="11" t="s">
        <v>52</v>
      </c>
      <c r="N103" s="11">
        <f t="shared" ref="N103:N108" si="9">K103+L103</f>
        <v>21</v>
      </c>
      <c r="O103" s="11" t="s">
        <v>52</v>
      </c>
      <c r="P103" s="11" t="s">
        <v>100</v>
      </c>
      <c r="Q103" s="11" t="s">
        <v>52</v>
      </c>
      <c r="R103" s="11" t="s">
        <v>136</v>
      </c>
    </row>
    <row r="104" spans="1:18">
      <c r="A104" s="14">
        <v>114</v>
      </c>
      <c r="B104" s="14">
        <v>3240</v>
      </c>
      <c r="C104" s="14">
        <v>100</v>
      </c>
      <c r="D104" s="11">
        <v>8</v>
      </c>
      <c r="E104" s="11">
        <v>25</v>
      </c>
      <c r="F104" s="11">
        <f>(B104*C104*E104)/D104</f>
        <v>1012500</v>
      </c>
      <c r="G104" s="11" t="s">
        <v>101</v>
      </c>
      <c r="H104" s="11" t="s">
        <v>52</v>
      </c>
      <c r="I104" s="11" t="s">
        <v>107</v>
      </c>
      <c r="J104" s="11" t="s">
        <v>83</v>
      </c>
      <c r="K104" s="11">
        <v>15</v>
      </c>
      <c r="L104" s="11">
        <v>4</v>
      </c>
      <c r="M104" s="11" t="s">
        <v>52</v>
      </c>
      <c r="N104" s="11">
        <f t="shared" si="9"/>
        <v>19</v>
      </c>
      <c r="O104" s="11" t="s">
        <v>52</v>
      </c>
      <c r="P104" s="11" t="s">
        <v>53</v>
      </c>
      <c r="Q104" s="11" t="s">
        <v>52</v>
      </c>
      <c r="R104" s="11" t="s">
        <v>136</v>
      </c>
    </row>
    <row r="105" spans="1:18">
      <c r="A105" s="14">
        <v>115</v>
      </c>
      <c r="B105" s="14">
        <v>8020</v>
      </c>
      <c r="C105" s="14">
        <v>100</v>
      </c>
      <c r="D105" s="11">
        <v>6</v>
      </c>
      <c r="E105" s="11">
        <v>25</v>
      </c>
      <c r="F105" s="11">
        <f>(B105*C105*E105)/D105</f>
        <v>3341666.6666666665</v>
      </c>
      <c r="G105" s="11" t="s">
        <v>101</v>
      </c>
      <c r="H105" s="11" t="s">
        <v>52</v>
      </c>
      <c r="I105" s="11" t="s">
        <v>116</v>
      </c>
      <c r="J105" s="11" t="s">
        <v>83</v>
      </c>
      <c r="K105" s="11">
        <v>6</v>
      </c>
      <c r="L105" s="11">
        <v>6</v>
      </c>
      <c r="M105" s="11" t="s">
        <v>52</v>
      </c>
      <c r="N105" s="11">
        <f t="shared" si="9"/>
        <v>12</v>
      </c>
      <c r="O105" s="11" t="s">
        <v>52</v>
      </c>
      <c r="P105" s="11" t="s">
        <v>53</v>
      </c>
      <c r="Q105" s="11" t="s">
        <v>52</v>
      </c>
      <c r="R105" s="11" t="s">
        <v>136</v>
      </c>
    </row>
    <row r="106" spans="1:18">
      <c r="A106" s="14">
        <v>116</v>
      </c>
      <c r="B106" s="14">
        <v>9300</v>
      </c>
      <c r="C106" s="14">
        <v>100</v>
      </c>
      <c r="D106" s="11">
        <v>9</v>
      </c>
      <c r="E106" s="11">
        <v>25</v>
      </c>
      <c r="F106" s="11">
        <f>(B106*C106*E106)/D106</f>
        <v>2583333.3333333335</v>
      </c>
      <c r="G106" s="11" t="s">
        <v>101</v>
      </c>
      <c r="H106" s="11" t="s">
        <v>52</v>
      </c>
      <c r="I106" s="11" t="s">
        <v>106</v>
      </c>
      <c r="J106" s="11" t="s">
        <v>83</v>
      </c>
      <c r="K106" s="11">
        <v>17</v>
      </c>
      <c r="L106" s="11">
        <v>4</v>
      </c>
      <c r="M106" s="11" t="s">
        <v>52</v>
      </c>
      <c r="N106" s="11">
        <f t="shared" si="9"/>
        <v>21</v>
      </c>
      <c r="O106" s="11" t="s">
        <v>52</v>
      </c>
      <c r="P106" s="11" t="s">
        <v>53</v>
      </c>
      <c r="Q106" s="11" t="s">
        <v>52</v>
      </c>
      <c r="R106" s="11" t="s">
        <v>136</v>
      </c>
    </row>
    <row r="107" spans="1:18">
      <c r="A107" s="14">
        <v>117</v>
      </c>
      <c r="B107" s="14">
        <v>36240</v>
      </c>
      <c r="C107" s="14">
        <v>100</v>
      </c>
      <c r="D107" s="11" t="s">
        <v>52</v>
      </c>
      <c r="E107" s="11">
        <v>25</v>
      </c>
      <c r="F107" s="11">
        <f t="shared" ref="F107:F116" si="10">B107*C107*E107</f>
        <v>90600000</v>
      </c>
      <c r="G107" s="11" t="s">
        <v>101</v>
      </c>
      <c r="H107" s="11" t="s">
        <v>52</v>
      </c>
      <c r="I107" s="11" t="s">
        <v>107</v>
      </c>
      <c r="J107" s="11" t="s">
        <v>83</v>
      </c>
      <c r="K107" s="11">
        <v>15</v>
      </c>
      <c r="L107" s="11">
        <v>4</v>
      </c>
      <c r="M107" s="11" t="s">
        <v>52</v>
      </c>
      <c r="N107" s="11">
        <f t="shared" si="9"/>
        <v>19</v>
      </c>
      <c r="O107" s="11" t="s">
        <v>52</v>
      </c>
      <c r="P107" s="11" t="s">
        <v>100</v>
      </c>
      <c r="Q107" s="11" t="s">
        <v>52</v>
      </c>
      <c r="R107" s="11" t="s">
        <v>136</v>
      </c>
    </row>
    <row r="108" spans="1:18">
      <c r="A108" s="14">
        <v>118</v>
      </c>
      <c r="B108" s="14">
        <v>26940</v>
      </c>
      <c r="C108" s="14">
        <v>100</v>
      </c>
      <c r="D108" s="11" t="s">
        <v>52</v>
      </c>
      <c r="E108" s="11">
        <v>25</v>
      </c>
      <c r="F108" s="11">
        <f t="shared" si="10"/>
        <v>67350000</v>
      </c>
      <c r="G108" s="11" t="s">
        <v>101</v>
      </c>
      <c r="H108" s="11" t="s">
        <v>52</v>
      </c>
      <c r="I108" s="11" t="s">
        <v>116</v>
      </c>
      <c r="J108" s="11" t="s">
        <v>83</v>
      </c>
      <c r="K108" s="11">
        <v>6</v>
      </c>
      <c r="L108" s="11">
        <v>6</v>
      </c>
      <c r="M108" s="11" t="s">
        <v>52</v>
      </c>
      <c r="N108" s="11">
        <f t="shared" si="9"/>
        <v>12</v>
      </c>
      <c r="O108" s="11" t="s">
        <v>52</v>
      </c>
      <c r="P108" s="11" t="s">
        <v>100</v>
      </c>
      <c r="Q108" s="11" t="s">
        <v>52</v>
      </c>
      <c r="R108" s="11" t="s">
        <v>136</v>
      </c>
    </row>
    <row r="109" spans="1:18">
      <c r="A109" s="14">
        <v>119</v>
      </c>
      <c r="B109" s="14">
        <v>308</v>
      </c>
      <c r="C109" s="14">
        <v>1</v>
      </c>
      <c r="D109" s="11" t="s">
        <v>52</v>
      </c>
      <c r="E109" s="11">
        <v>50</v>
      </c>
      <c r="F109" s="11">
        <f t="shared" si="10"/>
        <v>15400</v>
      </c>
      <c r="G109" s="11" t="s">
        <v>48</v>
      </c>
      <c r="H109" s="11" t="s">
        <v>115</v>
      </c>
      <c r="I109" s="11" t="s">
        <v>52</v>
      </c>
      <c r="J109" s="11" t="s">
        <v>109</v>
      </c>
      <c r="K109" s="11" t="s">
        <v>52</v>
      </c>
      <c r="L109" s="11" t="s">
        <v>52</v>
      </c>
      <c r="M109" s="11" t="s">
        <v>52</v>
      </c>
      <c r="N109" s="11" t="s">
        <v>52</v>
      </c>
      <c r="O109" s="11" t="s">
        <v>52</v>
      </c>
      <c r="P109" s="11" t="s">
        <v>100</v>
      </c>
      <c r="Q109" s="11" t="s">
        <v>52</v>
      </c>
      <c r="R109" s="11" t="s">
        <v>136</v>
      </c>
    </row>
    <row r="110" spans="1:18">
      <c r="A110" s="14">
        <v>120</v>
      </c>
      <c r="B110" s="14">
        <v>478</v>
      </c>
      <c r="C110" s="14">
        <v>1</v>
      </c>
      <c r="D110" s="11" t="s">
        <v>52</v>
      </c>
      <c r="E110" s="11">
        <v>50</v>
      </c>
      <c r="F110" s="11">
        <f t="shared" si="10"/>
        <v>23900</v>
      </c>
      <c r="G110" s="11" t="s">
        <v>48</v>
      </c>
      <c r="H110" s="11" t="s">
        <v>115</v>
      </c>
      <c r="I110" s="11" t="s">
        <v>52</v>
      </c>
      <c r="J110" s="11" t="s">
        <v>109</v>
      </c>
      <c r="K110" s="11" t="s">
        <v>52</v>
      </c>
      <c r="L110" s="11" t="s">
        <v>52</v>
      </c>
      <c r="M110" s="11" t="s">
        <v>52</v>
      </c>
      <c r="N110" s="11" t="s">
        <v>52</v>
      </c>
      <c r="O110" s="11" t="s">
        <v>52</v>
      </c>
      <c r="P110" s="11" t="s">
        <v>100</v>
      </c>
      <c r="Q110" s="11" t="s">
        <v>52</v>
      </c>
      <c r="R110" s="11" t="s">
        <v>136</v>
      </c>
    </row>
    <row r="111" spans="1:18">
      <c r="A111" s="14">
        <v>121</v>
      </c>
      <c r="B111" s="14">
        <v>252</v>
      </c>
      <c r="C111" s="14">
        <v>1</v>
      </c>
      <c r="D111" s="11" t="s">
        <v>52</v>
      </c>
      <c r="E111" s="11">
        <v>50</v>
      </c>
      <c r="F111" s="11">
        <f t="shared" si="10"/>
        <v>12600</v>
      </c>
      <c r="G111" s="11" t="s">
        <v>48</v>
      </c>
      <c r="H111" s="11" t="s">
        <v>117</v>
      </c>
      <c r="I111" s="11" t="s">
        <v>52</v>
      </c>
      <c r="J111" s="11" t="s">
        <v>109</v>
      </c>
      <c r="K111" s="11" t="s">
        <v>52</v>
      </c>
      <c r="L111" s="11" t="s">
        <v>52</v>
      </c>
      <c r="M111" s="11" t="s">
        <v>52</v>
      </c>
      <c r="N111" s="11" t="s">
        <v>52</v>
      </c>
      <c r="O111" s="11" t="s">
        <v>52</v>
      </c>
      <c r="P111" s="11" t="s">
        <v>100</v>
      </c>
      <c r="Q111" s="11" t="s">
        <v>52</v>
      </c>
      <c r="R111" s="11" t="s">
        <v>136</v>
      </c>
    </row>
    <row r="112" spans="1:18">
      <c r="A112" s="14">
        <v>122</v>
      </c>
      <c r="B112" s="14">
        <v>668</v>
      </c>
      <c r="C112" s="14">
        <v>1</v>
      </c>
      <c r="D112" s="11" t="s">
        <v>52</v>
      </c>
      <c r="E112" s="11">
        <v>50</v>
      </c>
      <c r="F112" s="11">
        <f t="shared" si="10"/>
        <v>33400</v>
      </c>
      <c r="G112" s="11" t="s">
        <v>48</v>
      </c>
      <c r="H112" s="11" t="s">
        <v>118</v>
      </c>
      <c r="I112" s="11" t="s">
        <v>52</v>
      </c>
      <c r="J112" s="11" t="s">
        <v>109</v>
      </c>
      <c r="K112" s="11" t="s">
        <v>52</v>
      </c>
      <c r="L112" s="11" t="s">
        <v>52</v>
      </c>
      <c r="M112" s="11" t="s">
        <v>52</v>
      </c>
      <c r="N112" s="11" t="s">
        <v>52</v>
      </c>
      <c r="O112" s="11" t="s">
        <v>52</v>
      </c>
      <c r="P112" s="11" t="s">
        <v>100</v>
      </c>
      <c r="Q112" s="11" t="s">
        <v>52</v>
      </c>
      <c r="R112" s="11" t="s">
        <v>136</v>
      </c>
    </row>
    <row r="113" spans="1:18">
      <c r="A113" s="14">
        <v>124</v>
      </c>
      <c r="B113" s="14">
        <v>5.4</v>
      </c>
      <c r="C113" s="14">
        <v>1</v>
      </c>
      <c r="D113" s="11" t="s">
        <v>52</v>
      </c>
      <c r="E113" s="11">
        <v>50</v>
      </c>
      <c r="F113" s="11">
        <f t="shared" si="10"/>
        <v>270</v>
      </c>
      <c r="G113" s="11" t="s">
        <v>52</v>
      </c>
      <c r="H113" s="11" t="s">
        <v>52</v>
      </c>
      <c r="I113" s="11" t="s">
        <v>52</v>
      </c>
      <c r="J113" s="11" t="s">
        <v>119</v>
      </c>
      <c r="K113" s="11" t="s">
        <v>52</v>
      </c>
      <c r="L113" s="11" t="s">
        <v>52</v>
      </c>
      <c r="M113" s="11" t="s">
        <v>52</v>
      </c>
      <c r="N113" s="11" t="s">
        <v>52</v>
      </c>
      <c r="O113" s="11" t="s">
        <v>52</v>
      </c>
      <c r="P113" s="11" t="s">
        <v>52</v>
      </c>
      <c r="Q113" s="11" t="s">
        <v>52</v>
      </c>
      <c r="R113" s="11" t="s">
        <v>138</v>
      </c>
    </row>
    <row r="114" spans="1:18">
      <c r="A114" s="14">
        <v>125</v>
      </c>
      <c r="B114" s="14">
        <v>3.6</v>
      </c>
      <c r="C114" s="14">
        <v>1</v>
      </c>
      <c r="D114" s="11" t="s">
        <v>52</v>
      </c>
      <c r="E114" s="11">
        <v>50</v>
      </c>
      <c r="F114" s="11">
        <f t="shared" si="10"/>
        <v>180</v>
      </c>
      <c r="G114" s="11" t="s">
        <v>52</v>
      </c>
      <c r="H114" s="11" t="s">
        <v>52</v>
      </c>
      <c r="I114" s="11" t="s">
        <v>52</v>
      </c>
      <c r="J114" s="11" t="s">
        <v>119</v>
      </c>
      <c r="K114" s="11" t="s">
        <v>52</v>
      </c>
      <c r="L114" s="11" t="s">
        <v>52</v>
      </c>
      <c r="M114" s="11" t="s">
        <v>52</v>
      </c>
      <c r="N114" s="11" t="s">
        <v>52</v>
      </c>
      <c r="O114" s="11" t="s">
        <v>52</v>
      </c>
      <c r="P114" s="11" t="s">
        <v>52</v>
      </c>
      <c r="Q114" s="11" t="s">
        <v>52</v>
      </c>
      <c r="R114" s="11" t="s">
        <v>138</v>
      </c>
    </row>
    <row r="115" spans="1:18">
      <c r="A115" s="14">
        <v>126</v>
      </c>
      <c r="B115" s="14">
        <v>0</v>
      </c>
      <c r="C115" s="14">
        <v>1</v>
      </c>
      <c r="D115" s="11" t="s">
        <v>52</v>
      </c>
      <c r="E115" s="11">
        <v>50</v>
      </c>
      <c r="F115" s="11">
        <f t="shared" si="10"/>
        <v>0</v>
      </c>
      <c r="G115" s="11" t="s">
        <v>52</v>
      </c>
      <c r="H115" s="11" t="s">
        <v>52</v>
      </c>
      <c r="I115" s="11" t="s">
        <v>52</v>
      </c>
      <c r="J115" s="11" t="s">
        <v>119</v>
      </c>
      <c r="K115" s="11" t="s">
        <v>52</v>
      </c>
      <c r="L115" s="11" t="s">
        <v>52</v>
      </c>
      <c r="M115" s="11" t="s">
        <v>52</v>
      </c>
      <c r="N115" s="11" t="s">
        <v>52</v>
      </c>
      <c r="O115" s="11" t="s">
        <v>52</v>
      </c>
      <c r="P115" s="11" t="s">
        <v>52</v>
      </c>
      <c r="Q115" s="11" t="s">
        <v>52</v>
      </c>
      <c r="R115" s="11" t="s">
        <v>138</v>
      </c>
    </row>
    <row r="116" spans="1:18">
      <c r="A116" s="14">
        <v>127</v>
      </c>
      <c r="B116" s="14">
        <v>1.8</v>
      </c>
      <c r="C116" s="14">
        <v>1</v>
      </c>
      <c r="D116" s="11" t="s">
        <v>52</v>
      </c>
      <c r="E116" s="11">
        <v>50</v>
      </c>
      <c r="F116" s="11">
        <f t="shared" si="10"/>
        <v>90</v>
      </c>
      <c r="G116" s="11" t="s">
        <v>52</v>
      </c>
      <c r="H116" s="11" t="s">
        <v>52</v>
      </c>
      <c r="I116" s="11" t="s">
        <v>52</v>
      </c>
      <c r="J116" s="11" t="s">
        <v>119</v>
      </c>
      <c r="K116" s="11" t="s">
        <v>52</v>
      </c>
      <c r="L116" s="11" t="s">
        <v>52</v>
      </c>
      <c r="M116" s="11" t="s">
        <v>52</v>
      </c>
      <c r="N116" s="11" t="s">
        <v>52</v>
      </c>
      <c r="O116" s="11" t="s">
        <v>52</v>
      </c>
      <c r="P116" s="11" t="s">
        <v>52</v>
      </c>
      <c r="Q116" s="11" t="s">
        <v>52</v>
      </c>
      <c r="R116" s="1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38C78-60E9-3F48-B98F-E3CBAD8861E2}">
  <dimension ref="A1:S118"/>
  <sheetViews>
    <sheetView tabSelected="1" zoomScaleNormal="100" workbookViewId="0"/>
  </sheetViews>
  <sheetFormatPr defaultColWidth="11" defaultRowHeight="15.75"/>
  <sheetData>
    <row r="1" spans="1:18">
      <c r="A1" t="s">
        <v>139</v>
      </c>
    </row>
    <row r="2" spans="1:18">
      <c r="A2" s="18" t="s">
        <v>0</v>
      </c>
      <c r="B2" s="18" t="s">
        <v>2</v>
      </c>
      <c r="C2" s="18" t="s">
        <v>7</v>
      </c>
      <c r="D2" s="19" t="s">
        <v>38</v>
      </c>
      <c r="E2" s="19" t="s">
        <v>44</v>
      </c>
      <c r="F2" s="19" t="s">
        <v>133</v>
      </c>
      <c r="G2" s="19" t="s">
        <v>27</v>
      </c>
      <c r="H2" s="19" t="s">
        <v>28</v>
      </c>
      <c r="I2" s="19" t="s">
        <v>29</v>
      </c>
      <c r="J2" s="19" t="s">
        <v>30</v>
      </c>
      <c r="K2" s="19" t="s">
        <v>31</v>
      </c>
      <c r="L2" s="19" t="s">
        <v>32</v>
      </c>
      <c r="M2" s="19" t="s">
        <v>33</v>
      </c>
      <c r="N2" s="19" t="s">
        <v>34</v>
      </c>
      <c r="O2" s="19" t="s">
        <v>35</v>
      </c>
      <c r="P2" s="19" t="s">
        <v>36</v>
      </c>
      <c r="Q2" s="19" t="s">
        <v>134</v>
      </c>
      <c r="R2" s="19" t="s">
        <v>135</v>
      </c>
    </row>
    <row r="3" spans="1:18">
      <c r="A3" s="18">
        <v>1</v>
      </c>
      <c r="B3" s="20">
        <v>2600</v>
      </c>
      <c r="C3" s="20">
        <v>100</v>
      </c>
      <c r="D3" s="21">
        <v>5</v>
      </c>
      <c r="E3" s="21">
        <v>50</v>
      </c>
      <c r="F3" s="21">
        <f t="shared" ref="F3:F15" si="0">(B3*C3*E3)/D3</f>
        <v>2600000</v>
      </c>
      <c r="G3" s="21" t="s">
        <v>48</v>
      </c>
      <c r="H3" s="21" t="s">
        <v>49</v>
      </c>
      <c r="I3" s="21" t="s">
        <v>50</v>
      </c>
      <c r="J3" s="21" t="s">
        <v>51</v>
      </c>
      <c r="K3" s="21">
        <v>5</v>
      </c>
      <c r="L3" s="21">
        <v>1</v>
      </c>
      <c r="M3" s="21">
        <v>9</v>
      </c>
      <c r="N3" s="21">
        <f>K3+L3</f>
        <v>6</v>
      </c>
      <c r="O3" s="21" t="s">
        <v>52</v>
      </c>
      <c r="P3" s="21" t="s">
        <v>53</v>
      </c>
      <c r="Q3" s="21" t="s">
        <v>54</v>
      </c>
      <c r="R3" s="21" t="s">
        <v>136</v>
      </c>
    </row>
    <row r="4" spans="1:18">
      <c r="A4" s="18">
        <v>10</v>
      </c>
      <c r="B4" s="20">
        <v>6140</v>
      </c>
      <c r="C4" s="20">
        <v>100</v>
      </c>
      <c r="D4" s="21">
        <v>5</v>
      </c>
      <c r="E4" s="21">
        <v>50</v>
      </c>
      <c r="F4" s="21">
        <f t="shared" si="0"/>
        <v>6140000</v>
      </c>
      <c r="G4" s="21" t="s">
        <v>48</v>
      </c>
      <c r="H4" s="21" t="s">
        <v>63</v>
      </c>
      <c r="I4" s="21" t="s">
        <v>67</v>
      </c>
      <c r="J4" s="21" t="s">
        <v>51</v>
      </c>
      <c r="K4" s="21">
        <v>24</v>
      </c>
      <c r="L4" s="21">
        <v>4</v>
      </c>
      <c r="M4" s="21">
        <v>29</v>
      </c>
      <c r="N4" s="21">
        <f>K4+L4</f>
        <v>28</v>
      </c>
      <c r="O4" s="21" t="s">
        <v>52</v>
      </c>
      <c r="P4" s="21" t="s">
        <v>53</v>
      </c>
      <c r="Q4" s="21" t="s">
        <v>54</v>
      </c>
      <c r="R4" s="21" t="s">
        <v>136</v>
      </c>
    </row>
    <row r="5" spans="1:18">
      <c r="A5" s="18">
        <v>101</v>
      </c>
      <c r="B5" s="20">
        <v>36620</v>
      </c>
      <c r="C5" s="20">
        <v>100</v>
      </c>
      <c r="D5" s="21">
        <v>5</v>
      </c>
      <c r="E5" s="21">
        <v>50</v>
      </c>
      <c r="F5" s="21">
        <f t="shared" si="0"/>
        <v>36620000</v>
      </c>
      <c r="G5" s="21" t="s">
        <v>48</v>
      </c>
      <c r="H5" s="21" t="s">
        <v>113</v>
      </c>
      <c r="I5" s="21" t="s">
        <v>52</v>
      </c>
      <c r="J5" s="21" t="s">
        <v>109</v>
      </c>
      <c r="K5" s="21" t="s">
        <v>52</v>
      </c>
      <c r="L5" s="21" t="s">
        <v>52</v>
      </c>
      <c r="M5" s="21" t="s">
        <v>52</v>
      </c>
      <c r="N5" s="21" t="s">
        <v>52</v>
      </c>
      <c r="O5" s="21" t="s">
        <v>52</v>
      </c>
      <c r="P5" s="21" t="s">
        <v>61</v>
      </c>
      <c r="Q5" s="21" t="s">
        <v>52</v>
      </c>
      <c r="R5" s="21" t="s">
        <v>136</v>
      </c>
    </row>
    <row r="6" spans="1:18">
      <c r="A6" s="18">
        <v>102</v>
      </c>
      <c r="B6" s="20">
        <v>82400</v>
      </c>
      <c r="C6" s="20">
        <v>100</v>
      </c>
      <c r="D6" s="21">
        <v>5</v>
      </c>
      <c r="E6" s="21">
        <v>50</v>
      </c>
      <c r="F6" s="21">
        <f t="shared" si="0"/>
        <v>82400000</v>
      </c>
      <c r="G6" s="21" t="s">
        <v>48</v>
      </c>
      <c r="H6" s="21" t="s">
        <v>114</v>
      </c>
      <c r="I6" s="21" t="s">
        <v>52</v>
      </c>
      <c r="J6" s="21" t="s">
        <v>109</v>
      </c>
      <c r="K6" s="21" t="s">
        <v>52</v>
      </c>
      <c r="L6" s="21" t="s">
        <v>52</v>
      </c>
      <c r="M6" s="21" t="s">
        <v>52</v>
      </c>
      <c r="N6" s="21" t="s">
        <v>52</v>
      </c>
      <c r="O6" s="21" t="s">
        <v>52</v>
      </c>
      <c r="P6" s="21" t="s">
        <v>53</v>
      </c>
      <c r="Q6" s="21" t="s">
        <v>54</v>
      </c>
      <c r="R6" s="21" t="s">
        <v>136</v>
      </c>
    </row>
    <row r="7" spans="1:18">
      <c r="A7" s="18">
        <v>103</v>
      </c>
      <c r="B7" s="20">
        <v>62200</v>
      </c>
      <c r="C7" s="20">
        <v>100</v>
      </c>
      <c r="D7" s="21">
        <v>5</v>
      </c>
      <c r="E7" s="21">
        <v>50</v>
      </c>
      <c r="F7" s="21">
        <f t="shared" si="0"/>
        <v>62200000</v>
      </c>
      <c r="G7" s="21" t="s">
        <v>48</v>
      </c>
      <c r="H7" s="21" t="s">
        <v>114</v>
      </c>
      <c r="I7" s="21" t="s">
        <v>52</v>
      </c>
      <c r="J7" s="21" t="s">
        <v>109</v>
      </c>
      <c r="K7" s="21" t="s">
        <v>52</v>
      </c>
      <c r="L7" s="21" t="s">
        <v>52</v>
      </c>
      <c r="M7" s="21" t="s">
        <v>52</v>
      </c>
      <c r="N7" s="21" t="s">
        <v>52</v>
      </c>
      <c r="O7" s="21" t="s">
        <v>52</v>
      </c>
      <c r="P7" s="21" t="s">
        <v>53</v>
      </c>
      <c r="Q7" s="21" t="s">
        <v>54</v>
      </c>
      <c r="R7" s="21" t="s">
        <v>136</v>
      </c>
    </row>
    <row r="8" spans="1:18">
      <c r="A8" s="18">
        <v>104</v>
      </c>
      <c r="B8" s="20">
        <v>77600</v>
      </c>
      <c r="C8" s="20">
        <v>100</v>
      </c>
      <c r="D8" s="21">
        <v>5</v>
      </c>
      <c r="E8" s="21">
        <v>50</v>
      </c>
      <c r="F8" s="21">
        <f t="shared" si="0"/>
        <v>77600000</v>
      </c>
      <c r="G8" s="21" t="s">
        <v>48</v>
      </c>
      <c r="H8" s="21" t="s">
        <v>114</v>
      </c>
      <c r="I8" s="21" t="s">
        <v>52</v>
      </c>
      <c r="J8" s="21" t="s">
        <v>109</v>
      </c>
      <c r="K8" s="21" t="s">
        <v>52</v>
      </c>
      <c r="L8" s="21" t="s">
        <v>52</v>
      </c>
      <c r="M8" s="21" t="s">
        <v>52</v>
      </c>
      <c r="N8" s="21" t="s">
        <v>52</v>
      </c>
      <c r="O8" s="21" t="s">
        <v>52</v>
      </c>
      <c r="P8" s="21" t="s">
        <v>53</v>
      </c>
      <c r="Q8" s="21" t="s">
        <v>54</v>
      </c>
      <c r="R8" s="21" t="s">
        <v>136</v>
      </c>
    </row>
    <row r="9" spans="1:18">
      <c r="A9" s="18">
        <v>105</v>
      </c>
      <c r="B9" s="20">
        <v>6280</v>
      </c>
      <c r="C9" s="20">
        <v>100</v>
      </c>
      <c r="D9" s="21">
        <v>5</v>
      </c>
      <c r="E9" s="21">
        <v>100</v>
      </c>
      <c r="F9" s="21">
        <f t="shared" si="0"/>
        <v>12560000</v>
      </c>
      <c r="G9" s="21" t="s">
        <v>48</v>
      </c>
      <c r="H9" s="21" t="s">
        <v>114</v>
      </c>
      <c r="I9" s="21" t="s">
        <v>52</v>
      </c>
      <c r="J9" s="21" t="s">
        <v>137</v>
      </c>
      <c r="K9" s="21" t="s">
        <v>52</v>
      </c>
      <c r="L9" s="21" t="s">
        <v>52</v>
      </c>
      <c r="M9" s="21" t="s">
        <v>52</v>
      </c>
      <c r="N9" s="21" t="s">
        <v>52</v>
      </c>
      <c r="O9" s="21" t="s">
        <v>52</v>
      </c>
      <c r="P9" s="21" t="s">
        <v>53</v>
      </c>
      <c r="Q9" s="21" t="s">
        <v>54</v>
      </c>
      <c r="R9" s="21" t="s">
        <v>136</v>
      </c>
    </row>
    <row r="10" spans="1:18">
      <c r="A10" s="18">
        <v>106</v>
      </c>
      <c r="B10" s="20">
        <v>61000</v>
      </c>
      <c r="C10" s="20">
        <v>100</v>
      </c>
      <c r="D10" s="21">
        <v>5</v>
      </c>
      <c r="E10" s="21">
        <v>100</v>
      </c>
      <c r="F10" s="21">
        <f t="shared" si="0"/>
        <v>122000000</v>
      </c>
      <c r="G10" s="21" t="s">
        <v>48</v>
      </c>
      <c r="H10" s="21" t="s">
        <v>114</v>
      </c>
      <c r="I10" s="21" t="s">
        <v>52</v>
      </c>
      <c r="J10" s="21" t="s">
        <v>137</v>
      </c>
      <c r="K10" s="21" t="s">
        <v>52</v>
      </c>
      <c r="L10" s="21" t="s">
        <v>52</v>
      </c>
      <c r="M10" s="21" t="s">
        <v>52</v>
      </c>
      <c r="N10" s="21" t="s">
        <v>52</v>
      </c>
      <c r="O10" s="21" t="s">
        <v>52</v>
      </c>
      <c r="P10" s="21" t="s">
        <v>53</v>
      </c>
      <c r="Q10" s="21" t="s">
        <v>54</v>
      </c>
      <c r="R10" s="21" t="s">
        <v>136</v>
      </c>
    </row>
    <row r="11" spans="1:18">
      <c r="A11" s="18">
        <v>107</v>
      </c>
      <c r="B11" s="20">
        <v>12080</v>
      </c>
      <c r="C11" s="20">
        <v>100</v>
      </c>
      <c r="D11" s="21">
        <v>5</v>
      </c>
      <c r="E11" s="21">
        <v>50</v>
      </c>
      <c r="F11" s="21">
        <f t="shared" si="0"/>
        <v>12080000</v>
      </c>
      <c r="G11" s="21" t="s">
        <v>48</v>
      </c>
      <c r="H11" s="21" t="s">
        <v>114</v>
      </c>
      <c r="I11" s="21" t="s">
        <v>52</v>
      </c>
      <c r="J11" s="21" t="s">
        <v>109</v>
      </c>
      <c r="K11" s="21" t="s">
        <v>52</v>
      </c>
      <c r="L11" s="21" t="s">
        <v>52</v>
      </c>
      <c r="M11" s="21" t="s">
        <v>52</v>
      </c>
      <c r="N11" s="21" t="s">
        <v>52</v>
      </c>
      <c r="O11" s="21" t="s">
        <v>52</v>
      </c>
      <c r="P11" s="21" t="s">
        <v>61</v>
      </c>
      <c r="Q11" s="21" t="s">
        <v>52</v>
      </c>
      <c r="R11" s="21" t="s">
        <v>136</v>
      </c>
    </row>
    <row r="12" spans="1:18">
      <c r="A12" s="18">
        <v>108</v>
      </c>
      <c r="B12" s="20">
        <v>100400</v>
      </c>
      <c r="C12" s="20">
        <v>100</v>
      </c>
      <c r="D12" s="21">
        <v>5</v>
      </c>
      <c r="E12" s="21">
        <v>50</v>
      </c>
      <c r="F12" s="21">
        <f t="shared" si="0"/>
        <v>100400000</v>
      </c>
      <c r="G12" s="21" t="s">
        <v>48</v>
      </c>
      <c r="H12" s="21" t="s">
        <v>115</v>
      </c>
      <c r="I12" s="21" t="s">
        <v>52</v>
      </c>
      <c r="J12" s="21" t="s">
        <v>109</v>
      </c>
      <c r="K12" s="21" t="s">
        <v>52</v>
      </c>
      <c r="L12" s="21" t="s">
        <v>52</v>
      </c>
      <c r="M12" s="21" t="s">
        <v>52</v>
      </c>
      <c r="N12" s="21" t="s">
        <v>52</v>
      </c>
      <c r="O12" s="21" t="s">
        <v>52</v>
      </c>
      <c r="P12" s="21" t="s">
        <v>53</v>
      </c>
      <c r="Q12" s="21" t="s">
        <v>54</v>
      </c>
      <c r="R12" s="21" t="s">
        <v>136</v>
      </c>
    </row>
    <row r="13" spans="1:18">
      <c r="A13" s="18">
        <v>109</v>
      </c>
      <c r="B13" s="20">
        <v>5900</v>
      </c>
      <c r="C13" s="20">
        <v>100</v>
      </c>
      <c r="D13" s="21">
        <v>4</v>
      </c>
      <c r="E13" s="21">
        <v>25</v>
      </c>
      <c r="F13" s="21">
        <f t="shared" si="0"/>
        <v>3687500</v>
      </c>
      <c r="G13" s="21" t="s">
        <v>101</v>
      </c>
      <c r="H13" s="21" t="s">
        <v>52</v>
      </c>
      <c r="I13" s="21" t="s">
        <v>102</v>
      </c>
      <c r="J13" s="21" t="s">
        <v>51</v>
      </c>
      <c r="K13" s="21">
        <v>9</v>
      </c>
      <c r="L13" s="21">
        <v>0</v>
      </c>
      <c r="M13" s="21" t="s">
        <v>52</v>
      </c>
      <c r="N13" s="21">
        <f>K13+L13</f>
        <v>9</v>
      </c>
      <c r="O13" s="21" t="s">
        <v>52</v>
      </c>
      <c r="P13" s="21" t="s">
        <v>53</v>
      </c>
      <c r="Q13" s="21" t="s">
        <v>52</v>
      </c>
      <c r="R13" s="21" t="s">
        <v>136</v>
      </c>
    </row>
    <row r="14" spans="1:18">
      <c r="A14" s="18">
        <v>11</v>
      </c>
      <c r="B14" s="20">
        <v>1680</v>
      </c>
      <c r="C14" s="20">
        <v>100</v>
      </c>
      <c r="D14" s="21">
        <v>5</v>
      </c>
      <c r="E14" s="21">
        <v>50</v>
      </c>
      <c r="F14" s="21">
        <f t="shared" si="0"/>
        <v>1680000</v>
      </c>
      <c r="G14" s="21" t="s">
        <v>48</v>
      </c>
      <c r="H14" s="21" t="s">
        <v>63</v>
      </c>
      <c r="I14" s="21" t="s">
        <v>60</v>
      </c>
      <c r="J14" s="21" t="s">
        <v>51</v>
      </c>
      <c r="K14" s="21" t="s">
        <v>52</v>
      </c>
      <c r="L14" s="21" t="s">
        <v>52</v>
      </c>
      <c r="M14" s="21" t="s">
        <v>52</v>
      </c>
      <c r="N14" s="21" t="s">
        <v>52</v>
      </c>
      <c r="O14" s="21" t="s">
        <v>52</v>
      </c>
      <c r="P14" s="21" t="s">
        <v>61</v>
      </c>
      <c r="Q14" s="21" t="s">
        <v>61</v>
      </c>
      <c r="R14" s="21" t="s">
        <v>136</v>
      </c>
    </row>
    <row r="15" spans="1:18">
      <c r="A15" s="18">
        <v>110</v>
      </c>
      <c r="B15" s="20">
        <v>28180</v>
      </c>
      <c r="C15" s="20">
        <v>100</v>
      </c>
      <c r="D15" s="21">
        <v>12</v>
      </c>
      <c r="E15" s="21">
        <v>25</v>
      </c>
      <c r="F15" s="21">
        <f t="shared" si="0"/>
        <v>5870833.333333333</v>
      </c>
      <c r="G15" s="21" t="s">
        <v>101</v>
      </c>
      <c r="H15" s="21" t="s">
        <v>52</v>
      </c>
      <c r="I15" s="21" t="s">
        <v>103</v>
      </c>
      <c r="J15" s="21" t="s">
        <v>51</v>
      </c>
      <c r="K15" s="21">
        <v>21</v>
      </c>
      <c r="L15" s="21">
        <v>5</v>
      </c>
      <c r="M15" s="21" t="s">
        <v>52</v>
      </c>
      <c r="N15" s="21">
        <f>K15+L15</f>
        <v>26</v>
      </c>
      <c r="O15" s="21" t="s">
        <v>52</v>
      </c>
      <c r="P15" s="21" t="s">
        <v>53</v>
      </c>
      <c r="Q15" s="21" t="s">
        <v>52</v>
      </c>
      <c r="R15" s="21" t="s">
        <v>136</v>
      </c>
    </row>
    <row r="16" spans="1:18">
      <c r="A16" s="18">
        <v>111</v>
      </c>
      <c r="B16" s="20" t="s">
        <v>52</v>
      </c>
      <c r="C16" s="20" t="s">
        <v>52</v>
      </c>
      <c r="D16" s="20">
        <v>12</v>
      </c>
      <c r="E16" s="20">
        <v>25</v>
      </c>
      <c r="F16" s="20" t="s">
        <v>52</v>
      </c>
      <c r="G16" s="21" t="s">
        <v>101</v>
      </c>
      <c r="H16" s="21" t="s">
        <v>52</v>
      </c>
      <c r="I16" s="21" t="s">
        <v>104</v>
      </c>
      <c r="J16" s="21" t="s">
        <v>51</v>
      </c>
      <c r="K16" s="21">
        <v>20</v>
      </c>
      <c r="L16" s="21">
        <v>5</v>
      </c>
      <c r="M16" s="21" t="s">
        <v>52</v>
      </c>
      <c r="N16" s="21">
        <v>25</v>
      </c>
      <c r="O16" s="21" t="s">
        <v>52</v>
      </c>
      <c r="P16" s="21" t="s">
        <v>53</v>
      </c>
      <c r="Q16" s="21" t="s">
        <v>52</v>
      </c>
      <c r="R16" s="21" t="s">
        <v>136</v>
      </c>
    </row>
    <row r="17" spans="1:18">
      <c r="A17" s="18">
        <v>112</v>
      </c>
      <c r="B17" s="20" t="s">
        <v>52</v>
      </c>
      <c r="C17" s="20" t="s">
        <v>52</v>
      </c>
      <c r="D17" s="20">
        <v>11</v>
      </c>
      <c r="E17" s="20">
        <v>25</v>
      </c>
      <c r="F17" s="20" t="s">
        <v>52</v>
      </c>
      <c r="G17" s="21" t="s">
        <v>101</v>
      </c>
      <c r="H17" s="21" t="s">
        <v>52</v>
      </c>
      <c r="I17" s="21" t="s">
        <v>105</v>
      </c>
      <c r="J17" s="21" t="s">
        <v>51</v>
      </c>
      <c r="K17" s="21">
        <v>18</v>
      </c>
      <c r="L17" s="21">
        <v>5</v>
      </c>
      <c r="M17" s="21" t="s">
        <v>52</v>
      </c>
      <c r="N17" s="21">
        <v>23</v>
      </c>
      <c r="O17" s="21" t="s">
        <v>52</v>
      </c>
      <c r="P17" s="21" t="s">
        <v>53</v>
      </c>
      <c r="Q17" s="21" t="s">
        <v>52</v>
      </c>
      <c r="R17" s="21" t="s">
        <v>136</v>
      </c>
    </row>
    <row r="18" spans="1:18">
      <c r="A18" s="18">
        <v>113</v>
      </c>
      <c r="B18" s="20">
        <v>24640</v>
      </c>
      <c r="C18" s="20">
        <v>100</v>
      </c>
      <c r="D18" s="21" t="s">
        <v>52</v>
      </c>
      <c r="E18" s="21">
        <v>25</v>
      </c>
      <c r="F18" s="21">
        <f>B18*C18*E18</f>
        <v>61600000</v>
      </c>
      <c r="G18" s="21" t="s">
        <v>101</v>
      </c>
      <c r="H18" s="21" t="s">
        <v>52</v>
      </c>
      <c r="I18" s="21" t="s">
        <v>106</v>
      </c>
      <c r="J18" s="21" t="s">
        <v>83</v>
      </c>
      <c r="K18" s="21">
        <v>17</v>
      </c>
      <c r="L18" s="21">
        <v>4</v>
      </c>
      <c r="M18" s="21" t="s">
        <v>52</v>
      </c>
      <c r="N18" s="21">
        <f t="shared" ref="N18:N23" si="1">K18+L18</f>
        <v>21</v>
      </c>
      <c r="O18" s="21" t="s">
        <v>52</v>
      </c>
      <c r="P18" s="21" t="s">
        <v>100</v>
      </c>
      <c r="Q18" s="21" t="s">
        <v>52</v>
      </c>
      <c r="R18" s="21" t="s">
        <v>136</v>
      </c>
    </row>
    <row r="19" spans="1:18">
      <c r="A19" s="18">
        <v>114</v>
      </c>
      <c r="B19" s="20">
        <v>3240</v>
      </c>
      <c r="C19" s="20">
        <v>100</v>
      </c>
      <c r="D19" s="21">
        <v>8</v>
      </c>
      <c r="E19" s="21">
        <v>25</v>
      </c>
      <c r="F19" s="21">
        <f>(B19*C19*E19)/D19</f>
        <v>1012500</v>
      </c>
      <c r="G19" s="21" t="s">
        <v>101</v>
      </c>
      <c r="H19" s="21" t="s">
        <v>52</v>
      </c>
      <c r="I19" s="21" t="s">
        <v>107</v>
      </c>
      <c r="J19" s="21" t="s">
        <v>83</v>
      </c>
      <c r="K19" s="21">
        <v>15</v>
      </c>
      <c r="L19" s="21">
        <v>4</v>
      </c>
      <c r="M19" s="21" t="s">
        <v>52</v>
      </c>
      <c r="N19" s="21">
        <f t="shared" si="1"/>
        <v>19</v>
      </c>
      <c r="O19" s="21" t="s">
        <v>52</v>
      </c>
      <c r="P19" s="21" t="s">
        <v>53</v>
      </c>
      <c r="Q19" s="21" t="s">
        <v>52</v>
      </c>
      <c r="R19" s="21" t="s">
        <v>136</v>
      </c>
    </row>
    <row r="20" spans="1:18">
      <c r="A20" s="18">
        <v>115</v>
      </c>
      <c r="B20" s="20">
        <v>8020</v>
      </c>
      <c r="C20" s="20">
        <v>100</v>
      </c>
      <c r="D20" s="21">
        <v>6</v>
      </c>
      <c r="E20" s="21">
        <v>25</v>
      </c>
      <c r="F20" s="21">
        <f>(B20*C20*E20)/D20</f>
        <v>3341666.6666666665</v>
      </c>
      <c r="G20" s="21" t="s">
        <v>101</v>
      </c>
      <c r="H20" s="21" t="s">
        <v>52</v>
      </c>
      <c r="I20" s="21" t="s">
        <v>116</v>
      </c>
      <c r="J20" s="21" t="s">
        <v>83</v>
      </c>
      <c r="K20" s="21">
        <v>6</v>
      </c>
      <c r="L20" s="21">
        <v>6</v>
      </c>
      <c r="M20" s="21" t="s">
        <v>52</v>
      </c>
      <c r="N20" s="21">
        <f t="shared" si="1"/>
        <v>12</v>
      </c>
      <c r="O20" s="21" t="s">
        <v>52</v>
      </c>
      <c r="P20" s="21" t="s">
        <v>53</v>
      </c>
      <c r="Q20" s="21" t="s">
        <v>52</v>
      </c>
      <c r="R20" s="21" t="s">
        <v>136</v>
      </c>
    </row>
    <row r="21" spans="1:18">
      <c r="A21" s="18">
        <v>116</v>
      </c>
      <c r="B21" s="20">
        <v>9300</v>
      </c>
      <c r="C21" s="20">
        <v>100</v>
      </c>
      <c r="D21" s="21">
        <v>9</v>
      </c>
      <c r="E21" s="21">
        <v>25</v>
      </c>
      <c r="F21" s="21">
        <f>(B21*C21*E21)/D21</f>
        <v>2583333.3333333335</v>
      </c>
      <c r="G21" s="21" t="s">
        <v>101</v>
      </c>
      <c r="H21" s="21" t="s">
        <v>52</v>
      </c>
      <c r="I21" s="21" t="s">
        <v>106</v>
      </c>
      <c r="J21" s="21" t="s">
        <v>83</v>
      </c>
      <c r="K21" s="21">
        <v>17</v>
      </c>
      <c r="L21" s="21">
        <v>4</v>
      </c>
      <c r="M21" s="21" t="s">
        <v>52</v>
      </c>
      <c r="N21" s="21">
        <f t="shared" si="1"/>
        <v>21</v>
      </c>
      <c r="O21" s="21" t="s">
        <v>52</v>
      </c>
      <c r="P21" s="21" t="s">
        <v>53</v>
      </c>
      <c r="Q21" s="21" t="s">
        <v>52</v>
      </c>
      <c r="R21" s="21" t="s">
        <v>136</v>
      </c>
    </row>
    <row r="22" spans="1:18">
      <c r="A22" s="18">
        <v>117</v>
      </c>
      <c r="B22" s="20">
        <v>36240</v>
      </c>
      <c r="C22" s="20">
        <v>100</v>
      </c>
      <c r="D22" s="21" t="s">
        <v>52</v>
      </c>
      <c r="E22" s="21">
        <v>25</v>
      </c>
      <c r="F22" s="21">
        <f>B22*C22*E22</f>
        <v>90600000</v>
      </c>
      <c r="G22" s="21" t="s">
        <v>101</v>
      </c>
      <c r="H22" s="21" t="s">
        <v>52</v>
      </c>
      <c r="I22" s="21" t="s">
        <v>107</v>
      </c>
      <c r="J22" s="21" t="s">
        <v>83</v>
      </c>
      <c r="K22" s="21">
        <v>15</v>
      </c>
      <c r="L22" s="21">
        <v>4</v>
      </c>
      <c r="M22" s="21" t="s">
        <v>52</v>
      </c>
      <c r="N22" s="21">
        <f t="shared" si="1"/>
        <v>19</v>
      </c>
      <c r="O22" s="21" t="s">
        <v>52</v>
      </c>
      <c r="P22" s="21" t="s">
        <v>100</v>
      </c>
      <c r="Q22" s="21" t="s">
        <v>52</v>
      </c>
      <c r="R22" s="21" t="s">
        <v>136</v>
      </c>
    </row>
    <row r="23" spans="1:18">
      <c r="A23" s="18">
        <v>118</v>
      </c>
      <c r="B23" s="20">
        <v>26940</v>
      </c>
      <c r="C23" s="20">
        <v>100</v>
      </c>
      <c r="D23" s="21" t="s">
        <v>52</v>
      </c>
      <c r="E23" s="21">
        <v>25</v>
      </c>
      <c r="F23" s="21">
        <f>B23*C23*E23</f>
        <v>67350000</v>
      </c>
      <c r="G23" s="21" t="s">
        <v>101</v>
      </c>
      <c r="H23" s="21" t="s">
        <v>52</v>
      </c>
      <c r="I23" s="21" t="s">
        <v>116</v>
      </c>
      <c r="J23" s="21" t="s">
        <v>83</v>
      </c>
      <c r="K23" s="21">
        <v>6</v>
      </c>
      <c r="L23" s="21">
        <v>6</v>
      </c>
      <c r="M23" s="21" t="s">
        <v>52</v>
      </c>
      <c r="N23" s="21">
        <f t="shared" si="1"/>
        <v>12</v>
      </c>
      <c r="O23" s="21" t="s">
        <v>52</v>
      </c>
      <c r="P23" s="21" t="s">
        <v>100</v>
      </c>
      <c r="Q23" s="21" t="s">
        <v>52</v>
      </c>
      <c r="R23" s="21" t="s">
        <v>136</v>
      </c>
    </row>
    <row r="24" spans="1:18">
      <c r="A24" s="18">
        <v>119</v>
      </c>
      <c r="B24" s="20">
        <v>308</v>
      </c>
      <c r="C24" s="20">
        <v>1</v>
      </c>
      <c r="D24" s="21" t="s">
        <v>52</v>
      </c>
      <c r="E24" s="21">
        <v>50</v>
      </c>
      <c r="F24" s="21">
        <f>B24*C24*E24</f>
        <v>15400</v>
      </c>
      <c r="G24" s="21" t="s">
        <v>48</v>
      </c>
      <c r="H24" s="21" t="s">
        <v>115</v>
      </c>
      <c r="I24" s="21" t="s">
        <v>52</v>
      </c>
      <c r="J24" s="21" t="s">
        <v>109</v>
      </c>
      <c r="K24" s="21" t="s">
        <v>52</v>
      </c>
      <c r="L24" s="21" t="s">
        <v>52</v>
      </c>
      <c r="M24" s="21" t="s">
        <v>52</v>
      </c>
      <c r="N24" s="21" t="s">
        <v>52</v>
      </c>
      <c r="O24" s="21" t="s">
        <v>52</v>
      </c>
      <c r="P24" s="21" t="s">
        <v>100</v>
      </c>
      <c r="Q24" s="21" t="s">
        <v>52</v>
      </c>
      <c r="R24" s="21" t="s">
        <v>136</v>
      </c>
    </row>
    <row r="25" spans="1:18">
      <c r="A25" s="18">
        <v>12</v>
      </c>
      <c r="B25" s="20">
        <v>7180</v>
      </c>
      <c r="C25" s="20">
        <v>100</v>
      </c>
      <c r="D25" s="21">
        <v>5</v>
      </c>
      <c r="E25" s="21">
        <v>50</v>
      </c>
      <c r="F25" s="21">
        <f>(B25*C25*E25)/D25</f>
        <v>7180000</v>
      </c>
      <c r="G25" s="21" t="s">
        <v>48</v>
      </c>
      <c r="H25" s="21" t="s">
        <v>69</v>
      </c>
      <c r="I25" s="21" t="s">
        <v>70</v>
      </c>
      <c r="J25" s="21" t="s">
        <v>51</v>
      </c>
      <c r="K25" s="21">
        <v>17</v>
      </c>
      <c r="L25" s="21">
        <v>1</v>
      </c>
      <c r="M25" s="21">
        <v>11</v>
      </c>
      <c r="N25" s="21">
        <f>K25+L25</f>
        <v>18</v>
      </c>
      <c r="O25" s="21" t="s">
        <v>52</v>
      </c>
      <c r="P25" s="21" t="s">
        <v>53</v>
      </c>
      <c r="Q25" s="21" t="s">
        <v>54</v>
      </c>
      <c r="R25" s="21" t="s">
        <v>136</v>
      </c>
    </row>
    <row r="26" spans="1:18">
      <c r="A26" s="18">
        <v>120</v>
      </c>
      <c r="B26" s="20">
        <v>478</v>
      </c>
      <c r="C26" s="20">
        <v>1</v>
      </c>
      <c r="D26" s="21" t="s">
        <v>52</v>
      </c>
      <c r="E26" s="21">
        <v>50</v>
      </c>
      <c r="F26" s="21">
        <f t="shared" ref="F26:F33" si="2">B26*C26*E26</f>
        <v>23900</v>
      </c>
      <c r="G26" s="21" t="s">
        <v>48</v>
      </c>
      <c r="H26" s="21" t="s">
        <v>115</v>
      </c>
      <c r="I26" s="21" t="s">
        <v>52</v>
      </c>
      <c r="J26" s="21" t="s">
        <v>109</v>
      </c>
      <c r="K26" s="21" t="s">
        <v>52</v>
      </c>
      <c r="L26" s="21" t="s">
        <v>52</v>
      </c>
      <c r="M26" s="21" t="s">
        <v>52</v>
      </c>
      <c r="N26" s="21" t="s">
        <v>52</v>
      </c>
      <c r="O26" s="21" t="s">
        <v>52</v>
      </c>
      <c r="P26" s="21" t="s">
        <v>100</v>
      </c>
      <c r="Q26" s="21" t="s">
        <v>52</v>
      </c>
      <c r="R26" s="21" t="s">
        <v>136</v>
      </c>
    </row>
    <row r="27" spans="1:18">
      <c r="A27" s="18">
        <v>121</v>
      </c>
      <c r="B27" s="20">
        <v>252</v>
      </c>
      <c r="C27" s="20">
        <v>1</v>
      </c>
      <c r="D27" s="21" t="s">
        <v>52</v>
      </c>
      <c r="E27" s="21">
        <v>50</v>
      </c>
      <c r="F27" s="21">
        <f t="shared" si="2"/>
        <v>12600</v>
      </c>
      <c r="G27" s="21" t="s">
        <v>48</v>
      </c>
      <c r="H27" s="21" t="s">
        <v>117</v>
      </c>
      <c r="I27" s="21" t="s">
        <v>52</v>
      </c>
      <c r="J27" s="21" t="s">
        <v>109</v>
      </c>
      <c r="K27" s="21" t="s">
        <v>52</v>
      </c>
      <c r="L27" s="21" t="s">
        <v>52</v>
      </c>
      <c r="M27" s="21" t="s">
        <v>52</v>
      </c>
      <c r="N27" s="21" t="s">
        <v>52</v>
      </c>
      <c r="O27" s="21" t="s">
        <v>52</v>
      </c>
      <c r="P27" s="21" t="s">
        <v>100</v>
      </c>
      <c r="Q27" s="21" t="s">
        <v>52</v>
      </c>
      <c r="R27" s="21" t="s">
        <v>136</v>
      </c>
    </row>
    <row r="28" spans="1:18">
      <c r="A28" s="18">
        <v>122</v>
      </c>
      <c r="B28" s="20">
        <v>668</v>
      </c>
      <c r="C28" s="20">
        <v>1</v>
      </c>
      <c r="D28" s="21" t="s">
        <v>52</v>
      </c>
      <c r="E28" s="21">
        <v>50</v>
      </c>
      <c r="F28" s="21">
        <f t="shared" si="2"/>
        <v>33400</v>
      </c>
      <c r="G28" s="21" t="s">
        <v>48</v>
      </c>
      <c r="H28" s="21" t="s">
        <v>118</v>
      </c>
      <c r="I28" s="21" t="s">
        <v>52</v>
      </c>
      <c r="J28" s="21" t="s">
        <v>109</v>
      </c>
      <c r="K28" s="21" t="s">
        <v>52</v>
      </c>
      <c r="L28" s="21" t="s">
        <v>52</v>
      </c>
      <c r="M28" s="21" t="s">
        <v>52</v>
      </c>
      <c r="N28" s="21" t="s">
        <v>52</v>
      </c>
      <c r="O28" s="21" t="s">
        <v>52</v>
      </c>
      <c r="P28" s="21" t="s">
        <v>100</v>
      </c>
      <c r="Q28" s="21" t="s">
        <v>52</v>
      </c>
      <c r="R28" s="21" t="s">
        <v>136</v>
      </c>
    </row>
    <row r="29" spans="1:18">
      <c r="A29" s="18">
        <v>124</v>
      </c>
      <c r="B29" s="20">
        <v>5.4</v>
      </c>
      <c r="C29" s="20">
        <v>1</v>
      </c>
      <c r="D29" s="21" t="s">
        <v>52</v>
      </c>
      <c r="E29" s="21">
        <v>50</v>
      </c>
      <c r="F29" s="21">
        <f t="shared" si="2"/>
        <v>270</v>
      </c>
      <c r="G29" s="21" t="s">
        <v>52</v>
      </c>
      <c r="H29" s="21" t="s">
        <v>52</v>
      </c>
      <c r="I29" s="21" t="s">
        <v>52</v>
      </c>
      <c r="J29" s="21" t="s">
        <v>119</v>
      </c>
      <c r="K29" s="21" t="s">
        <v>52</v>
      </c>
      <c r="L29" s="21" t="s">
        <v>52</v>
      </c>
      <c r="M29" s="21" t="s">
        <v>52</v>
      </c>
      <c r="N29" s="21" t="s">
        <v>52</v>
      </c>
      <c r="O29" s="21" t="s">
        <v>52</v>
      </c>
      <c r="P29" s="21" t="s">
        <v>52</v>
      </c>
      <c r="Q29" s="21" t="s">
        <v>52</v>
      </c>
      <c r="R29" s="21" t="s">
        <v>138</v>
      </c>
    </row>
    <row r="30" spans="1:18">
      <c r="A30" s="18">
        <v>125</v>
      </c>
      <c r="B30" s="20">
        <v>3.6</v>
      </c>
      <c r="C30" s="20">
        <v>1</v>
      </c>
      <c r="D30" s="21" t="s">
        <v>52</v>
      </c>
      <c r="E30" s="21">
        <v>50</v>
      </c>
      <c r="F30" s="21">
        <f t="shared" si="2"/>
        <v>180</v>
      </c>
      <c r="G30" s="21" t="s">
        <v>52</v>
      </c>
      <c r="H30" s="21" t="s">
        <v>52</v>
      </c>
      <c r="I30" s="21" t="s">
        <v>52</v>
      </c>
      <c r="J30" s="21" t="s">
        <v>119</v>
      </c>
      <c r="K30" s="21" t="s">
        <v>52</v>
      </c>
      <c r="L30" s="21" t="s">
        <v>52</v>
      </c>
      <c r="M30" s="21" t="s">
        <v>52</v>
      </c>
      <c r="N30" s="21" t="s">
        <v>52</v>
      </c>
      <c r="O30" s="21" t="s">
        <v>52</v>
      </c>
      <c r="P30" s="21" t="s">
        <v>52</v>
      </c>
      <c r="Q30" s="21" t="s">
        <v>52</v>
      </c>
      <c r="R30" s="21" t="s">
        <v>138</v>
      </c>
    </row>
    <row r="31" spans="1:18">
      <c r="A31" s="18">
        <v>126</v>
      </c>
      <c r="B31" s="20">
        <v>0</v>
      </c>
      <c r="C31" s="20">
        <v>1</v>
      </c>
      <c r="D31" s="21" t="s">
        <v>52</v>
      </c>
      <c r="E31" s="21">
        <v>50</v>
      </c>
      <c r="F31" s="21">
        <f t="shared" si="2"/>
        <v>0</v>
      </c>
      <c r="G31" s="21" t="s">
        <v>52</v>
      </c>
      <c r="H31" s="21" t="s">
        <v>52</v>
      </c>
      <c r="I31" s="21" t="s">
        <v>52</v>
      </c>
      <c r="J31" s="21" t="s">
        <v>119</v>
      </c>
      <c r="K31" s="21" t="s">
        <v>52</v>
      </c>
      <c r="L31" s="21" t="s">
        <v>52</v>
      </c>
      <c r="M31" s="21" t="s">
        <v>52</v>
      </c>
      <c r="N31" s="21" t="s">
        <v>52</v>
      </c>
      <c r="O31" s="21" t="s">
        <v>52</v>
      </c>
      <c r="P31" s="21" t="s">
        <v>52</v>
      </c>
      <c r="Q31" s="21" t="s">
        <v>52</v>
      </c>
      <c r="R31" s="21" t="s">
        <v>138</v>
      </c>
    </row>
    <row r="32" spans="1:18">
      <c r="A32" s="18">
        <v>127</v>
      </c>
      <c r="B32" s="20">
        <v>1.8</v>
      </c>
      <c r="C32" s="20">
        <v>1</v>
      </c>
      <c r="D32" s="21" t="s">
        <v>52</v>
      </c>
      <c r="E32" s="21">
        <v>50</v>
      </c>
      <c r="F32" s="21">
        <f t="shared" si="2"/>
        <v>90</v>
      </c>
      <c r="G32" s="21" t="s">
        <v>52</v>
      </c>
      <c r="H32" s="21" t="s">
        <v>52</v>
      </c>
      <c r="I32" s="21" t="s">
        <v>52</v>
      </c>
      <c r="J32" s="21" t="s">
        <v>119</v>
      </c>
      <c r="K32" s="21" t="s">
        <v>52</v>
      </c>
      <c r="L32" s="21" t="s">
        <v>52</v>
      </c>
      <c r="M32" s="21" t="s">
        <v>52</v>
      </c>
      <c r="N32" s="21" t="s">
        <v>52</v>
      </c>
      <c r="O32" s="21" t="s">
        <v>52</v>
      </c>
      <c r="P32" s="21" t="s">
        <v>52</v>
      </c>
      <c r="Q32" s="21" t="s">
        <v>52</v>
      </c>
      <c r="R32" s="21" t="s">
        <v>138</v>
      </c>
    </row>
    <row r="33" spans="1:19">
      <c r="A33" s="18">
        <v>128</v>
      </c>
      <c r="B33" s="20">
        <v>37220</v>
      </c>
      <c r="C33" s="21">
        <v>1</v>
      </c>
      <c r="D33" s="21" t="s">
        <v>52</v>
      </c>
      <c r="E33" s="21">
        <v>50</v>
      </c>
      <c r="F33" s="21">
        <f t="shared" si="2"/>
        <v>1861000</v>
      </c>
      <c r="G33" s="21" t="s">
        <v>52</v>
      </c>
      <c r="H33" s="21" t="s">
        <v>52</v>
      </c>
      <c r="I33" s="21" t="s">
        <v>52</v>
      </c>
      <c r="J33" s="21" t="s">
        <v>120</v>
      </c>
      <c r="K33" s="21" t="s">
        <v>52</v>
      </c>
      <c r="L33" s="21" t="s">
        <v>52</v>
      </c>
      <c r="M33" s="21" t="s">
        <v>52</v>
      </c>
      <c r="N33" s="21" t="s">
        <v>52</v>
      </c>
      <c r="O33" s="21" t="s">
        <v>52</v>
      </c>
      <c r="P33" s="21" t="s">
        <v>52</v>
      </c>
      <c r="Q33" s="21" t="s">
        <v>52</v>
      </c>
      <c r="R33" s="21" t="s">
        <v>136</v>
      </c>
      <c r="S33" s="11"/>
    </row>
    <row r="34" spans="1:19">
      <c r="A34" s="18">
        <v>13</v>
      </c>
      <c r="B34" s="20">
        <v>13040</v>
      </c>
      <c r="C34" s="20">
        <v>100</v>
      </c>
      <c r="D34" s="21">
        <v>5</v>
      </c>
      <c r="E34" s="21">
        <v>50</v>
      </c>
      <c r="F34" s="21">
        <f t="shared" ref="F34:F73" si="3">(B34*C34*E34)/D34</f>
        <v>13040000</v>
      </c>
      <c r="G34" s="21" t="s">
        <v>48</v>
      </c>
      <c r="H34" s="21" t="s">
        <v>69</v>
      </c>
      <c r="I34" s="21" t="s">
        <v>70</v>
      </c>
      <c r="J34" s="21" t="s">
        <v>51</v>
      </c>
      <c r="K34" s="21">
        <v>17</v>
      </c>
      <c r="L34" s="21">
        <v>1</v>
      </c>
      <c r="M34" s="21">
        <v>11</v>
      </c>
      <c r="N34" s="21">
        <f>K34+L34</f>
        <v>18</v>
      </c>
      <c r="O34" s="21" t="s">
        <v>52</v>
      </c>
      <c r="P34" s="21" t="s">
        <v>53</v>
      </c>
      <c r="Q34" s="21" t="s">
        <v>71</v>
      </c>
      <c r="R34" s="21" t="s">
        <v>136</v>
      </c>
    </row>
    <row r="35" spans="1:19">
      <c r="A35" s="18">
        <v>14</v>
      </c>
      <c r="B35" s="20">
        <v>12760</v>
      </c>
      <c r="C35" s="20">
        <v>100</v>
      </c>
      <c r="D35" s="21">
        <v>5</v>
      </c>
      <c r="E35" s="21">
        <v>50</v>
      </c>
      <c r="F35" s="21">
        <f t="shared" si="3"/>
        <v>12760000</v>
      </c>
      <c r="G35" s="21" t="s">
        <v>48</v>
      </c>
      <c r="H35" s="21" t="s">
        <v>69</v>
      </c>
      <c r="I35" s="21" t="s">
        <v>72</v>
      </c>
      <c r="J35" s="21" t="s">
        <v>51</v>
      </c>
      <c r="K35" s="21">
        <v>22</v>
      </c>
      <c r="L35" s="21">
        <v>3</v>
      </c>
      <c r="M35" s="21">
        <v>31</v>
      </c>
      <c r="N35" s="21">
        <f>K35+L35</f>
        <v>25</v>
      </c>
      <c r="O35" s="21" t="s">
        <v>52</v>
      </c>
      <c r="P35" s="21" t="s">
        <v>53</v>
      </c>
      <c r="Q35" s="21" t="s">
        <v>54</v>
      </c>
      <c r="R35" s="21" t="s">
        <v>136</v>
      </c>
    </row>
    <row r="36" spans="1:19">
      <c r="A36" s="18">
        <v>15</v>
      </c>
      <c r="B36" s="20">
        <v>26220</v>
      </c>
      <c r="C36" s="20">
        <v>100</v>
      </c>
      <c r="D36" s="21">
        <v>6</v>
      </c>
      <c r="E36" s="21">
        <v>50</v>
      </c>
      <c r="F36" s="21">
        <f t="shared" si="3"/>
        <v>21850000</v>
      </c>
      <c r="G36" s="21" t="s">
        <v>48</v>
      </c>
      <c r="H36" s="21" t="s">
        <v>69</v>
      </c>
      <c r="I36" s="21" t="s">
        <v>73</v>
      </c>
      <c r="J36" s="21" t="s">
        <v>51</v>
      </c>
      <c r="K36" s="21">
        <v>9</v>
      </c>
      <c r="L36" s="21">
        <v>2</v>
      </c>
      <c r="M36" s="21">
        <v>5</v>
      </c>
      <c r="N36" s="21">
        <f>K36+L36</f>
        <v>11</v>
      </c>
      <c r="O36" s="21" t="s">
        <v>52</v>
      </c>
      <c r="P36" s="21" t="s">
        <v>53</v>
      </c>
      <c r="Q36" s="21" t="s">
        <v>54</v>
      </c>
      <c r="R36" s="21" t="s">
        <v>136</v>
      </c>
    </row>
    <row r="37" spans="1:19">
      <c r="A37" s="18">
        <v>16</v>
      </c>
      <c r="B37" s="20">
        <v>6540</v>
      </c>
      <c r="C37" s="20">
        <v>100</v>
      </c>
      <c r="D37" s="21">
        <v>5</v>
      </c>
      <c r="E37" s="21">
        <v>50</v>
      </c>
      <c r="F37" s="21">
        <f t="shared" si="3"/>
        <v>6540000</v>
      </c>
      <c r="G37" s="21" t="s">
        <v>48</v>
      </c>
      <c r="H37" s="21" t="s">
        <v>69</v>
      </c>
      <c r="I37" s="21" t="s">
        <v>74</v>
      </c>
      <c r="J37" s="21" t="s">
        <v>51</v>
      </c>
      <c r="K37" s="21">
        <v>34</v>
      </c>
      <c r="L37" s="21">
        <v>6</v>
      </c>
      <c r="M37" s="21">
        <v>23</v>
      </c>
      <c r="N37" s="21">
        <f>K37+L37</f>
        <v>40</v>
      </c>
      <c r="O37" s="21" t="s">
        <v>52</v>
      </c>
      <c r="P37" s="21" t="s">
        <v>53</v>
      </c>
      <c r="Q37" s="21" t="s">
        <v>54</v>
      </c>
      <c r="R37" s="21" t="s">
        <v>136</v>
      </c>
    </row>
    <row r="38" spans="1:19">
      <c r="A38" s="18">
        <v>17</v>
      </c>
      <c r="B38" s="20">
        <v>4180</v>
      </c>
      <c r="C38" s="20">
        <v>100</v>
      </c>
      <c r="D38" s="21">
        <v>5</v>
      </c>
      <c r="E38" s="21">
        <v>50</v>
      </c>
      <c r="F38" s="21">
        <f t="shared" si="3"/>
        <v>4180000</v>
      </c>
      <c r="G38" s="21" t="s">
        <v>48</v>
      </c>
      <c r="H38" s="21" t="s">
        <v>69</v>
      </c>
      <c r="I38" s="21" t="s">
        <v>74</v>
      </c>
      <c r="J38" s="21" t="s">
        <v>51</v>
      </c>
      <c r="K38" s="21">
        <v>34</v>
      </c>
      <c r="L38" s="21">
        <v>6</v>
      </c>
      <c r="M38" s="21">
        <v>23</v>
      </c>
      <c r="N38" s="21">
        <f>K38+L38</f>
        <v>40</v>
      </c>
      <c r="O38" s="21" t="s">
        <v>52</v>
      </c>
      <c r="P38" s="21" t="s">
        <v>53</v>
      </c>
      <c r="Q38" s="21" t="s">
        <v>71</v>
      </c>
      <c r="R38" s="21" t="s">
        <v>136</v>
      </c>
    </row>
    <row r="39" spans="1:19">
      <c r="A39" s="18">
        <v>18</v>
      </c>
      <c r="B39" s="20">
        <v>2520</v>
      </c>
      <c r="C39" s="20">
        <v>100</v>
      </c>
      <c r="D39" s="21">
        <v>5</v>
      </c>
      <c r="E39" s="21">
        <v>50</v>
      </c>
      <c r="F39" s="21">
        <f t="shared" si="3"/>
        <v>2520000</v>
      </c>
      <c r="G39" s="21" t="s">
        <v>48</v>
      </c>
      <c r="H39" s="21" t="s">
        <v>69</v>
      </c>
      <c r="I39" s="21" t="s">
        <v>60</v>
      </c>
      <c r="J39" s="21" t="s">
        <v>51</v>
      </c>
      <c r="K39" s="21" t="s">
        <v>52</v>
      </c>
      <c r="L39" s="21" t="s">
        <v>52</v>
      </c>
      <c r="M39" s="21" t="s">
        <v>52</v>
      </c>
      <c r="N39" s="21" t="s">
        <v>52</v>
      </c>
      <c r="O39" s="21" t="s">
        <v>52</v>
      </c>
      <c r="P39" s="21" t="s">
        <v>61</v>
      </c>
      <c r="Q39" s="21" t="s">
        <v>61</v>
      </c>
      <c r="R39" s="21" t="s">
        <v>136</v>
      </c>
    </row>
    <row r="40" spans="1:19">
      <c r="A40" s="18">
        <v>19</v>
      </c>
      <c r="B40" s="20">
        <v>3800</v>
      </c>
      <c r="C40" s="20">
        <v>100</v>
      </c>
      <c r="D40" s="21">
        <v>5</v>
      </c>
      <c r="E40" s="21">
        <v>50</v>
      </c>
      <c r="F40" s="21">
        <f t="shared" si="3"/>
        <v>3800000</v>
      </c>
      <c r="G40" s="21" t="s">
        <v>48</v>
      </c>
      <c r="H40" s="21" t="s">
        <v>76</v>
      </c>
      <c r="I40" s="21" t="s">
        <v>77</v>
      </c>
      <c r="J40" s="21" t="s">
        <v>51</v>
      </c>
      <c r="K40" s="21">
        <v>15</v>
      </c>
      <c r="L40" s="21">
        <v>2</v>
      </c>
      <c r="M40" s="21">
        <v>20</v>
      </c>
      <c r="N40" s="21">
        <f t="shared" ref="N40:N46" si="4">K40+L40</f>
        <v>17</v>
      </c>
      <c r="O40" s="21" t="s">
        <v>52</v>
      </c>
      <c r="P40" s="21" t="s">
        <v>53</v>
      </c>
      <c r="Q40" s="21" t="s">
        <v>54</v>
      </c>
      <c r="R40" s="21" t="s">
        <v>136</v>
      </c>
    </row>
    <row r="41" spans="1:19">
      <c r="A41" s="18">
        <v>2</v>
      </c>
      <c r="B41" s="20">
        <v>38020</v>
      </c>
      <c r="C41" s="20">
        <v>100</v>
      </c>
      <c r="D41" s="21">
        <v>5</v>
      </c>
      <c r="E41" s="21">
        <v>50</v>
      </c>
      <c r="F41" s="21">
        <f t="shared" si="3"/>
        <v>38020000</v>
      </c>
      <c r="G41" s="21" t="s">
        <v>48</v>
      </c>
      <c r="H41" s="21" t="s">
        <v>49</v>
      </c>
      <c r="I41" s="21" t="s">
        <v>57</v>
      </c>
      <c r="J41" s="21" t="s">
        <v>51</v>
      </c>
      <c r="K41" s="21">
        <v>6</v>
      </c>
      <c r="L41" s="21">
        <v>1</v>
      </c>
      <c r="M41" s="21">
        <v>8</v>
      </c>
      <c r="N41" s="21">
        <f t="shared" si="4"/>
        <v>7</v>
      </c>
      <c r="O41" s="21" t="s">
        <v>52</v>
      </c>
      <c r="P41" s="21" t="s">
        <v>53</v>
      </c>
      <c r="Q41" s="21" t="s">
        <v>54</v>
      </c>
      <c r="R41" s="21" t="s">
        <v>136</v>
      </c>
    </row>
    <row r="42" spans="1:19">
      <c r="A42" s="18">
        <v>20</v>
      </c>
      <c r="B42" s="20">
        <v>8880</v>
      </c>
      <c r="C42" s="20">
        <v>100</v>
      </c>
      <c r="D42" s="21">
        <v>5</v>
      </c>
      <c r="E42" s="21">
        <v>50</v>
      </c>
      <c r="F42" s="21">
        <f t="shared" si="3"/>
        <v>8880000</v>
      </c>
      <c r="G42" s="21" t="s">
        <v>48</v>
      </c>
      <c r="H42" s="21" t="s">
        <v>76</v>
      </c>
      <c r="I42" s="21" t="s">
        <v>77</v>
      </c>
      <c r="J42" s="21" t="s">
        <v>51</v>
      </c>
      <c r="K42" s="21">
        <v>15</v>
      </c>
      <c r="L42" s="21">
        <v>2</v>
      </c>
      <c r="M42" s="21">
        <v>20</v>
      </c>
      <c r="N42" s="21">
        <f t="shared" si="4"/>
        <v>17</v>
      </c>
      <c r="O42" s="21" t="s">
        <v>52</v>
      </c>
      <c r="P42" s="21" t="s">
        <v>53</v>
      </c>
      <c r="Q42" s="21" t="s">
        <v>71</v>
      </c>
      <c r="R42" s="21" t="s">
        <v>136</v>
      </c>
    </row>
    <row r="43" spans="1:19">
      <c r="A43" s="18">
        <v>21</v>
      </c>
      <c r="B43" s="20">
        <v>16300</v>
      </c>
      <c r="C43" s="20">
        <v>100</v>
      </c>
      <c r="D43" s="21">
        <v>5</v>
      </c>
      <c r="E43" s="21">
        <v>50</v>
      </c>
      <c r="F43" s="21">
        <f t="shared" si="3"/>
        <v>16300000</v>
      </c>
      <c r="G43" s="21" t="s">
        <v>48</v>
      </c>
      <c r="H43" s="21" t="s">
        <v>76</v>
      </c>
      <c r="I43" s="21" t="s">
        <v>78</v>
      </c>
      <c r="J43" s="21" t="s">
        <v>51</v>
      </c>
      <c r="K43" s="21">
        <v>22</v>
      </c>
      <c r="L43" s="21">
        <v>3</v>
      </c>
      <c r="M43" s="21">
        <v>28</v>
      </c>
      <c r="N43" s="21">
        <f t="shared" si="4"/>
        <v>25</v>
      </c>
      <c r="O43" s="21" t="s">
        <v>52</v>
      </c>
      <c r="P43" s="21" t="s">
        <v>53</v>
      </c>
      <c r="Q43" s="21" t="s">
        <v>54</v>
      </c>
      <c r="R43" s="21" t="s">
        <v>136</v>
      </c>
    </row>
    <row r="44" spans="1:19">
      <c r="A44" s="18">
        <v>22</v>
      </c>
      <c r="B44" s="20">
        <v>7260</v>
      </c>
      <c r="C44" s="20">
        <v>100</v>
      </c>
      <c r="D44" s="21">
        <v>5</v>
      </c>
      <c r="E44" s="21">
        <v>50</v>
      </c>
      <c r="F44" s="21">
        <f t="shared" si="3"/>
        <v>7260000</v>
      </c>
      <c r="G44" s="21" t="s">
        <v>48</v>
      </c>
      <c r="H44" s="21" t="s">
        <v>76</v>
      </c>
      <c r="I44" s="21" t="s">
        <v>78</v>
      </c>
      <c r="J44" s="21" t="s">
        <v>51</v>
      </c>
      <c r="K44" s="21">
        <v>22</v>
      </c>
      <c r="L44" s="21">
        <v>3</v>
      </c>
      <c r="M44" s="21">
        <v>28</v>
      </c>
      <c r="N44" s="21">
        <f t="shared" si="4"/>
        <v>25</v>
      </c>
      <c r="O44" s="21" t="s">
        <v>52</v>
      </c>
      <c r="P44" s="21" t="s">
        <v>53</v>
      </c>
      <c r="Q44" s="21" t="s">
        <v>71</v>
      </c>
      <c r="R44" s="21" t="s">
        <v>136</v>
      </c>
    </row>
    <row r="45" spans="1:19">
      <c r="A45" s="18">
        <v>23</v>
      </c>
      <c r="B45" s="20">
        <v>8040</v>
      </c>
      <c r="C45" s="20">
        <v>100</v>
      </c>
      <c r="D45" s="21">
        <v>5</v>
      </c>
      <c r="E45" s="21">
        <v>50</v>
      </c>
      <c r="F45" s="21">
        <f t="shared" si="3"/>
        <v>8040000</v>
      </c>
      <c r="G45" s="21" t="s">
        <v>48</v>
      </c>
      <c r="H45" s="21" t="s">
        <v>76</v>
      </c>
      <c r="I45" s="21" t="s">
        <v>79</v>
      </c>
      <c r="J45" s="21" t="s">
        <v>51</v>
      </c>
      <c r="K45" s="21">
        <v>9</v>
      </c>
      <c r="L45" s="21">
        <v>1</v>
      </c>
      <c r="M45" s="21">
        <v>1</v>
      </c>
      <c r="N45" s="21">
        <f t="shared" si="4"/>
        <v>10</v>
      </c>
      <c r="O45" s="21" t="s">
        <v>52</v>
      </c>
      <c r="P45" s="21" t="s">
        <v>53</v>
      </c>
      <c r="Q45" s="21" t="s">
        <v>54</v>
      </c>
      <c r="R45" s="21" t="s">
        <v>136</v>
      </c>
    </row>
    <row r="46" spans="1:19">
      <c r="A46" s="18">
        <v>24</v>
      </c>
      <c r="B46" s="20">
        <v>7060</v>
      </c>
      <c r="C46" s="20">
        <v>100</v>
      </c>
      <c r="D46" s="21">
        <v>5</v>
      </c>
      <c r="E46" s="21">
        <v>50</v>
      </c>
      <c r="F46" s="21">
        <f t="shared" si="3"/>
        <v>7060000</v>
      </c>
      <c r="G46" s="21" t="s">
        <v>48</v>
      </c>
      <c r="H46" s="21" t="s">
        <v>76</v>
      </c>
      <c r="I46" s="21" t="s">
        <v>80</v>
      </c>
      <c r="J46" s="21" t="s">
        <v>51</v>
      </c>
      <c r="K46" s="21">
        <v>8</v>
      </c>
      <c r="L46" s="21">
        <v>2</v>
      </c>
      <c r="M46" s="21">
        <v>5</v>
      </c>
      <c r="N46" s="21">
        <f t="shared" si="4"/>
        <v>10</v>
      </c>
      <c r="O46" s="21" t="s">
        <v>52</v>
      </c>
      <c r="P46" s="21" t="s">
        <v>53</v>
      </c>
      <c r="Q46" s="21" t="s">
        <v>54</v>
      </c>
      <c r="R46" s="21" t="s">
        <v>136</v>
      </c>
    </row>
    <row r="47" spans="1:19">
      <c r="A47" s="18">
        <v>25</v>
      </c>
      <c r="B47" s="20">
        <v>5840</v>
      </c>
      <c r="C47" s="20">
        <v>100</v>
      </c>
      <c r="D47" s="21">
        <v>6</v>
      </c>
      <c r="E47" s="21">
        <v>50</v>
      </c>
      <c r="F47" s="21">
        <f t="shared" si="3"/>
        <v>4866666.666666667</v>
      </c>
      <c r="G47" s="21" t="s">
        <v>48</v>
      </c>
      <c r="H47" s="21" t="s">
        <v>76</v>
      </c>
      <c r="I47" s="21" t="s">
        <v>60</v>
      </c>
      <c r="J47" s="21" t="s">
        <v>51</v>
      </c>
      <c r="K47" s="21" t="s">
        <v>52</v>
      </c>
      <c r="L47" s="21" t="s">
        <v>52</v>
      </c>
      <c r="M47" s="21" t="s">
        <v>52</v>
      </c>
      <c r="N47" s="21" t="s">
        <v>52</v>
      </c>
      <c r="O47" s="21" t="s">
        <v>52</v>
      </c>
      <c r="P47" s="21" t="s">
        <v>61</v>
      </c>
      <c r="Q47" s="21" t="s">
        <v>61</v>
      </c>
      <c r="R47" s="21" t="s">
        <v>136</v>
      </c>
    </row>
    <row r="48" spans="1:19">
      <c r="A48" s="18">
        <v>31</v>
      </c>
      <c r="B48" s="20">
        <v>49000</v>
      </c>
      <c r="C48" s="20">
        <v>100</v>
      </c>
      <c r="D48" s="21">
        <v>5</v>
      </c>
      <c r="E48" s="21">
        <v>50</v>
      </c>
      <c r="F48" s="21">
        <f t="shared" si="3"/>
        <v>49000000</v>
      </c>
      <c r="G48" s="21" t="s">
        <v>48</v>
      </c>
      <c r="H48" s="21" t="s">
        <v>49</v>
      </c>
      <c r="I48" s="21" t="s">
        <v>82</v>
      </c>
      <c r="J48" s="21" t="s">
        <v>83</v>
      </c>
      <c r="K48" s="21">
        <v>93</v>
      </c>
      <c r="L48" s="21">
        <v>5</v>
      </c>
      <c r="M48" s="21">
        <v>109</v>
      </c>
      <c r="N48" s="21">
        <f>K48+L48</f>
        <v>98</v>
      </c>
      <c r="O48" s="21">
        <v>1.03</v>
      </c>
      <c r="P48" s="21" t="s">
        <v>53</v>
      </c>
      <c r="Q48" s="21" t="s">
        <v>54</v>
      </c>
      <c r="R48" s="21" t="s">
        <v>136</v>
      </c>
    </row>
    <row r="49" spans="1:18">
      <c r="A49" s="18">
        <v>33</v>
      </c>
      <c r="B49" s="20">
        <v>47580</v>
      </c>
      <c r="C49" s="20">
        <v>100</v>
      </c>
      <c r="D49" s="21">
        <v>5</v>
      </c>
      <c r="E49" s="21">
        <v>50</v>
      </c>
      <c r="F49" s="21">
        <f t="shared" si="3"/>
        <v>47580000</v>
      </c>
      <c r="G49" s="21" t="s">
        <v>48</v>
      </c>
      <c r="H49" s="21" t="s">
        <v>49</v>
      </c>
      <c r="I49" s="21" t="s">
        <v>84</v>
      </c>
      <c r="J49" s="21" t="s">
        <v>83</v>
      </c>
      <c r="K49" s="21">
        <v>68</v>
      </c>
      <c r="L49" s="21">
        <v>7</v>
      </c>
      <c r="M49" s="21">
        <v>53</v>
      </c>
      <c r="N49" s="21">
        <f>K49+L49</f>
        <v>75</v>
      </c>
      <c r="O49" s="21">
        <v>1.27</v>
      </c>
      <c r="P49" s="21" t="s">
        <v>53</v>
      </c>
      <c r="Q49" s="21" t="s">
        <v>54</v>
      </c>
      <c r="R49" s="21" t="s">
        <v>136</v>
      </c>
    </row>
    <row r="50" spans="1:18">
      <c r="A50" s="18">
        <v>35</v>
      </c>
      <c r="B50" s="20">
        <v>59000</v>
      </c>
      <c r="C50" s="20">
        <v>100</v>
      </c>
      <c r="D50" s="21">
        <v>6</v>
      </c>
      <c r="E50" s="21">
        <v>50</v>
      </c>
      <c r="F50" s="21">
        <f t="shared" si="3"/>
        <v>49166666.666666664</v>
      </c>
      <c r="G50" s="21" t="s">
        <v>48</v>
      </c>
      <c r="H50" s="21" t="s">
        <v>49</v>
      </c>
      <c r="I50" s="21" t="s">
        <v>85</v>
      </c>
      <c r="J50" s="21" t="s">
        <v>83</v>
      </c>
      <c r="K50" s="21">
        <v>110</v>
      </c>
      <c r="L50" s="21">
        <v>7</v>
      </c>
      <c r="M50" s="21">
        <v>91</v>
      </c>
      <c r="N50" s="21">
        <f>K50+L50</f>
        <v>117</v>
      </c>
      <c r="O50" s="21">
        <v>1.35</v>
      </c>
      <c r="P50" s="21" t="s">
        <v>53</v>
      </c>
      <c r="Q50" s="21" t="s">
        <v>54</v>
      </c>
      <c r="R50" s="21" t="s">
        <v>136</v>
      </c>
    </row>
    <row r="51" spans="1:18">
      <c r="A51" s="18">
        <v>36</v>
      </c>
      <c r="B51" s="20">
        <v>68200</v>
      </c>
      <c r="C51" s="20">
        <v>100</v>
      </c>
      <c r="D51" s="21">
        <v>5</v>
      </c>
      <c r="E51" s="21">
        <v>50</v>
      </c>
      <c r="F51" s="21">
        <f t="shared" si="3"/>
        <v>68200000</v>
      </c>
      <c r="G51" s="21" t="s">
        <v>48</v>
      </c>
      <c r="H51" s="21" t="s">
        <v>49</v>
      </c>
      <c r="I51" s="21" t="s">
        <v>86</v>
      </c>
      <c r="J51" s="21" t="s">
        <v>83</v>
      </c>
      <c r="K51" s="21">
        <v>71</v>
      </c>
      <c r="L51" s="21">
        <v>7</v>
      </c>
      <c r="M51" s="21">
        <v>59</v>
      </c>
      <c r="N51" s="21">
        <f>K51+L51</f>
        <v>78</v>
      </c>
      <c r="O51" s="21">
        <v>1.1200000000000001</v>
      </c>
      <c r="P51" s="21" t="s">
        <v>53</v>
      </c>
      <c r="Q51" s="21" t="s">
        <v>54</v>
      </c>
      <c r="R51" s="21" t="s">
        <v>136</v>
      </c>
    </row>
    <row r="52" spans="1:18">
      <c r="A52" s="18">
        <v>37</v>
      </c>
      <c r="B52" s="20">
        <v>10660</v>
      </c>
      <c r="C52" s="20">
        <v>100</v>
      </c>
      <c r="D52" s="21">
        <v>6</v>
      </c>
      <c r="E52" s="21">
        <v>50</v>
      </c>
      <c r="F52" s="21">
        <f t="shared" si="3"/>
        <v>8883333.333333334</v>
      </c>
      <c r="G52" s="21" t="s">
        <v>48</v>
      </c>
      <c r="H52" s="21" t="s">
        <v>49</v>
      </c>
      <c r="I52" s="21" t="s">
        <v>60</v>
      </c>
      <c r="J52" s="21" t="s">
        <v>83</v>
      </c>
      <c r="K52" s="21" t="s">
        <v>52</v>
      </c>
      <c r="L52" s="21" t="s">
        <v>52</v>
      </c>
      <c r="M52" s="21" t="s">
        <v>52</v>
      </c>
      <c r="N52" s="21" t="s">
        <v>52</v>
      </c>
      <c r="O52" s="21" t="s">
        <v>52</v>
      </c>
      <c r="P52" s="21" t="s">
        <v>61</v>
      </c>
      <c r="Q52" s="21" t="s">
        <v>61</v>
      </c>
      <c r="R52" s="21" t="s">
        <v>136</v>
      </c>
    </row>
    <row r="53" spans="1:18">
      <c r="A53" s="18">
        <v>38</v>
      </c>
      <c r="B53" s="20">
        <v>70000</v>
      </c>
      <c r="C53" s="20">
        <v>100</v>
      </c>
      <c r="D53" s="21">
        <v>5</v>
      </c>
      <c r="E53" s="21">
        <v>50</v>
      </c>
      <c r="F53" s="21">
        <f t="shared" si="3"/>
        <v>70000000</v>
      </c>
      <c r="G53" s="21" t="s">
        <v>48</v>
      </c>
      <c r="H53" s="21" t="s">
        <v>63</v>
      </c>
      <c r="I53" s="21" t="s">
        <v>87</v>
      </c>
      <c r="J53" s="21" t="s">
        <v>83</v>
      </c>
      <c r="K53" s="21">
        <v>53</v>
      </c>
      <c r="L53" s="21">
        <v>5</v>
      </c>
      <c r="M53" s="21">
        <v>61</v>
      </c>
      <c r="N53" s="21">
        <f>K53+L53</f>
        <v>58</v>
      </c>
      <c r="O53" s="21">
        <v>0.59399999999999997</v>
      </c>
      <c r="P53" s="21" t="s">
        <v>53</v>
      </c>
      <c r="Q53" s="21" t="s">
        <v>54</v>
      </c>
      <c r="R53" s="21" t="s">
        <v>136</v>
      </c>
    </row>
    <row r="54" spans="1:18">
      <c r="A54" s="18">
        <v>39</v>
      </c>
      <c r="B54" s="20">
        <v>46600</v>
      </c>
      <c r="C54" s="20">
        <v>100</v>
      </c>
      <c r="D54" s="21">
        <v>5</v>
      </c>
      <c r="E54" s="21">
        <v>50</v>
      </c>
      <c r="F54" s="21">
        <f t="shared" si="3"/>
        <v>46600000</v>
      </c>
      <c r="G54" s="21" t="s">
        <v>48</v>
      </c>
      <c r="H54" s="21" t="s">
        <v>63</v>
      </c>
      <c r="I54" s="21" t="s">
        <v>88</v>
      </c>
      <c r="J54" s="21" t="s">
        <v>83</v>
      </c>
      <c r="K54" s="21">
        <v>44</v>
      </c>
      <c r="L54" s="21">
        <v>4</v>
      </c>
      <c r="M54" s="21">
        <v>14</v>
      </c>
      <c r="N54" s="21">
        <f>K54+L54</f>
        <v>48</v>
      </c>
      <c r="O54" s="21">
        <v>0.373</v>
      </c>
      <c r="P54" s="21" t="s">
        <v>53</v>
      </c>
      <c r="Q54" s="21" t="s">
        <v>54</v>
      </c>
      <c r="R54" s="21" t="s">
        <v>136</v>
      </c>
    </row>
    <row r="55" spans="1:18">
      <c r="A55" s="18">
        <v>4</v>
      </c>
      <c r="B55" s="20">
        <v>4580</v>
      </c>
      <c r="C55" s="20">
        <v>100</v>
      </c>
      <c r="D55" s="21">
        <v>5</v>
      </c>
      <c r="E55" s="21">
        <v>50</v>
      </c>
      <c r="F55" s="21">
        <f t="shared" si="3"/>
        <v>4580000</v>
      </c>
      <c r="G55" s="21" t="s">
        <v>48</v>
      </c>
      <c r="H55" s="21" t="s">
        <v>49</v>
      </c>
      <c r="I55" s="21" t="s">
        <v>58</v>
      </c>
      <c r="J55" s="21" t="s">
        <v>51</v>
      </c>
      <c r="K55" s="21">
        <v>10</v>
      </c>
      <c r="L55" s="21">
        <v>2</v>
      </c>
      <c r="M55" s="21">
        <v>9</v>
      </c>
      <c r="N55" s="21">
        <f>K55+L55</f>
        <v>12</v>
      </c>
      <c r="O55" s="21" t="s">
        <v>52</v>
      </c>
      <c r="P55" s="21" t="s">
        <v>53</v>
      </c>
      <c r="Q55" s="21" t="s">
        <v>54</v>
      </c>
      <c r="R55" s="21" t="s">
        <v>136</v>
      </c>
    </row>
    <row r="56" spans="1:18">
      <c r="A56" s="18">
        <v>40</v>
      </c>
      <c r="B56" s="20">
        <v>42300</v>
      </c>
      <c r="C56" s="20">
        <v>100</v>
      </c>
      <c r="D56" s="21">
        <v>5</v>
      </c>
      <c r="E56" s="21">
        <v>50</v>
      </c>
      <c r="F56" s="21">
        <f t="shared" si="3"/>
        <v>42300000</v>
      </c>
      <c r="G56" s="21" t="s">
        <v>48</v>
      </c>
      <c r="H56" s="21" t="s">
        <v>63</v>
      </c>
      <c r="I56" s="21" t="s">
        <v>89</v>
      </c>
      <c r="J56" s="21" t="s">
        <v>83</v>
      </c>
      <c r="K56" s="21">
        <v>42</v>
      </c>
      <c r="L56" s="21">
        <v>4</v>
      </c>
      <c r="M56" s="21">
        <v>100</v>
      </c>
      <c r="N56" s="21">
        <f>K56+L56</f>
        <v>46</v>
      </c>
      <c r="O56" s="21">
        <v>0.749</v>
      </c>
      <c r="P56" s="21" t="s">
        <v>53</v>
      </c>
      <c r="Q56" s="21" t="s">
        <v>54</v>
      </c>
      <c r="R56" s="21" t="s">
        <v>136</v>
      </c>
    </row>
    <row r="57" spans="1:18">
      <c r="A57" s="18">
        <v>41</v>
      </c>
      <c r="B57" s="20">
        <v>20420</v>
      </c>
      <c r="C57" s="20">
        <v>100</v>
      </c>
      <c r="D57" s="21">
        <v>5</v>
      </c>
      <c r="E57" s="21">
        <v>50</v>
      </c>
      <c r="F57" s="21">
        <f t="shared" si="3"/>
        <v>20420000</v>
      </c>
      <c r="G57" s="21" t="s">
        <v>48</v>
      </c>
      <c r="H57" s="21" t="s">
        <v>63</v>
      </c>
      <c r="I57" s="21" t="s">
        <v>90</v>
      </c>
      <c r="J57" s="21" t="s">
        <v>83</v>
      </c>
      <c r="K57" s="21">
        <v>58</v>
      </c>
      <c r="L57" s="21">
        <v>3</v>
      </c>
      <c r="M57" s="21">
        <v>80</v>
      </c>
      <c r="N57" s="21">
        <f>K57+L57</f>
        <v>61</v>
      </c>
      <c r="O57" s="21">
        <v>0.435</v>
      </c>
      <c r="P57" s="21" t="s">
        <v>53</v>
      </c>
      <c r="Q57" s="21" t="s">
        <v>54</v>
      </c>
      <c r="R57" s="21" t="s">
        <v>136</v>
      </c>
    </row>
    <row r="58" spans="1:18">
      <c r="A58" s="18">
        <v>42</v>
      </c>
      <c r="B58" s="20">
        <v>15800</v>
      </c>
      <c r="C58" s="20">
        <v>100</v>
      </c>
      <c r="D58" s="21">
        <v>5</v>
      </c>
      <c r="E58" s="21">
        <v>50</v>
      </c>
      <c r="F58" s="21">
        <f t="shared" si="3"/>
        <v>15800000</v>
      </c>
      <c r="G58" s="21" t="s">
        <v>48</v>
      </c>
      <c r="H58" s="21" t="s">
        <v>63</v>
      </c>
      <c r="I58" s="21" t="s">
        <v>60</v>
      </c>
      <c r="J58" s="21" t="s">
        <v>83</v>
      </c>
      <c r="K58" s="21" t="s">
        <v>52</v>
      </c>
      <c r="L58" s="21" t="s">
        <v>52</v>
      </c>
      <c r="M58" s="21" t="s">
        <v>52</v>
      </c>
      <c r="N58" s="21" t="s">
        <v>52</v>
      </c>
      <c r="O58" s="21" t="s">
        <v>52</v>
      </c>
      <c r="P58" s="21" t="s">
        <v>61</v>
      </c>
      <c r="Q58" s="21" t="s">
        <v>61</v>
      </c>
      <c r="R58" s="21" t="s">
        <v>136</v>
      </c>
    </row>
    <row r="59" spans="1:18">
      <c r="A59" s="18">
        <v>43</v>
      </c>
      <c r="B59" s="20">
        <v>39480</v>
      </c>
      <c r="C59" s="20">
        <v>100</v>
      </c>
      <c r="D59" s="21">
        <v>5</v>
      </c>
      <c r="E59" s="21">
        <v>50</v>
      </c>
      <c r="F59" s="21">
        <f t="shared" si="3"/>
        <v>39480000</v>
      </c>
      <c r="G59" s="21" t="s">
        <v>48</v>
      </c>
      <c r="H59" s="21" t="s">
        <v>69</v>
      </c>
      <c r="I59" s="21" t="s">
        <v>91</v>
      </c>
      <c r="J59" s="21" t="s">
        <v>83</v>
      </c>
      <c r="K59" s="21">
        <v>80</v>
      </c>
      <c r="L59" s="21">
        <v>5</v>
      </c>
      <c r="M59" s="21">
        <v>84</v>
      </c>
      <c r="N59" s="21">
        <f t="shared" ref="N59:N64" si="5">K59+L59</f>
        <v>85</v>
      </c>
      <c r="O59" s="21">
        <v>1.1200000000000001</v>
      </c>
      <c r="P59" s="21" t="s">
        <v>53</v>
      </c>
      <c r="Q59" s="21" t="s">
        <v>54</v>
      </c>
      <c r="R59" s="21" t="s">
        <v>136</v>
      </c>
    </row>
    <row r="60" spans="1:18">
      <c r="A60" s="18">
        <v>44</v>
      </c>
      <c r="B60" s="20">
        <v>21540</v>
      </c>
      <c r="C60" s="20">
        <v>100</v>
      </c>
      <c r="D60" s="21">
        <v>5</v>
      </c>
      <c r="E60" s="21">
        <v>50</v>
      </c>
      <c r="F60" s="21">
        <f t="shared" si="3"/>
        <v>21540000</v>
      </c>
      <c r="G60" s="21" t="s">
        <v>48</v>
      </c>
      <c r="H60" s="21" t="s">
        <v>69</v>
      </c>
      <c r="I60" s="21" t="s">
        <v>91</v>
      </c>
      <c r="J60" s="21" t="s">
        <v>83</v>
      </c>
      <c r="K60" s="21">
        <v>80</v>
      </c>
      <c r="L60" s="21">
        <v>5</v>
      </c>
      <c r="M60" s="21">
        <v>84</v>
      </c>
      <c r="N60" s="21">
        <f t="shared" si="5"/>
        <v>85</v>
      </c>
      <c r="O60" s="21">
        <v>1.1200000000000001</v>
      </c>
      <c r="P60" s="21" t="s">
        <v>53</v>
      </c>
      <c r="Q60" s="21" t="s">
        <v>71</v>
      </c>
      <c r="R60" s="21" t="s">
        <v>136</v>
      </c>
    </row>
    <row r="61" spans="1:18">
      <c r="A61" s="18">
        <v>45</v>
      </c>
      <c r="B61" s="20">
        <v>76200</v>
      </c>
      <c r="C61" s="20">
        <v>100</v>
      </c>
      <c r="D61" s="21">
        <v>5</v>
      </c>
      <c r="E61" s="21">
        <v>50</v>
      </c>
      <c r="F61" s="21">
        <f t="shared" si="3"/>
        <v>76200000</v>
      </c>
      <c r="G61" s="21" t="s">
        <v>48</v>
      </c>
      <c r="H61" s="21" t="s">
        <v>69</v>
      </c>
      <c r="I61" s="21" t="s">
        <v>92</v>
      </c>
      <c r="J61" s="21" t="s">
        <v>83</v>
      </c>
      <c r="K61" s="21">
        <v>65</v>
      </c>
      <c r="L61" s="21">
        <v>6</v>
      </c>
      <c r="M61" s="21">
        <v>54</v>
      </c>
      <c r="N61" s="21">
        <f t="shared" si="5"/>
        <v>71</v>
      </c>
      <c r="O61" s="21">
        <v>1.28</v>
      </c>
      <c r="P61" s="21" t="s">
        <v>53</v>
      </c>
      <c r="Q61" s="21" t="s">
        <v>54</v>
      </c>
      <c r="R61" s="21" t="s">
        <v>136</v>
      </c>
    </row>
    <row r="62" spans="1:18">
      <c r="A62" s="18">
        <v>46</v>
      </c>
      <c r="B62" s="20">
        <v>77800</v>
      </c>
      <c r="C62" s="20">
        <v>100</v>
      </c>
      <c r="D62" s="21">
        <v>6</v>
      </c>
      <c r="E62" s="21">
        <v>50</v>
      </c>
      <c r="F62" s="21">
        <f t="shared" si="3"/>
        <v>64833333.333333336</v>
      </c>
      <c r="G62" s="21" t="s">
        <v>48</v>
      </c>
      <c r="H62" s="21" t="s">
        <v>69</v>
      </c>
      <c r="I62" s="21" t="s">
        <v>92</v>
      </c>
      <c r="J62" s="21" t="s">
        <v>83</v>
      </c>
      <c r="K62" s="21">
        <v>65</v>
      </c>
      <c r="L62" s="21">
        <v>6</v>
      </c>
      <c r="M62" s="21">
        <v>54</v>
      </c>
      <c r="N62" s="21">
        <f t="shared" si="5"/>
        <v>71</v>
      </c>
      <c r="O62" s="21">
        <v>1.28</v>
      </c>
      <c r="P62" s="21" t="s">
        <v>53</v>
      </c>
      <c r="Q62" s="21" t="s">
        <v>71</v>
      </c>
      <c r="R62" s="21" t="s">
        <v>136</v>
      </c>
    </row>
    <row r="63" spans="1:18">
      <c r="A63" s="18">
        <v>47</v>
      </c>
      <c r="B63" s="20">
        <v>81800</v>
      </c>
      <c r="C63" s="20">
        <v>100</v>
      </c>
      <c r="D63" s="21">
        <v>5</v>
      </c>
      <c r="E63" s="21">
        <v>50</v>
      </c>
      <c r="F63" s="21">
        <f t="shared" si="3"/>
        <v>81800000</v>
      </c>
      <c r="G63" s="21" t="s">
        <v>48</v>
      </c>
      <c r="H63" s="21" t="s">
        <v>69</v>
      </c>
      <c r="I63" s="21" t="s">
        <v>93</v>
      </c>
      <c r="J63" s="21" t="s">
        <v>83</v>
      </c>
      <c r="K63" s="21">
        <v>84</v>
      </c>
      <c r="L63" s="21">
        <v>8</v>
      </c>
      <c r="M63" s="21">
        <v>80</v>
      </c>
      <c r="N63" s="21">
        <f t="shared" si="5"/>
        <v>92</v>
      </c>
      <c r="O63" s="21">
        <v>1.46</v>
      </c>
      <c r="P63" s="21" t="s">
        <v>53</v>
      </c>
      <c r="Q63" s="21" t="s">
        <v>54</v>
      </c>
      <c r="R63" s="21" t="s">
        <v>136</v>
      </c>
    </row>
    <row r="64" spans="1:18">
      <c r="A64" s="18">
        <v>48</v>
      </c>
      <c r="B64" s="20">
        <v>47000</v>
      </c>
      <c r="C64" s="20">
        <v>100</v>
      </c>
      <c r="D64" s="21">
        <v>5</v>
      </c>
      <c r="E64" s="21">
        <v>50</v>
      </c>
      <c r="F64" s="21">
        <f t="shared" si="3"/>
        <v>47000000</v>
      </c>
      <c r="G64" s="21" t="s">
        <v>48</v>
      </c>
      <c r="H64" s="21" t="s">
        <v>69</v>
      </c>
      <c r="I64" s="21" t="s">
        <v>94</v>
      </c>
      <c r="J64" s="21" t="s">
        <v>83</v>
      </c>
      <c r="K64" s="21">
        <v>78</v>
      </c>
      <c r="L64" s="21">
        <v>6</v>
      </c>
      <c r="M64" s="21">
        <v>62</v>
      </c>
      <c r="N64" s="21">
        <f t="shared" si="5"/>
        <v>84</v>
      </c>
      <c r="O64" s="21">
        <v>1.1100000000000001</v>
      </c>
      <c r="P64" s="21" t="s">
        <v>53</v>
      </c>
      <c r="Q64" s="21" t="s">
        <v>54</v>
      </c>
      <c r="R64" s="21" t="s">
        <v>136</v>
      </c>
    </row>
    <row r="65" spans="1:18">
      <c r="A65" s="18">
        <v>49</v>
      </c>
      <c r="B65" s="20">
        <v>26060</v>
      </c>
      <c r="C65" s="20">
        <v>100</v>
      </c>
      <c r="D65" s="21">
        <v>5</v>
      </c>
      <c r="E65" s="21">
        <v>50</v>
      </c>
      <c r="F65" s="21">
        <f t="shared" si="3"/>
        <v>26060000</v>
      </c>
      <c r="G65" s="21" t="s">
        <v>48</v>
      </c>
      <c r="H65" s="21" t="s">
        <v>69</v>
      </c>
      <c r="I65" s="21" t="s">
        <v>60</v>
      </c>
      <c r="J65" s="21" t="s">
        <v>83</v>
      </c>
      <c r="K65" s="21" t="s">
        <v>52</v>
      </c>
      <c r="L65" s="21" t="s">
        <v>52</v>
      </c>
      <c r="M65" s="21" t="s">
        <v>52</v>
      </c>
      <c r="N65" s="21" t="s">
        <v>52</v>
      </c>
      <c r="O65" s="21" t="s">
        <v>52</v>
      </c>
      <c r="P65" s="21" t="s">
        <v>61</v>
      </c>
      <c r="Q65" s="21" t="s">
        <v>61</v>
      </c>
      <c r="R65" s="21" t="s">
        <v>136</v>
      </c>
    </row>
    <row r="66" spans="1:18">
      <c r="A66" s="18">
        <v>5</v>
      </c>
      <c r="B66" s="20">
        <v>17880</v>
      </c>
      <c r="C66" s="20">
        <v>100</v>
      </c>
      <c r="D66" s="21">
        <v>5</v>
      </c>
      <c r="E66" s="21">
        <v>50</v>
      </c>
      <c r="F66" s="21">
        <f t="shared" si="3"/>
        <v>17880000</v>
      </c>
      <c r="G66" s="21" t="s">
        <v>48</v>
      </c>
      <c r="H66" s="21" t="s">
        <v>49</v>
      </c>
      <c r="I66" s="21" t="s">
        <v>59</v>
      </c>
      <c r="J66" s="21" t="s">
        <v>51</v>
      </c>
      <c r="K66" s="21">
        <v>19</v>
      </c>
      <c r="L66" s="21">
        <v>0</v>
      </c>
      <c r="M66" s="21">
        <v>13</v>
      </c>
      <c r="N66" s="21">
        <f t="shared" ref="N66:N72" si="6">K66+L66</f>
        <v>19</v>
      </c>
      <c r="O66" s="21" t="s">
        <v>52</v>
      </c>
      <c r="P66" s="21" t="s">
        <v>53</v>
      </c>
      <c r="Q66" s="21" t="s">
        <v>54</v>
      </c>
      <c r="R66" s="21" t="s">
        <v>136</v>
      </c>
    </row>
    <row r="67" spans="1:18">
      <c r="A67" s="18">
        <v>50</v>
      </c>
      <c r="B67" s="20">
        <v>22820</v>
      </c>
      <c r="C67" s="20">
        <v>100</v>
      </c>
      <c r="D67" s="21">
        <v>4</v>
      </c>
      <c r="E67" s="21">
        <v>50</v>
      </c>
      <c r="F67" s="21">
        <f t="shared" si="3"/>
        <v>28525000</v>
      </c>
      <c r="G67" s="21" t="s">
        <v>48</v>
      </c>
      <c r="H67" s="21" t="s">
        <v>76</v>
      </c>
      <c r="I67" s="21" t="s">
        <v>96</v>
      </c>
      <c r="J67" s="21" t="s">
        <v>83</v>
      </c>
      <c r="K67" s="21">
        <v>75</v>
      </c>
      <c r="L67" s="21">
        <v>4</v>
      </c>
      <c r="M67" s="21">
        <v>83</v>
      </c>
      <c r="N67" s="21">
        <f t="shared" si="6"/>
        <v>79</v>
      </c>
      <c r="O67" s="21">
        <v>1.04</v>
      </c>
      <c r="P67" s="21" t="s">
        <v>53</v>
      </c>
      <c r="Q67" s="21" t="s">
        <v>54</v>
      </c>
      <c r="R67" s="21" t="s">
        <v>136</v>
      </c>
    </row>
    <row r="68" spans="1:18">
      <c r="A68" s="18">
        <v>51</v>
      </c>
      <c r="B68" s="20">
        <v>40100</v>
      </c>
      <c r="C68" s="20">
        <v>100</v>
      </c>
      <c r="D68" s="21">
        <v>4</v>
      </c>
      <c r="E68" s="21">
        <v>50</v>
      </c>
      <c r="F68" s="21">
        <f t="shared" si="3"/>
        <v>50125000</v>
      </c>
      <c r="G68" s="21" t="s">
        <v>48</v>
      </c>
      <c r="H68" s="21" t="s">
        <v>76</v>
      </c>
      <c r="I68" s="21" t="s">
        <v>96</v>
      </c>
      <c r="J68" s="21" t="s">
        <v>83</v>
      </c>
      <c r="K68" s="21">
        <v>75</v>
      </c>
      <c r="L68" s="21">
        <v>4</v>
      </c>
      <c r="M68" s="21">
        <v>83</v>
      </c>
      <c r="N68" s="21">
        <f t="shared" si="6"/>
        <v>79</v>
      </c>
      <c r="O68" s="21">
        <v>1.04</v>
      </c>
      <c r="P68" s="21" t="s">
        <v>53</v>
      </c>
      <c r="Q68" s="21" t="s">
        <v>71</v>
      </c>
      <c r="R68" s="21" t="s">
        <v>136</v>
      </c>
    </row>
    <row r="69" spans="1:18">
      <c r="A69" s="18">
        <v>52</v>
      </c>
      <c r="B69" s="20">
        <v>51800</v>
      </c>
      <c r="C69" s="20">
        <v>100</v>
      </c>
      <c r="D69" s="21">
        <v>5</v>
      </c>
      <c r="E69" s="21">
        <v>50</v>
      </c>
      <c r="F69" s="21">
        <f t="shared" si="3"/>
        <v>51800000</v>
      </c>
      <c r="G69" s="21" t="s">
        <v>48</v>
      </c>
      <c r="H69" s="21" t="s">
        <v>76</v>
      </c>
      <c r="I69" s="21" t="s">
        <v>97</v>
      </c>
      <c r="J69" s="21" t="s">
        <v>83</v>
      </c>
      <c r="K69" s="21">
        <v>82</v>
      </c>
      <c r="L69" s="21">
        <v>4</v>
      </c>
      <c r="M69" s="21">
        <v>63</v>
      </c>
      <c r="N69" s="21">
        <f t="shared" si="6"/>
        <v>86</v>
      </c>
      <c r="O69" s="21">
        <v>1.7</v>
      </c>
      <c r="P69" s="21" t="s">
        <v>53</v>
      </c>
      <c r="Q69" s="21" t="s">
        <v>54</v>
      </c>
      <c r="R69" s="21" t="s">
        <v>136</v>
      </c>
    </row>
    <row r="70" spans="1:18">
      <c r="A70" s="18">
        <v>53</v>
      </c>
      <c r="B70" s="20">
        <v>34220</v>
      </c>
      <c r="C70" s="20">
        <v>100</v>
      </c>
      <c r="D70" s="21">
        <v>5</v>
      </c>
      <c r="E70" s="21">
        <v>50</v>
      </c>
      <c r="F70" s="21">
        <f t="shared" si="3"/>
        <v>34220000</v>
      </c>
      <c r="G70" s="21" t="s">
        <v>48</v>
      </c>
      <c r="H70" s="21" t="s">
        <v>76</v>
      </c>
      <c r="I70" s="21" t="s">
        <v>97</v>
      </c>
      <c r="J70" s="21" t="s">
        <v>83</v>
      </c>
      <c r="K70" s="21">
        <v>82</v>
      </c>
      <c r="L70" s="21">
        <v>4</v>
      </c>
      <c r="M70" s="21">
        <v>63</v>
      </c>
      <c r="N70" s="21">
        <f t="shared" si="6"/>
        <v>86</v>
      </c>
      <c r="O70" s="21">
        <v>1.7</v>
      </c>
      <c r="P70" s="21" t="s">
        <v>53</v>
      </c>
      <c r="Q70" s="21" t="s">
        <v>71</v>
      </c>
      <c r="R70" s="21" t="s">
        <v>136</v>
      </c>
    </row>
    <row r="71" spans="1:18">
      <c r="A71" s="18">
        <v>54</v>
      </c>
      <c r="B71" s="20">
        <v>83800</v>
      </c>
      <c r="C71" s="20">
        <v>100</v>
      </c>
      <c r="D71" s="21">
        <v>6</v>
      </c>
      <c r="E71" s="21">
        <v>50</v>
      </c>
      <c r="F71" s="21">
        <f t="shared" si="3"/>
        <v>69833333.333333328</v>
      </c>
      <c r="G71" s="21" t="s">
        <v>48</v>
      </c>
      <c r="H71" s="21" t="s">
        <v>76</v>
      </c>
      <c r="I71" s="21" t="s">
        <v>98</v>
      </c>
      <c r="J71" s="21" t="s">
        <v>83</v>
      </c>
      <c r="K71" s="21">
        <v>56</v>
      </c>
      <c r="L71" s="21">
        <v>5</v>
      </c>
      <c r="M71" s="21">
        <v>5</v>
      </c>
      <c r="N71" s="21">
        <f t="shared" si="6"/>
        <v>61</v>
      </c>
      <c r="O71" s="21">
        <v>0.91700000000000004</v>
      </c>
      <c r="P71" s="21" t="s">
        <v>53</v>
      </c>
      <c r="Q71" s="21" t="s">
        <v>54</v>
      </c>
      <c r="R71" s="21" t="s">
        <v>136</v>
      </c>
    </row>
    <row r="72" spans="1:18">
      <c r="A72" s="18">
        <v>55</v>
      </c>
      <c r="B72" s="20">
        <v>33820</v>
      </c>
      <c r="C72" s="20">
        <v>100</v>
      </c>
      <c r="D72" s="21">
        <v>6</v>
      </c>
      <c r="E72" s="21">
        <v>50</v>
      </c>
      <c r="F72" s="21">
        <f t="shared" si="3"/>
        <v>28183333.333333332</v>
      </c>
      <c r="G72" s="21" t="s">
        <v>48</v>
      </c>
      <c r="H72" s="21" t="s">
        <v>76</v>
      </c>
      <c r="I72" s="21" t="s">
        <v>99</v>
      </c>
      <c r="J72" s="21" t="s">
        <v>83</v>
      </c>
      <c r="K72" s="21">
        <v>60</v>
      </c>
      <c r="L72" s="21">
        <v>5</v>
      </c>
      <c r="M72" s="21">
        <v>54</v>
      </c>
      <c r="N72" s="21">
        <f t="shared" si="6"/>
        <v>65</v>
      </c>
      <c r="O72" s="21">
        <v>0.68400000000000005</v>
      </c>
      <c r="P72" s="21" t="s">
        <v>53</v>
      </c>
      <c r="Q72" s="21" t="s">
        <v>54</v>
      </c>
      <c r="R72" s="21" t="s">
        <v>136</v>
      </c>
    </row>
    <row r="73" spans="1:18">
      <c r="A73" s="18">
        <v>56</v>
      </c>
      <c r="B73" s="20">
        <v>16640</v>
      </c>
      <c r="C73" s="20">
        <v>100</v>
      </c>
      <c r="D73" s="21">
        <v>5</v>
      </c>
      <c r="E73" s="21">
        <v>50</v>
      </c>
      <c r="F73" s="21">
        <f t="shared" si="3"/>
        <v>16640000</v>
      </c>
      <c r="G73" s="21" t="s">
        <v>48</v>
      </c>
      <c r="H73" s="21" t="s">
        <v>76</v>
      </c>
      <c r="I73" s="21" t="s">
        <v>60</v>
      </c>
      <c r="J73" s="21" t="s">
        <v>83</v>
      </c>
      <c r="K73" s="21" t="s">
        <v>52</v>
      </c>
      <c r="L73" s="21" t="s">
        <v>52</v>
      </c>
      <c r="M73" s="21" t="s">
        <v>52</v>
      </c>
      <c r="N73" s="21" t="s">
        <v>52</v>
      </c>
      <c r="O73" s="21" t="s">
        <v>52</v>
      </c>
      <c r="P73" s="21" t="s">
        <v>61</v>
      </c>
      <c r="Q73" s="21" t="s">
        <v>61</v>
      </c>
      <c r="R73" s="21" t="s">
        <v>136</v>
      </c>
    </row>
    <row r="74" spans="1:18">
      <c r="A74" s="18">
        <v>57</v>
      </c>
      <c r="B74" s="20">
        <v>36000</v>
      </c>
      <c r="C74" s="20">
        <v>1</v>
      </c>
      <c r="D74" s="21" t="s">
        <v>52</v>
      </c>
      <c r="E74" s="21">
        <v>50</v>
      </c>
      <c r="F74" s="21">
        <f>B74*C74*E74</f>
        <v>1800000</v>
      </c>
      <c r="G74" s="21" t="s">
        <v>48</v>
      </c>
      <c r="H74" s="21" t="s">
        <v>49</v>
      </c>
      <c r="I74" s="21" t="s">
        <v>82</v>
      </c>
      <c r="J74" s="21" t="s">
        <v>83</v>
      </c>
      <c r="K74" s="21">
        <v>93</v>
      </c>
      <c r="L74" s="21">
        <v>5</v>
      </c>
      <c r="M74" s="21">
        <v>109</v>
      </c>
      <c r="N74" s="21">
        <f>K74+L74</f>
        <v>98</v>
      </c>
      <c r="O74" s="21">
        <v>1.03</v>
      </c>
      <c r="P74" s="21" t="s">
        <v>100</v>
      </c>
      <c r="Q74" s="21" t="s">
        <v>52</v>
      </c>
      <c r="R74" s="21" t="s">
        <v>136</v>
      </c>
    </row>
    <row r="75" spans="1:18">
      <c r="A75" s="18">
        <v>58</v>
      </c>
      <c r="B75" s="20">
        <v>5900</v>
      </c>
      <c r="C75" s="20">
        <v>1</v>
      </c>
      <c r="D75" s="21" t="s">
        <v>52</v>
      </c>
      <c r="E75" s="21">
        <v>50</v>
      </c>
      <c r="F75" s="21">
        <f>B75*C75*E75</f>
        <v>295000</v>
      </c>
      <c r="G75" s="21" t="s">
        <v>48</v>
      </c>
      <c r="H75" s="21" t="s">
        <v>49</v>
      </c>
      <c r="I75" s="21" t="s">
        <v>84</v>
      </c>
      <c r="J75" s="21" t="s">
        <v>83</v>
      </c>
      <c r="K75" s="21">
        <v>68</v>
      </c>
      <c r="L75" s="21">
        <v>7</v>
      </c>
      <c r="M75" s="21">
        <v>53</v>
      </c>
      <c r="N75" s="21">
        <f>K75+L75</f>
        <v>75</v>
      </c>
      <c r="O75" s="21">
        <v>1.27</v>
      </c>
      <c r="P75" s="21" t="s">
        <v>100</v>
      </c>
      <c r="Q75" s="21" t="s">
        <v>52</v>
      </c>
      <c r="R75" s="21" t="s">
        <v>136</v>
      </c>
    </row>
    <row r="76" spans="1:18">
      <c r="A76" s="18">
        <v>59</v>
      </c>
      <c r="B76" s="20">
        <v>14360</v>
      </c>
      <c r="C76" s="20">
        <v>1</v>
      </c>
      <c r="D76" s="21" t="s">
        <v>52</v>
      </c>
      <c r="E76" s="21">
        <v>50</v>
      </c>
      <c r="F76" s="21">
        <f>B76*C76*E76</f>
        <v>718000</v>
      </c>
      <c r="G76" s="21" t="s">
        <v>48</v>
      </c>
      <c r="H76" s="21" t="s">
        <v>49</v>
      </c>
      <c r="I76" s="21" t="s">
        <v>85</v>
      </c>
      <c r="J76" s="21" t="s">
        <v>83</v>
      </c>
      <c r="K76" s="21">
        <v>110</v>
      </c>
      <c r="L76" s="21">
        <v>7</v>
      </c>
      <c r="M76" s="21">
        <v>91</v>
      </c>
      <c r="N76" s="21">
        <f>K76+L76</f>
        <v>117</v>
      </c>
      <c r="O76" s="21">
        <v>1.35</v>
      </c>
      <c r="P76" s="21" t="s">
        <v>100</v>
      </c>
      <c r="Q76" s="21" t="s">
        <v>52</v>
      </c>
      <c r="R76" s="21" t="s">
        <v>136</v>
      </c>
    </row>
    <row r="77" spans="1:18">
      <c r="A77" s="18">
        <v>6</v>
      </c>
      <c r="B77" s="20">
        <v>216</v>
      </c>
      <c r="C77" s="20">
        <v>100</v>
      </c>
      <c r="D77" s="21">
        <v>4</v>
      </c>
      <c r="E77" s="21">
        <v>50</v>
      </c>
      <c r="F77" s="21">
        <f>(B77*C77*E77)/D77</f>
        <v>270000</v>
      </c>
      <c r="G77" s="21" t="s">
        <v>48</v>
      </c>
      <c r="H77" s="21" t="s">
        <v>49</v>
      </c>
      <c r="I77" s="21" t="s">
        <v>60</v>
      </c>
      <c r="J77" s="21" t="s">
        <v>51</v>
      </c>
      <c r="K77" s="21" t="s">
        <v>52</v>
      </c>
      <c r="L77" s="21" t="s">
        <v>52</v>
      </c>
      <c r="M77" s="21" t="s">
        <v>52</v>
      </c>
      <c r="N77" s="21" t="s">
        <v>52</v>
      </c>
      <c r="O77" s="21" t="s">
        <v>52</v>
      </c>
      <c r="P77" s="21" t="s">
        <v>61</v>
      </c>
      <c r="Q77" s="21" t="s">
        <v>61</v>
      </c>
      <c r="R77" s="21" t="s">
        <v>136</v>
      </c>
    </row>
    <row r="78" spans="1:18">
      <c r="A78" s="18">
        <v>60</v>
      </c>
      <c r="B78" s="20">
        <v>22000</v>
      </c>
      <c r="C78" s="20">
        <v>100</v>
      </c>
      <c r="D78" s="21" t="s">
        <v>52</v>
      </c>
      <c r="E78" s="21">
        <v>50</v>
      </c>
      <c r="F78" s="21">
        <f t="shared" ref="F78:F86" si="7">B78*C78*E78</f>
        <v>110000000</v>
      </c>
      <c r="G78" s="21" t="s">
        <v>48</v>
      </c>
      <c r="H78" s="21" t="s">
        <v>49</v>
      </c>
      <c r="I78" s="21" t="s">
        <v>86</v>
      </c>
      <c r="J78" s="21" t="s">
        <v>83</v>
      </c>
      <c r="K78" s="21">
        <v>71</v>
      </c>
      <c r="L78" s="21">
        <v>7</v>
      </c>
      <c r="M78" s="21">
        <v>59</v>
      </c>
      <c r="N78" s="21">
        <f t="shared" ref="N78:N101" si="8">K78+L78</f>
        <v>78</v>
      </c>
      <c r="O78" s="21">
        <v>1.1200000000000001</v>
      </c>
      <c r="P78" s="21" t="s">
        <v>100</v>
      </c>
      <c r="Q78" s="21" t="s">
        <v>52</v>
      </c>
      <c r="R78" s="21" t="s">
        <v>136</v>
      </c>
    </row>
    <row r="79" spans="1:18">
      <c r="A79" s="18">
        <v>61</v>
      </c>
      <c r="B79" s="20">
        <v>23120</v>
      </c>
      <c r="C79" s="20">
        <v>1</v>
      </c>
      <c r="D79" s="21" t="s">
        <v>52</v>
      </c>
      <c r="E79" s="21">
        <v>50</v>
      </c>
      <c r="F79" s="21">
        <f t="shared" si="7"/>
        <v>1156000</v>
      </c>
      <c r="G79" s="21" t="s">
        <v>48</v>
      </c>
      <c r="H79" s="21" t="s">
        <v>63</v>
      </c>
      <c r="I79" s="21" t="s">
        <v>87</v>
      </c>
      <c r="J79" s="21" t="s">
        <v>83</v>
      </c>
      <c r="K79" s="21">
        <v>53</v>
      </c>
      <c r="L79" s="21">
        <v>5</v>
      </c>
      <c r="M79" s="21">
        <v>61</v>
      </c>
      <c r="N79" s="21">
        <f t="shared" si="8"/>
        <v>58</v>
      </c>
      <c r="O79" s="21">
        <v>0.59399999999999997</v>
      </c>
      <c r="P79" s="21" t="s">
        <v>100</v>
      </c>
      <c r="Q79" s="21" t="s">
        <v>52</v>
      </c>
      <c r="R79" s="21" t="s">
        <v>136</v>
      </c>
    </row>
    <row r="80" spans="1:18">
      <c r="A80" s="18">
        <v>62</v>
      </c>
      <c r="B80" s="20">
        <v>27560</v>
      </c>
      <c r="C80" s="20">
        <v>100</v>
      </c>
      <c r="D80" s="21" t="s">
        <v>52</v>
      </c>
      <c r="E80" s="21">
        <v>50</v>
      </c>
      <c r="F80" s="21">
        <f t="shared" si="7"/>
        <v>137800000</v>
      </c>
      <c r="G80" s="21" t="s">
        <v>48</v>
      </c>
      <c r="H80" s="21" t="s">
        <v>63</v>
      </c>
      <c r="I80" s="21" t="s">
        <v>88</v>
      </c>
      <c r="J80" s="21" t="s">
        <v>83</v>
      </c>
      <c r="K80" s="21">
        <v>44</v>
      </c>
      <c r="L80" s="21">
        <v>4</v>
      </c>
      <c r="M80" s="21">
        <v>14</v>
      </c>
      <c r="N80" s="21">
        <f t="shared" si="8"/>
        <v>48</v>
      </c>
      <c r="O80" s="21">
        <v>0.373</v>
      </c>
      <c r="P80" s="21" t="s">
        <v>100</v>
      </c>
      <c r="Q80" s="21" t="s">
        <v>52</v>
      </c>
      <c r="R80" s="21" t="s">
        <v>136</v>
      </c>
    </row>
    <row r="81" spans="1:18">
      <c r="A81" s="18">
        <v>63</v>
      </c>
      <c r="B81" s="20">
        <v>2366</v>
      </c>
      <c r="C81" s="20">
        <v>1</v>
      </c>
      <c r="D81" s="21" t="s">
        <v>52</v>
      </c>
      <c r="E81" s="21">
        <v>50</v>
      </c>
      <c r="F81" s="21">
        <f t="shared" si="7"/>
        <v>118300</v>
      </c>
      <c r="G81" s="21" t="s">
        <v>48</v>
      </c>
      <c r="H81" s="21" t="s">
        <v>63</v>
      </c>
      <c r="I81" s="21" t="s">
        <v>89</v>
      </c>
      <c r="J81" s="21" t="s">
        <v>83</v>
      </c>
      <c r="K81" s="21">
        <v>42</v>
      </c>
      <c r="L81" s="21">
        <v>4</v>
      </c>
      <c r="M81" s="21">
        <v>100</v>
      </c>
      <c r="N81" s="21">
        <f t="shared" si="8"/>
        <v>46</v>
      </c>
      <c r="O81" s="21">
        <v>0.749</v>
      </c>
      <c r="P81" s="21" t="s">
        <v>100</v>
      </c>
      <c r="Q81" s="21" t="s">
        <v>52</v>
      </c>
      <c r="R81" s="21" t="s">
        <v>136</v>
      </c>
    </row>
    <row r="82" spans="1:18">
      <c r="A82" s="18">
        <v>64</v>
      </c>
      <c r="B82" s="20">
        <v>14720</v>
      </c>
      <c r="C82" s="20">
        <v>1</v>
      </c>
      <c r="D82" s="21" t="s">
        <v>52</v>
      </c>
      <c r="E82" s="21">
        <v>50</v>
      </c>
      <c r="F82" s="21">
        <f t="shared" si="7"/>
        <v>736000</v>
      </c>
      <c r="G82" s="21" t="s">
        <v>48</v>
      </c>
      <c r="H82" s="21" t="s">
        <v>63</v>
      </c>
      <c r="I82" s="21" t="s">
        <v>90</v>
      </c>
      <c r="J82" s="21" t="s">
        <v>83</v>
      </c>
      <c r="K82" s="21">
        <v>58</v>
      </c>
      <c r="L82" s="21">
        <v>3</v>
      </c>
      <c r="M82" s="21">
        <v>80</v>
      </c>
      <c r="N82" s="21">
        <f t="shared" si="8"/>
        <v>61</v>
      </c>
      <c r="O82" s="21">
        <v>0.435</v>
      </c>
      <c r="P82" s="21" t="s">
        <v>100</v>
      </c>
      <c r="Q82" s="21" t="s">
        <v>52</v>
      </c>
      <c r="R82" s="21" t="s">
        <v>136</v>
      </c>
    </row>
    <row r="83" spans="1:18">
      <c r="A83" s="18">
        <v>65</v>
      </c>
      <c r="B83" s="20">
        <v>26760</v>
      </c>
      <c r="C83" s="20">
        <v>1</v>
      </c>
      <c r="D83" s="21" t="s">
        <v>52</v>
      </c>
      <c r="E83" s="21">
        <v>50</v>
      </c>
      <c r="F83" s="21">
        <f t="shared" si="7"/>
        <v>1338000</v>
      </c>
      <c r="G83" s="21" t="s">
        <v>48</v>
      </c>
      <c r="H83" s="21" t="s">
        <v>69</v>
      </c>
      <c r="I83" s="21" t="s">
        <v>91</v>
      </c>
      <c r="J83" s="21" t="s">
        <v>83</v>
      </c>
      <c r="K83" s="21">
        <v>80</v>
      </c>
      <c r="L83" s="21">
        <v>5</v>
      </c>
      <c r="M83" s="21">
        <v>84</v>
      </c>
      <c r="N83" s="21">
        <f t="shared" si="8"/>
        <v>85</v>
      </c>
      <c r="O83" s="21">
        <v>1.1200000000000001</v>
      </c>
      <c r="P83" s="21" t="s">
        <v>100</v>
      </c>
      <c r="Q83" s="21" t="s">
        <v>52</v>
      </c>
      <c r="R83" s="21" t="s">
        <v>136</v>
      </c>
    </row>
    <row r="84" spans="1:18">
      <c r="A84" s="18">
        <v>66</v>
      </c>
      <c r="B84" s="20">
        <v>21420</v>
      </c>
      <c r="C84" s="20">
        <v>100</v>
      </c>
      <c r="D84" s="21" t="s">
        <v>52</v>
      </c>
      <c r="E84" s="21">
        <v>50</v>
      </c>
      <c r="F84" s="21">
        <f t="shared" si="7"/>
        <v>107100000</v>
      </c>
      <c r="G84" s="21" t="s">
        <v>48</v>
      </c>
      <c r="H84" s="21" t="s">
        <v>69</v>
      </c>
      <c r="I84" s="21" t="s">
        <v>92</v>
      </c>
      <c r="J84" s="21" t="s">
        <v>83</v>
      </c>
      <c r="K84" s="21">
        <v>65</v>
      </c>
      <c r="L84" s="21">
        <v>6</v>
      </c>
      <c r="M84" s="21">
        <v>54</v>
      </c>
      <c r="N84" s="21">
        <f t="shared" si="8"/>
        <v>71</v>
      </c>
      <c r="O84" s="21">
        <v>1.28</v>
      </c>
      <c r="P84" s="21" t="s">
        <v>100</v>
      </c>
      <c r="Q84" s="21" t="s">
        <v>52</v>
      </c>
      <c r="R84" s="21" t="s">
        <v>136</v>
      </c>
    </row>
    <row r="85" spans="1:18">
      <c r="A85" s="18">
        <v>67</v>
      </c>
      <c r="B85" s="20">
        <v>26200</v>
      </c>
      <c r="C85" s="20">
        <v>1</v>
      </c>
      <c r="D85" s="21" t="s">
        <v>52</v>
      </c>
      <c r="E85" s="21">
        <v>50</v>
      </c>
      <c r="F85" s="21">
        <f t="shared" si="7"/>
        <v>1310000</v>
      </c>
      <c r="G85" s="21" t="s">
        <v>48</v>
      </c>
      <c r="H85" s="21" t="s">
        <v>69</v>
      </c>
      <c r="I85" s="21" t="s">
        <v>93</v>
      </c>
      <c r="J85" s="21" t="s">
        <v>83</v>
      </c>
      <c r="K85" s="21">
        <v>84</v>
      </c>
      <c r="L85" s="21">
        <v>8</v>
      </c>
      <c r="M85" s="21">
        <v>80</v>
      </c>
      <c r="N85" s="21">
        <f t="shared" si="8"/>
        <v>92</v>
      </c>
      <c r="O85" s="21">
        <v>1.46</v>
      </c>
      <c r="P85" s="21" t="s">
        <v>100</v>
      </c>
      <c r="Q85" s="21" t="s">
        <v>52</v>
      </c>
      <c r="R85" s="21" t="s">
        <v>136</v>
      </c>
    </row>
    <row r="86" spans="1:18">
      <c r="A86" s="18">
        <v>68</v>
      </c>
      <c r="B86" s="20">
        <v>7300</v>
      </c>
      <c r="C86" s="20">
        <v>1</v>
      </c>
      <c r="D86" s="21" t="s">
        <v>52</v>
      </c>
      <c r="E86" s="21">
        <v>50</v>
      </c>
      <c r="F86" s="21">
        <f t="shared" si="7"/>
        <v>365000</v>
      </c>
      <c r="G86" s="21" t="s">
        <v>48</v>
      </c>
      <c r="H86" s="21" t="s">
        <v>69</v>
      </c>
      <c r="I86" s="21" t="s">
        <v>94</v>
      </c>
      <c r="J86" s="21" t="s">
        <v>83</v>
      </c>
      <c r="K86" s="21">
        <v>78</v>
      </c>
      <c r="L86" s="21">
        <v>6</v>
      </c>
      <c r="M86" s="21">
        <v>62</v>
      </c>
      <c r="N86" s="21">
        <f t="shared" si="8"/>
        <v>84</v>
      </c>
      <c r="O86" s="21">
        <v>1.1100000000000001</v>
      </c>
      <c r="P86" s="21" t="s">
        <v>100</v>
      </c>
      <c r="Q86" s="21" t="s">
        <v>52</v>
      </c>
      <c r="R86" s="21" t="s">
        <v>136</v>
      </c>
    </row>
    <row r="87" spans="1:18">
      <c r="A87" s="18">
        <v>69</v>
      </c>
      <c r="B87" s="20">
        <v>56800</v>
      </c>
      <c r="C87" s="20">
        <v>100</v>
      </c>
      <c r="D87" s="21" t="s">
        <v>52</v>
      </c>
      <c r="E87" s="21">
        <v>50</v>
      </c>
      <c r="F87" s="21">
        <f>B87*C87*E87</f>
        <v>284000000</v>
      </c>
      <c r="G87" s="21" t="s">
        <v>48</v>
      </c>
      <c r="H87" s="21" t="s">
        <v>76</v>
      </c>
      <c r="I87" s="21" t="s">
        <v>96</v>
      </c>
      <c r="J87" s="21" t="s">
        <v>83</v>
      </c>
      <c r="K87" s="21">
        <v>75</v>
      </c>
      <c r="L87" s="21">
        <v>4</v>
      </c>
      <c r="M87" s="21">
        <v>83</v>
      </c>
      <c r="N87" s="21">
        <f t="shared" si="8"/>
        <v>79</v>
      </c>
      <c r="O87" s="21">
        <v>1.04</v>
      </c>
      <c r="P87" s="21" t="s">
        <v>100</v>
      </c>
      <c r="Q87" s="21" t="s">
        <v>52</v>
      </c>
      <c r="R87" s="21" t="s">
        <v>136</v>
      </c>
    </row>
    <row r="88" spans="1:18">
      <c r="A88" s="18">
        <v>7</v>
      </c>
      <c r="B88" s="20">
        <v>6260</v>
      </c>
      <c r="C88" s="20">
        <v>100</v>
      </c>
      <c r="D88" s="21">
        <v>4</v>
      </c>
      <c r="E88" s="21">
        <v>50</v>
      </c>
      <c r="F88" s="21">
        <f>(B88*C88*E88)/D88</f>
        <v>7825000</v>
      </c>
      <c r="G88" s="21" t="s">
        <v>48</v>
      </c>
      <c r="H88" s="21" t="s">
        <v>63</v>
      </c>
      <c r="I88" s="21" t="s">
        <v>64</v>
      </c>
      <c r="J88" s="21" t="s">
        <v>51</v>
      </c>
      <c r="K88" s="21">
        <v>6</v>
      </c>
      <c r="L88" s="21">
        <v>3</v>
      </c>
      <c r="M88" s="21">
        <v>15</v>
      </c>
      <c r="N88" s="21">
        <f t="shared" si="8"/>
        <v>9</v>
      </c>
      <c r="O88" s="21" t="s">
        <v>52</v>
      </c>
      <c r="P88" s="21" t="s">
        <v>53</v>
      </c>
      <c r="Q88" s="21" t="s">
        <v>54</v>
      </c>
      <c r="R88" s="21" t="s">
        <v>136</v>
      </c>
    </row>
    <row r="89" spans="1:18">
      <c r="A89" s="18">
        <v>70</v>
      </c>
      <c r="B89" s="20">
        <v>18180</v>
      </c>
      <c r="C89" s="20">
        <v>100</v>
      </c>
      <c r="D89" s="21" t="s">
        <v>52</v>
      </c>
      <c r="E89" s="21">
        <v>50</v>
      </c>
      <c r="F89" s="21">
        <f>B89*C89*E89</f>
        <v>90900000</v>
      </c>
      <c r="G89" s="21" t="s">
        <v>48</v>
      </c>
      <c r="H89" s="21" t="s">
        <v>76</v>
      </c>
      <c r="I89" s="21" t="s">
        <v>97</v>
      </c>
      <c r="J89" s="21" t="s">
        <v>83</v>
      </c>
      <c r="K89" s="21">
        <v>82</v>
      </c>
      <c r="L89" s="21">
        <v>4</v>
      </c>
      <c r="M89" s="21">
        <v>63</v>
      </c>
      <c r="N89" s="21">
        <f t="shared" si="8"/>
        <v>86</v>
      </c>
      <c r="O89" s="21">
        <v>1.7</v>
      </c>
      <c r="P89" s="21" t="s">
        <v>100</v>
      </c>
      <c r="Q89" s="21" t="s">
        <v>52</v>
      </c>
      <c r="R89" s="21" t="s">
        <v>136</v>
      </c>
    </row>
    <row r="90" spans="1:18">
      <c r="A90" s="18">
        <v>71</v>
      </c>
      <c r="B90" s="20">
        <v>4160</v>
      </c>
      <c r="C90" s="20">
        <v>1</v>
      </c>
      <c r="D90" s="21" t="s">
        <v>52</v>
      </c>
      <c r="E90" s="21">
        <v>50</v>
      </c>
      <c r="F90" s="21">
        <f>B90*C90*E90</f>
        <v>208000</v>
      </c>
      <c r="G90" s="21" t="s">
        <v>48</v>
      </c>
      <c r="H90" s="21" t="s">
        <v>76</v>
      </c>
      <c r="I90" s="21" t="s">
        <v>98</v>
      </c>
      <c r="J90" s="21" t="s">
        <v>83</v>
      </c>
      <c r="K90" s="21">
        <v>56</v>
      </c>
      <c r="L90" s="21">
        <v>5</v>
      </c>
      <c r="M90" s="21">
        <v>5</v>
      </c>
      <c r="N90" s="21">
        <f t="shared" si="8"/>
        <v>61</v>
      </c>
      <c r="O90" s="21">
        <v>0.91700000000000004</v>
      </c>
      <c r="P90" s="21" t="s">
        <v>100</v>
      </c>
      <c r="Q90" s="21" t="s">
        <v>52</v>
      </c>
      <c r="R90" s="21" t="s">
        <v>136</v>
      </c>
    </row>
    <row r="91" spans="1:18">
      <c r="A91" s="18">
        <v>72</v>
      </c>
      <c r="B91" s="20">
        <v>11440</v>
      </c>
      <c r="C91" s="20">
        <v>100</v>
      </c>
      <c r="D91" s="21" t="s">
        <v>52</v>
      </c>
      <c r="E91" s="21">
        <v>50</v>
      </c>
      <c r="F91" s="21">
        <f>B91*C91*E91</f>
        <v>57200000</v>
      </c>
      <c r="G91" s="21" t="s">
        <v>48</v>
      </c>
      <c r="H91" s="21" t="s">
        <v>76</v>
      </c>
      <c r="I91" s="21" t="s">
        <v>99</v>
      </c>
      <c r="J91" s="21" t="s">
        <v>83</v>
      </c>
      <c r="K91" s="21">
        <v>60</v>
      </c>
      <c r="L91" s="21">
        <v>5</v>
      </c>
      <c r="M91" s="21">
        <v>54</v>
      </c>
      <c r="N91" s="21">
        <f t="shared" si="8"/>
        <v>65</v>
      </c>
      <c r="O91" s="21">
        <v>0.68400000000000005</v>
      </c>
      <c r="P91" s="21" t="s">
        <v>100</v>
      </c>
      <c r="Q91" s="21" t="s">
        <v>52</v>
      </c>
      <c r="R91" s="21" t="s">
        <v>136</v>
      </c>
    </row>
    <row r="92" spans="1:18">
      <c r="A92" s="18">
        <v>73</v>
      </c>
      <c r="B92" s="20">
        <v>7720</v>
      </c>
      <c r="C92" s="20">
        <v>100</v>
      </c>
      <c r="D92" s="21">
        <v>5</v>
      </c>
      <c r="E92" s="21">
        <v>25</v>
      </c>
      <c r="F92" s="21">
        <f>(B92*C92*E92)/D92</f>
        <v>3860000</v>
      </c>
      <c r="G92" s="21" t="s">
        <v>101</v>
      </c>
      <c r="H92" s="21" t="s">
        <v>52</v>
      </c>
      <c r="I92" s="21" t="s">
        <v>102</v>
      </c>
      <c r="J92" s="21" t="s">
        <v>51</v>
      </c>
      <c r="K92" s="21">
        <v>9</v>
      </c>
      <c r="L92" s="21">
        <v>0</v>
      </c>
      <c r="M92" s="21" t="s">
        <v>52</v>
      </c>
      <c r="N92" s="21">
        <f t="shared" si="8"/>
        <v>9</v>
      </c>
      <c r="O92" s="21" t="s">
        <v>52</v>
      </c>
      <c r="P92" s="21" t="s">
        <v>53</v>
      </c>
      <c r="Q92" s="21" t="s">
        <v>52</v>
      </c>
      <c r="R92" s="21" t="s">
        <v>136</v>
      </c>
    </row>
    <row r="93" spans="1:18">
      <c r="A93" s="18">
        <v>74</v>
      </c>
      <c r="B93" s="20">
        <v>8260</v>
      </c>
      <c r="C93" s="20">
        <v>100</v>
      </c>
      <c r="D93" s="21">
        <v>7</v>
      </c>
      <c r="E93" s="21">
        <v>25</v>
      </c>
      <c r="F93" s="21">
        <f t="shared" ref="F93:F98" si="9">(B93*C93*E93)/D93</f>
        <v>2950000</v>
      </c>
      <c r="G93" s="21" t="s">
        <v>101</v>
      </c>
      <c r="H93" s="21" t="s">
        <v>52</v>
      </c>
      <c r="I93" s="21" t="s">
        <v>103</v>
      </c>
      <c r="J93" s="21" t="s">
        <v>51</v>
      </c>
      <c r="K93" s="21">
        <v>21</v>
      </c>
      <c r="L93" s="21">
        <v>5</v>
      </c>
      <c r="M93" s="21" t="s">
        <v>52</v>
      </c>
      <c r="N93" s="21">
        <f t="shared" si="8"/>
        <v>26</v>
      </c>
      <c r="O93" s="21" t="s">
        <v>52</v>
      </c>
      <c r="P93" s="21" t="s">
        <v>53</v>
      </c>
      <c r="Q93" s="21" t="s">
        <v>52</v>
      </c>
      <c r="R93" s="21" t="s">
        <v>136</v>
      </c>
    </row>
    <row r="94" spans="1:18">
      <c r="A94" s="18">
        <v>75</v>
      </c>
      <c r="B94" s="20">
        <v>6640</v>
      </c>
      <c r="C94" s="20">
        <v>100</v>
      </c>
      <c r="D94" s="21">
        <v>6</v>
      </c>
      <c r="E94" s="21">
        <v>25</v>
      </c>
      <c r="F94" s="21">
        <f t="shared" si="9"/>
        <v>2766666.6666666665</v>
      </c>
      <c r="G94" s="21" t="s">
        <v>101</v>
      </c>
      <c r="H94" s="21" t="s">
        <v>52</v>
      </c>
      <c r="I94" s="21" t="s">
        <v>104</v>
      </c>
      <c r="J94" s="21" t="s">
        <v>51</v>
      </c>
      <c r="K94" s="21">
        <v>20</v>
      </c>
      <c r="L94" s="21">
        <v>5</v>
      </c>
      <c r="M94" s="21" t="s">
        <v>52</v>
      </c>
      <c r="N94" s="21">
        <f t="shared" si="8"/>
        <v>25</v>
      </c>
      <c r="O94" s="21" t="s">
        <v>52</v>
      </c>
      <c r="P94" s="21" t="s">
        <v>53</v>
      </c>
      <c r="Q94" s="21" t="s">
        <v>52</v>
      </c>
      <c r="R94" s="21" t="s">
        <v>136</v>
      </c>
    </row>
    <row r="95" spans="1:18">
      <c r="A95" s="18">
        <v>76</v>
      </c>
      <c r="B95" s="20">
        <v>2620</v>
      </c>
      <c r="C95" s="20">
        <v>100</v>
      </c>
      <c r="D95" s="21">
        <v>6</v>
      </c>
      <c r="E95" s="21">
        <v>25</v>
      </c>
      <c r="F95" s="21">
        <f t="shared" si="9"/>
        <v>1091666.6666666667</v>
      </c>
      <c r="G95" s="21" t="s">
        <v>101</v>
      </c>
      <c r="H95" s="21" t="s">
        <v>52</v>
      </c>
      <c r="I95" s="21" t="s">
        <v>105</v>
      </c>
      <c r="J95" s="21" t="s">
        <v>51</v>
      </c>
      <c r="K95" s="21">
        <v>18</v>
      </c>
      <c r="L95" s="21">
        <v>5</v>
      </c>
      <c r="M95" s="21" t="s">
        <v>52</v>
      </c>
      <c r="N95" s="21">
        <f t="shared" si="8"/>
        <v>23</v>
      </c>
      <c r="O95" s="21" t="s">
        <v>52</v>
      </c>
      <c r="P95" s="21" t="s">
        <v>53</v>
      </c>
      <c r="Q95" s="21" t="s">
        <v>52</v>
      </c>
      <c r="R95" s="21" t="s">
        <v>136</v>
      </c>
    </row>
    <row r="96" spans="1:18">
      <c r="A96" s="18">
        <v>77</v>
      </c>
      <c r="B96" s="20">
        <v>7000</v>
      </c>
      <c r="C96" s="20">
        <v>100</v>
      </c>
      <c r="D96" s="21">
        <v>6</v>
      </c>
      <c r="E96" s="21">
        <v>25</v>
      </c>
      <c r="F96" s="21">
        <f t="shared" si="9"/>
        <v>2916666.6666666665</v>
      </c>
      <c r="G96" s="21" t="s">
        <v>101</v>
      </c>
      <c r="H96" s="21" t="s">
        <v>52</v>
      </c>
      <c r="I96" s="21" t="s">
        <v>106</v>
      </c>
      <c r="J96" s="21" t="s">
        <v>83</v>
      </c>
      <c r="K96" s="21">
        <v>17</v>
      </c>
      <c r="L96" s="21">
        <v>4</v>
      </c>
      <c r="M96" s="21" t="s">
        <v>52</v>
      </c>
      <c r="N96" s="21">
        <f t="shared" si="8"/>
        <v>21</v>
      </c>
      <c r="O96" s="21" t="s">
        <v>52</v>
      </c>
      <c r="P96" s="21" t="s">
        <v>53</v>
      </c>
      <c r="Q96" s="21" t="s">
        <v>52</v>
      </c>
      <c r="R96" s="21" t="s">
        <v>136</v>
      </c>
    </row>
    <row r="97" spans="1:18">
      <c r="A97" s="18">
        <v>79</v>
      </c>
      <c r="B97" s="20">
        <v>4620</v>
      </c>
      <c r="C97" s="20">
        <v>100</v>
      </c>
      <c r="D97" s="21">
        <v>6</v>
      </c>
      <c r="E97" s="21">
        <v>25</v>
      </c>
      <c r="F97" s="21">
        <f t="shared" si="9"/>
        <v>1925000</v>
      </c>
      <c r="G97" s="21" t="s">
        <v>101</v>
      </c>
      <c r="H97" s="21" t="s">
        <v>52</v>
      </c>
      <c r="I97" s="21" t="s">
        <v>107</v>
      </c>
      <c r="J97" s="21" t="s">
        <v>83</v>
      </c>
      <c r="K97" s="21">
        <v>15</v>
      </c>
      <c r="L97" s="21">
        <v>4</v>
      </c>
      <c r="M97" s="21" t="s">
        <v>52</v>
      </c>
      <c r="N97" s="21">
        <f t="shared" si="8"/>
        <v>19</v>
      </c>
      <c r="O97" s="21" t="s">
        <v>52</v>
      </c>
      <c r="P97" s="21" t="s">
        <v>53</v>
      </c>
      <c r="Q97" s="21" t="s">
        <v>52</v>
      </c>
      <c r="R97" s="21" t="s">
        <v>136</v>
      </c>
    </row>
    <row r="98" spans="1:18">
      <c r="A98" s="18">
        <v>8</v>
      </c>
      <c r="B98" s="20">
        <v>12620</v>
      </c>
      <c r="C98" s="20">
        <v>100</v>
      </c>
      <c r="D98" s="21">
        <v>5</v>
      </c>
      <c r="E98" s="21">
        <v>50</v>
      </c>
      <c r="F98" s="21">
        <f t="shared" si="9"/>
        <v>12620000</v>
      </c>
      <c r="G98" s="21" t="s">
        <v>48</v>
      </c>
      <c r="H98" s="21" t="s">
        <v>63</v>
      </c>
      <c r="I98" s="21" t="s">
        <v>65</v>
      </c>
      <c r="J98" s="21" t="s">
        <v>51</v>
      </c>
      <c r="K98" s="21">
        <v>9</v>
      </c>
      <c r="L98" s="21">
        <v>1</v>
      </c>
      <c r="M98" s="21">
        <v>9</v>
      </c>
      <c r="N98" s="21">
        <f t="shared" si="8"/>
        <v>10</v>
      </c>
      <c r="O98" s="21" t="s">
        <v>52</v>
      </c>
      <c r="P98" s="21" t="s">
        <v>53</v>
      </c>
      <c r="Q98" s="21" t="s">
        <v>54</v>
      </c>
      <c r="R98" s="21" t="s">
        <v>136</v>
      </c>
    </row>
    <row r="99" spans="1:18">
      <c r="A99" s="18">
        <v>80</v>
      </c>
      <c r="B99" s="20">
        <v>2000</v>
      </c>
      <c r="C99" s="20">
        <v>100</v>
      </c>
      <c r="D99" s="21" t="s">
        <v>52</v>
      </c>
      <c r="E99" s="21">
        <v>25</v>
      </c>
      <c r="F99" s="21">
        <f>B99*C99*E99</f>
        <v>5000000</v>
      </c>
      <c r="G99" s="21" t="s">
        <v>101</v>
      </c>
      <c r="H99" s="21" t="s">
        <v>52</v>
      </c>
      <c r="I99" s="21" t="s">
        <v>106</v>
      </c>
      <c r="J99" s="21" t="s">
        <v>83</v>
      </c>
      <c r="K99" s="21">
        <v>17</v>
      </c>
      <c r="L99" s="21">
        <v>4</v>
      </c>
      <c r="M99" s="21" t="s">
        <v>52</v>
      </c>
      <c r="N99" s="21">
        <f t="shared" si="8"/>
        <v>21</v>
      </c>
      <c r="O99" s="21" t="s">
        <v>52</v>
      </c>
      <c r="P99" s="21" t="s">
        <v>100</v>
      </c>
      <c r="Q99" s="21" t="s">
        <v>52</v>
      </c>
      <c r="R99" s="21" t="s">
        <v>136</v>
      </c>
    </row>
    <row r="100" spans="1:18">
      <c r="A100" s="18">
        <v>81</v>
      </c>
      <c r="B100" s="20">
        <v>3420</v>
      </c>
      <c r="C100" s="20">
        <v>100</v>
      </c>
      <c r="D100" s="21" t="s">
        <v>52</v>
      </c>
      <c r="E100" s="21">
        <v>25</v>
      </c>
      <c r="F100" s="21">
        <f>B100*C100*E100</f>
        <v>8550000</v>
      </c>
      <c r="G100" s="21" t="s">
        <v>101</v>
      </c>
      <c r="H100" s="21" t="s">
        <v>52</v>
      </c>
      <c r="I100" s="21" t="s">
        <v>107</v>
      </c>
      <c r="J100" s="21" t="s">
        <v>83</v>
      </c>
      <c r="K100" s="21">
        <v>15</v>
      </c>
      <c r="L100" s="21">
        <v>4</v>
      </c>
      <c r="M100" s="21" t="s">
        <v>52</v>
      </c>
      <c r="N100" s="21">
        <f t="shared" si="8"/>
        <v>19</v>
      </c>
      <c r="O100" s="21" t="s">
        <v>52</v>
      </c>
      <c r="P100" s="21" t="s">
        <v>100</v>
      </c>
      <c r="Q100" s="21" t="s">
        <v>52</v>
      </c>
      <c r="R100" s="21" t="s">
        <v>136</v>
      </c>
    </row>
    <row r="101" spans="1:18">
      <c r="A101" s="18">
        <v>82</v>
      </c>
      <c r="B101" s="20">
        <v>18420</v>
      </c>
      <c r="C101" s="20">
        <v>1</v>
      </c>
      <c r="D101" s="21" t="s">
        <v>52</v>
      </c>
      <c r="E101" s="21">
        <v>25</v>
      </c>
      <c r="F101" s="21">
        <f>B101*C101*E101</f>
        <v>460500</v>
      </c>
      <c r="G101" s="21" t="s">
        <v>101</v>
      </c>
      <c r="H101" s="21" t="s">
        <v>52</v>
      </c>
      <c r="I101" s="21" t="s">
        <v>107</v>
      </c>
      <c r="J101" s="21" t="s">
        <v>83</v>
      </c>
      <c r="K101" s="21">
        <v>15</v>
      </c>
      <c r="L101" s="21">
        <v>4</v>
      </c>
      <c r="M101" s="21" t="s">
        <v>52</v>
      </c>
      <c r="N101" s="21">
        <f t="shared" si="8"/>
        <v>19</v>
      </c>
      <c r="O101" s="21" t="s">
        <v>52</v>
      </c>
      <c r="P101" s="21" t="s">
        <v>100</v>
      </c>
      <c r="Q101" s="21" t="s">
        <v>52</v>
      </c>
      <c r="R101" s="21" t="s">
        <v>136</v>
      </c>
    </row>
    <row r="102" spans="1:18">
      <c r="A102" s="18">
        <v>83</v>
      </c>
      <c r="B102" s="20">
        <v>74800</v>
      </c>
      <c r="C102" s="20">
        <v>100</v>
      </c>
      <c r="D102" s="21">
        <v>5</v>
      </c>
      <c r="E102" s="21">
        <v>50</v>
      </c>
      <c r="F102" s="21">
        <f t="shared" ref="F102:F118" si="10">(B102*C102*E102)/D102</f>
        <v>74800000</v>
      </c>
      <c r="G102" s="21" t="s">
        <v>48</v>
      </c>
      <c r="H102" s="21" t="s">
        <v>108</v>
      </c>
      <c r="I102" s="21" t="s">
        <v>52</v>
      </c>
      <c r="J102" s="21" t="s">
        <v>109</v>
      </c>
      <c r="K102" s="21" t="s">
        <v>52</v>
      </c>
      <c r="L102" s="21" t="s">
        <v>52</v>
      </c>
      <c r="M102" s="21" t="s">
        <v>52</v>
      </c>
      <c r="N102" s="21" t="s">
        <v>52</v>
      </c>
      <c r="O102" s="21" t="s">
        <v>52</v>
      </c>
      <c r="P102" s="21" t="s">
        <v>53</v>
      </c>
      <c r="Q102" s="21" t="s">
        <v>54</v>
      </c>
      <c r="R102" s="21" t="s">
        <v>136</v>
      </c>
    </row>
    <row r="103" spans="1:18">
      <c r="A103" s="18">
        <v>84</v>
      </c>
      <c r="B103" s="20">
        <v>23700</v>
      </c>
      <c r="C103" s="20">
        <v>1000</v>
      </c>
      <c r="D103" s="21">
        <v>5</v>
      </c>
      <c r="E103" s="21">
        <v>50</v>
      </c>
      <c r="F103" s="21">
        <f t="shared" si="10"/>
        <v>237000000</v>
      </c>
      <c r="G103" s="21" t="s">
        <v>48</v>
      </c>
      <c r="H103" s="21" t="s">
        <v>108</v>
      </c>
      <c r="I103" s="21" t="s">
        <v>52</v>
      </c>
      <c r="J103" s="21" t="s">
        <v>109</v>
      </c>
      <c r="K103" s="21" t="s">
        <v>52</v>
      </c>
      <c r="L103" s="21" t="s">
        <v>52</v>
      </c>
      <c r="M103" s="21" t="s">
        <v>52</v>
      </c>
      <c r="N103" s="21" t="s">
        <v>52</v>
      </c>
      <c r="O103" s="21" t="s">
        <v>52</v>
      </c>
      <c r="P103" s="21" t="s">
        <v>53</v>
      </c>
      <c r="Q103" s="21" t="s">
        <v>54</v>
      </c>
      <c r="R103" s="21" t="s">
        <v>136</v>
      </c>
    </row>
    <row r="104" spans="1:18">
      <c r="A104" s="18">
        <v>85</v>
      </c>
      <c r="B104" s="20">
        <v>89000</v>
      </c>
      <c r="C104" s="20">
        <v>100</v>
      </c>
      <c r="D104" s="21">
        <v>5</v>
      </c>
      <c r="E104" s="21">
        <v>50</v>
      </c>
      <c r="F104" s="21">
        <f t="shared" si="10"/>
        <v>89000000</v>
      </c>
      <c r="G104" s="21" t="s">
        <v>48</v>
      </c>
      <c r="H104" s="21" t="s">
        <v>108</v>
      </c>
      <c r="I104" s="21" t="s">
        <v>52</v>
      </c>
      <c r="J104" s="21" t="s">
        <v>109</v>
      </c>
      <c r="K104" s="21" t="s">
        <v>52</v>
      </c>
      <c r="L104" s="21" t="s">
        <v>52</v>
      </c>
      <c r="M104" s="21" t="s">
        <v>52</v>
      </c>
      <c r="N104" s="21" t="s">
        <v>52</v>
      </c>
      <c r="O104" s="21" t="s">
        <v>52</v>
      </c>
      <c r="P104" s="21" t="s">
        <v>53</v>
      </c>
      <c r="Q104" s="21" t="s">
        <v>54</v>
      </c>
      <c r="R104" s="21" t="s">
        <v>136</v>
      </c>
    </row>
    <row r="105" spans="1:18">
      <c r="A105" s="18">
        <v>86</v>
      </c>
      <c r="B105" s="20">
        <v>82800</v>
      </c>
      <c r="C105" s="20">
        <v>100</v>
      </c>
      <c r="D105" s="21">
        <v>5</v>
      </c>
      <c r="E105" s="21">
        <v>50</v>
      </c>
      <c r="F105" s="21">
        <f t="shared" si="10"/>
        <v>82800000</v>
      </c>
      <c r="G105" s="21" t="s">
        <v>48</v>
      </c>
      <c r="H105" s="21" t="s">
        <v>108</v>
      </c>
      <c r="I105" s="21" t="s">
        <v>52</v>
      </c>
      <c r="J105" s="21" t="s">
        <v>109</v>
      </c>
      <c r="K105" s="21" t="s">
        <v>52</v>
      </c>
      <c r="L105" s="21" t="s">
        <v>52</v>
      </c>
      <c r="M105" s="21" t="s">
        <v>52</v>
      </c>
      <c r="N105" s="21" t="s">
        <v>52</v>
      </c>
      <c r="O105" s="21" t="s">
        <v>52</v>
      </c>
      <c r="P105" s="21" t="s">
        <v>53</v>
      </c>
      <c r="Q105" s="21" t="s">
        <v>54</v>
      </c>
      <c r="R105" s="21" t="s">
        <v>136</v>
      </c>
    </row>
    <row r="106" spans="1:18">
      <c r="A106" s="18">
        <v>87</v>
      </c>
      <c r="B106" s="20">
        <v>34900</v>
      </c>
      <c r="C106" s="20">
        <v>100</v>
      </c>
      <c r="D106" s="21">
        <v>4</v>
      </c>
      <c r="E106" s="21">
        <v>50</v>
      </c>
      <c r="F106" s="21">
        <f t="shared" si="10"/>
        <v>43625000</v>
      </c>
      <c r="G106" s="21" t="s">
        <v>48</v>
      </c>
      <c r="H106" s="21" t="s">
        <v>110</v>
      </c>
      <c r="I106" s="21" t="s">
        <v>52</v>
      </c>
      <c r="J106" s="21" t="s">
        <v>109</v>
      </c>
      <c r="K106" s="21" t="s">
        <v>52</v>
      </c>
      <c r="L106" s="21" t="s">
        <v>52</v>
      </c>
      <c r="M106" s="21" t="s">
        <v>52</v>
      </c>
      <c r="N106" s="21" t="s">
        <v>52</v>
      </c>
      <c r="O106" s="21" t="s">
        <v>52</v>
      </c>
      <c r="P106" s="21" t="s">
        <v>61</v>
      </c>
      <c r="Q106" s="21" t="s">
        <v>52</v>
      </c>
      <c r="R106" s="21" t="s">
        <v>136</v>
      </c>
    </row>
    <row r="107" spans="1:18">
      <c r="A107" s="18">
        <v>88</v>
      </c>
      <c r="B107" s="20">
        <v>80400</v>
      </c>
      <c r="C107" s="20">
        <v>100</v>
      </c>
      <c r="D107" s="21">
        <v>5</v>
      </c>
      <c r="E107" s="21">
        <v>50</v>
      </c>
      <c r="F107" s="21">
        <f t="shared" si="10"/>
        <v>80400000</v>
      </c>
      <c r="G107" s="21" t="s">
        <v>48</v>
      </c>
      <c r="H107" s="21" t="s">
        <v>111</v>
      </c>
      <c r="I107" s="21" t="s">
        <v>52</v>
      </c>
      <c r="J107" s="21" t="s">
        <v>109</v>
      </c>
      <c r="K107" s="21" t="s">
        <v>52</v>
      </c>
      <c r="L107" s="21" t="s">
        <v>52</v>
      </c>
      <c r="M107" s="21" t="s">
        <v>52</v>
      </c>
      <c r="N107" s="21" t="s">
        <v>52</v>
      </c>
      <c r="O107" s="21" t="s">
        <v>52</v>
      </c>
      <c r="P107" s="21" t="s">
        <v>53</v>
      </c>
      <c r="Q107" s="21" t="s">
        <v>54</v>
      </c>
      <c r="R107" s="21" t="s">
        <v>136</v>
      </c>
    </row>
    <row r="108" spans="1:18">
      <c r="A108" s="18">
        <v>89</v>
      </c>
      <c r="B108" s="20">
        <v>84200</v>
      </c>
      <c r="C108" s="20">
        <v>100</v>
      </c>
      <c r="D108" s="21">
        <v>5</v>
      </c>
      <c r="E108" s="21">
        <v>50</v>
      </c>
      <c r="F108" s="21">
        <f t="shared" si="10"/>
        <v>84200000</v>
      </c>
      <c r="G108" s="21" t="s">
        <v>48</v>
      </c>
      <c r="H108" s="21" t="s">
        <v>111</v>
      </c>
      <c r="I108" s="21" t="s">
        <v>52</v>
      </c>
      <c r="J108" s="21" t="s">
        <v>109</v>
      </c>
      <c r="K108" s="21" t="s">
        <v>52</v>
      </c>
      <c r="L108" s="21" t="s">
        <v>52</v>
      </c>
      <c r="M108" s="21" t="s">
        <v>52</v>
      </c>
      <c r="N108" s="21" t="s">
        <v>52</v>
      </c>
      <c r="O108" s="21" t="s">
        <v>52</v>
      </c>
      <c r="P108" s="21" t="s">
        <v>53</v>
      </c>
      <c r="Q108" s="21" t="s">
        <v>54</v>
      </c>
      <c r="R108" s="21" t="s">
        <v>136</v>
      </c>
    </row>
    <row r="109" spans="1:18">
      <c r="A109" s="18">
        <v>9</v>
      </c>
      <c r="B109" s="20">
        <v>4540</v>
      </c>
      <c r="C109" s="20">
        <v>100</v>
      </c>
      <c r="D109" s="21">
        <v>4</v>
      </c>
      <c r="E109" s="21">
        <v>50</v>
      </c>
      <c r="F109" s="21">
        <f t="shared" si="10"/>
        <v>5675000</v>
      </c>
      <c r="G109" s="21" t="s">
        <v>48</v>
      </c>
      <c r="H109" s="21" t="s">
        <v>63</v>
      </c>
      <c r="I109" s="21" t="s">
        <v>66</v>
      </c>
      <c r="J109" s="21" t="s">
        <v>51</v>
      </c>
      <c r="K109" s="21">
        <v>6</v>
      </c>
      <c r="L109" s="21">
        <v>1</v>
      </c>
      <c r="M109" s="21">
        <v>3</v>
      </c>
      <c r="N109" s="21">
        <f>K109+L109</f>
        <v>7</v>
      </c>
      <c r="O109" s="21" t="s">
        <v>52</v>
      </c>
      <c r="P109" s="21" t="s">
        <v>53</v>
      </c>
      <c r="Q109" s="21" t="s">
        <v>54</v>
      </c>
      <c r="R109" s="21" t="s">
        <v>136</v>
      </c>
    </row>
    <row r="110" spans="1:18">
      <c r="A110" s="18">
        <v>90</v>
      </c>
      <c r="B110" s="20">
        <v>44000</v>
      </c>
      <c r="C110" s="20">
        <v>100</v>
      </c>
      <c r="D110" s="21">
        <v>5</v>
      </c>
      <c r="E110" s="21">
        <v>50</v>
      </c>
      <c r="F110" s="21">
        <f t="shared" si="10"/>
        <v>44000000</v>
      </c>
      <c r="G110" s="21" t="s">
        <v>48</v>
      </c>
      <c r="H110" s="21" t="s">
        <v>111</v>
      </c>
      <c r="I110" s="21" t="s">
        <v>52</v>
      </c>
      <c r="J110" s="21" t="s">
        <v>109</v>
      </c>
      <c r="K110" s="21" t="s">
        <v>52</v>
      </c>
      <c r="L110" s="21" t="s">
        <v>52</v>
      </c>
      <c r="M110" s="21" t="s">
        <v>52</v>
      </c>
      <c r="N110" s="21" t="s">
        <v>52</v>
      </c>
      <c r="O110" s="21" t="s">
        <v>52</v>
      </c>
      <c r="P110" s="21" t="s">
        <v>53</v>
      </c>
      <c r="Q110" s="21" t="s">
        <v>54</v>
      </c>
      <c r="R110" s="21" t="s">
        <v>136</v>
      </c>
    </row>
    <row r="111" spans="1:18">
      <c r="A111" s="18">
        <v>91</v>
      </c>
      <c r="B111" s="20">
        <v>83400</v>
      </c>
      <c r="C111" s="20">
        <v>100</v>
      </c>
      <c r="D111" s="21">
        <v>5</v>
      </c>
      <c r="E111" s="21">
        <v>50</v>
      </c>
      <c r="F111" s="21">
        <f t="shared" si="10"/>
        <v>83400000</v>
      </c>
      <c r="G111" s="21" t="s">
        <v>48</v>
      </c>
      <c r="H111" s="21" t="s">
        <v>111</v>
      </c>
      <c r="I111" s="21" t="s">
        <v>52</v>
      </c>
      <c r="J111" s="21" t="s">
        <v>109</v>
      </c>
      <c r="K111" s="21" t="s">
        <v>52</v>
      </c>
      <c r="L111" s="21" t="s">
        <v>52</v>
      </c>
      <c r="M111" s="21" t="s">
        <v>52</v>
      </c>
      <c r="N111" s="21" t="s">
        <v>52</v>
      </c>
      <c r="O111" s="21" t="s">
        <v>52</v>
      </c>
      <c r="P111" s="21" t="s">
        <v>53</v>
      </c>
      <c r="Q111" s="21" t="s">
        <v>54</v>
      </c>
      <c r="R111" s="21" t="s">
        <v>136</v>
      </c>
    </row>
    <row r="112" spans="1:18">
      <c r="A112" s="18">
        <v>92</v>
      </c>
      <c r="B112" s="20">
        <v>86600</v>
      </c>
      <c r="C112" s="20">
        <v>100</v>
      </c>
      <c r="D112" s="21">
        <v>5</v>
      </c>
      <c r="E112" s="21">
        <v>100</v>
      </c>
      <c r="F112" s="21">
        <f t="shared" si="10"/>
        <v>173200000</v>
      </c>
      <c r="G112" s="21" t="s">
        <v>48</v>
      </c>
      <c r="H112" s="21" t="s">
        <v>111</v>
      </c>
      <c r="I112" s="21" t="s">
        <v>52</v>
      </c>
      <c r="J112" s="21" t="s">
        <v>137</v>
      </c>
      <c r="K112" s="21" t="s">
        <v>52</v>
      </c>
      <c r="L112" s="21" t="s">
        <v>52</v>
      </c>
      <c r="M112" s="21" t="s">
        <v>52</v>
      </c>
      <c r="N112" s="21" t="s">
        <v>52</v>
      </c>
      <c r="O112" s="21" t="s">
        <v>52</v>
      </c>
      <c r="P112" s="21" t="s">
        <v>53</v>
      </c>
      <c r="Q112" s="21" t="s">
        <v>54</v>
      </c>
      <c r="R112" s="21" t="s">
        <v>136</v>
      </c>
    </row>
    <row r="113" spans="1:18">
      <c r="A113" s="18">
        <v>93</v>
      </c>
      <c r="B113" s="20">
        <v>110400</v>
      </c>
      <c r="C113" s="20">
        <v>100</v>
      </c>
      <c r="D113" s="21">
        <v>5</v>
      </c>
      <c r="E113" s="21">
        <v>100</v>
      </c>
      <c r="F113" s="21">
        <f t="shared" si="10"/>
        <v>220800000</v>
      </c>
      <c r="G113" s="21" t="s">
        <v>48</v>
      </c>
      <c r="H113" s="21" t="s">
        <v>111</v>
      </c>
      <c r="I113" s="21" t="s">
        <v>52</v>
      </c>
      <c r="J113" s="21" t="s">
        <v>137</v>
      </c>
      <c r="K113" s="21" t="s">
        <v>52</v>
      </c>
      <c r="L113" s="21" t="s">
        <v>52</v>
      </c>
      <c r="M113" s="21" t="s">
        <v>52</v>
      </c>
      <c r="N113" s="21" t="s">
        <v>52</v>
      </c>
      <c r="O113" s="21" t="s">
        <v>52</v>
      </c>
      <c r="P113" s="21" t="s">
        <v>53</v>
      </c>
      <c r="Q113" s="21" t="s">
        <v>54</v>
      </c>
      <c r="R113" s="21" t="s">
        <v>136</v>
      </c>
    </row>
    <row r="114" spans="1:18">
      <c r="A114" s="18">
        <v>94</v>
      </c>
      <c r="B114" s="20">
        <v>56400</v>
      </c>
      <c r="C114" s="20">
        <v>100</v>
      </c>
      <c r="D114" s="21">
        <v>4</v>
      </c>
      <c r="E114" s="21">
        <v>50</v>
      </c>
      <c r="F114" s="21">
        <f t="shared" si="10"/>
        <v>70500000</v>
      </c>
      <c r="G114" s="21" t="s">
        <v>48</v>
      </c>
      <c r="H114" s="21" t="s">
        <v>111</v>
      </c>
      <c r="I114" s="21" t="s">
        <v>52</v>
      </c>
      <c r="J114" s="21" t="s">
        <v>109</v>
      </c>
      <c r="K114" s="21" t="s">
        <v>52</v>
      </c>
      <c r="L114" s="21" t="s">
        <v>52</v>
      </c>
      <c r="M114" s="21" t="s">
        <v>52</v>
      </c>
      <c r="N114" s="21" t="s">
        <v>52</v>
      </c>
      <c r="O114" s="21" t="s">
        <v>52</v>
      </c>
      <c r="P114" s="21" t="s">
        <v>61</v>
      </c>
      <c r="Q114" s="21" t="s">
        <v>52</v>
      </c>
      <c r="R114" s="21" t="s">
        <v>136</v>
      </c>
    </row>
    <row r="115" spans="1:18">
      <c r="A115" s="18">
        <v>95</v>
      </c>
      <c r="B115" s="20">
        <v>85200</v>
      </c>
      <c r="C115" s="20">
        <v>100</v>
      </c>
      <c r="D115" s="21">
        <v>5</v>
      </c>
      <c r="E115" s="21">
        <v>50</v>
      </c>
      <c r="F115" s="21">
        <f t="shared" si="10"/>
        <v>85200000</v>
      </c>
      <c r="G115" s="21" t="s">
        <v>48</v>
      </c>
      <c r="H115" s="21" t="s">
        <v>113</v>
      </c>
      <c r="I115" s="21" t="s">
        <v>52</v>
      </c>
      <c r="J115" s="21" t="s">
        <v>109</v>
      </c>
      <c r="K115" s="21" t="s">
        <v>52</v>
      </c>
      <c r="L115" s="21" t="s">
        <v>52</v>
      </c>
      <c r="M115" s="21" t="s">
        <v>52</v>
      </c>
      <c r="N115" s="21" t="s">
        <v>52</v>
      </c>
      <c r="O115" s="21" t="s">
        <v>52</v>
      </c>
      <c r="P115" s="21" t="s">
        <v>53</v>
      </c>
      <c r="Q115" s="21" t="s">
        <v>54</v>
      </c>
      <c r="R115" s="21" t="s">
        <v>136</v>
      </c>
    </row>
    <row r="116" spans="1:18">
      <c r="A116" s="18">
        <v>96</v>
      </c>
      <c r="B116" s="20">
        <v>80800</v>
      </c>
      <c r="C116" s="20">
        <v>100</v>
      </c>
      <c r="D116" s="21">
        <v>5</v>
      </c>
      <c r="E116" s="21">
        <v>50</v>
      </c>
      <c r="F116" s="21">
        <f t="shared" si="10"/>
        <v>80800000</v>
      </c>
      <c r="G116" s="21" t="s">
        <v>48</v>
      </c>
      <c r="H116" s="21" t="s">
        <v>113</v>
      </c>
      <c r="I116" s="21" t="s">
        <v>52</v>
      </c>
      <c r="J116" s="21" t="s">
        <v>109</v>
      </c>
      <c r="K116" s="21" t="s">
        <v>52</v>
      </c>
      <c r="L116" s="21" t="s">
        <v>52</v>
      </c>
      <c r="M116" s="21" t="s">
        <v>52</v>
      </c>
      <c r="N116" s="21" t="s">
        <v>52</v>
      </c>
      <c r="O116" s="21" t="s">
        <v>52</v>
      </c>
      <c r="P116" s="21" t="s">
        <v>53</v>
      </c>
      <c r="Q116" s="21" t="s">
        <v>54</v>
      </c>
      <c r="R116" s="21" t="s">
        <v>136</v>
      </c>
    </row>
    <row r="117" spans="1:18">
      <c r="A117" s="18">
        <v>97</v>
      </c>
      <c r="B117" s="20">
        <v>89000</v>
      </c>
      <c r="C117" s="20">
        <v>100</v>
      </c>
      <c r="D117" s="21">
        <v>5</v>
      </c>
      <c r="E117" s="21">
        <v>50</v>
      </c>
      <c r="F117" s="21">
        <f t="shared" si="10"/>
        <v>89000000</v>
      </c>
      <c r="G117" s="21" t="s">
        <v>48</v>
      </c>
      <c r="H117" s="21" t="s">
        <v>113</v>
      </c>
      <c r="I117" s="21" t="s">
        <v>52</v>
      </c>
      <c r="J117" s="21" t="s">
        <v>109</v>
      </c>
      <c r="K117" s="21" t="s">
        <v>52</v>
      </c>
      <c r="L117" s="21" t="s">
        <v>52</v>
      </c>
      <c r="M117" s="21" t="s">
        <v>52</v>
      </c>
      <c r="N117" s="21" t="s">
        <v>52</v>
      </c>
      <c r="O117" s="21" t="s">
        <v>52</v>
      </c>
      <c r="P117" s="21" t="s">
        <v>53</v>
      </c>
      <c r="Q117" s="21" t="s">
        <v>54</v>
      </c>
      <c r="R117" s="21" t="s">
        <v>136</v>
      </c>
    </row>
    <row r="118" spans="1:18">
      <c r="A118" s="18">
        <v>98</v>
      </c>
      <c r="B118" s="20">
        <v>33800</v>
      </c>
      <c r="C118" s="20">
        <v>100</v>
      </c>
      <c r="D118" s="21">
        <v>5</v>
      </c>
      <c r="E118" s="21">
        <v>50</v>
      </c>
      <c r="F118" s="21">
        <f t="shared" si="10"/>
        <v>33800000</v>
      </c>
      <c r="G118" s="21" t="s">
        <v>48</v>
      </c>
      <c r="H118" s="21" t="s">
        <v>113</v>
      </c>
      <c r="I118" s="21" t="s">
        <v>52</v>
      </c>
      <c r="J118" s="21" t="s">
        <v>109</v>
      </c>
      <c r="K118" s="21" t="s">
        <v>52</v>
      </c>
      <c r="L118" s="21" t="s">
        <v>52</v>
      </c>
      <c r="M118" s="21" t="s">
        <v>52</v>
      </c>
      <c r="N118" s="21" t="s">
        <v>52</v>
      </c>
      <c r="O118" s="21" t="s">
        <v>52</v>
      </c>
      <c r="P118" s="21" t="s">
        <v>53</v>
      </c>
      <c r="Q118" s="21" t="s">
        <v>54</v>
      </c>
      <c r="R118" s="21" t="s">
        <v>136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0E2956-8FC4-47FC-BC55-F99F21519BA5}"/>
</file>

<file path=customXml/itemProps2.xml><?xml version="1.0" encoding="utf-8"?>
<ds:datastoreItem xmlns:ds="http://schemas.openxmlformats.org/officeDocument/2006/customXml" ds:itemID="{DF5571FE-5DFD-46B7-9BB9-5C8CEEE347FC}"/>
</file>

<file path=customXml/itemProps3.xml><?xml version="1.0" encoding="utf-8"?>
<ds:datastoreItem xmlns:ds="http://schemas.openxmlformats.org/officeDocument/2006/customXml" ds:itemID="{9590C967-970D-4C86-93EA-65E9D89F9173}"/>
</file>

<file path=docMetadata/LabelInfo.xml><?xml version="1.0" encoding="utf-8"?>
<clbl:labelList xmlns:clbl="http://schemas.microsoft.com/office/2020/mipLabelMetadata">
  <clbl:label id="{6a2630e2-1ac5-455e-8217-0156b1936a76}" enabled="1" method="Standard" siteId="{a3927f91-cda1-4696-af89-8c9f1ceffa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Rob Murphy</cp:lastModifiedBy>
  <cp:revision/>
  <dcterms:created xsi:type="dcterms:W3CDTF">2022-03-03T10:51:22Z</dcterms:created>
  <dcterms:modified xsi:type="dcterms:W3CDTF">2023-12-15T10:53:24Z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2022-03-03T10:51:23Z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c8fb3b3c-7335-4ee3-ad73-71ff21e0e95c</vt:lpwstr>
  </property>
  <property fmtid="{D5CDD505-2E9C-101B-9397-08002B2CF9AE}" pid="8" name="MSIP_Label_6a2630e2-1ac5-455e-8217-0156b1936a76_ContentBits">
    <vt:lpwstr>0</vt:lpwstr>
  </property>
  <property fmtid="{D5CDD505-2E9C-101B-9397-08002B2CF9AE}" pid="9" name="ContentTypeId">
    <vt:lpwstr>0x010100793785584880DE49BDE1935A9BB2EC91</vt:lpwstr>
  </property>
  <property fmtid="{D5CDD505-2E9C-101B-9397-08002B2CF9AE}" pid="10" name="MediaServiceImageTags">
    <vt:lpwstr/>
  </property>
</Properties>
</file>