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charts/style1.xml" ContentType="application/vnd.ms-office.chartsty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/colors1.xml" ContentType="application/vnd.ms-office.chartcolorsty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19440" windowHeight="11160" activeTab="1"/>
  </bookViews>
  <sheets>
    <sheet name="Treat 1" sheetId="1" r:id="rId1"/>
    <sheet name="Treat 3" sheetId="3" r:id="rId2"/>
    <sheet name="Treat 2" sheetId="2" r:id="rId3"/>
  </sheets>
  <calcPr calcId="19102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" i="1"/>
  <c r="T5" i="2"/>
  <c r="S5"/>
  <c r="S8"/>
  <c r="T8"/>
  <c r="S11"/>
  <c r="T11"/>
  <c r="S14"/>
  <c r="T14"/>
  <c r="S17"/>
  <c r="T17"/>
  <c r="T2"/>
  <c r="S2"/>
  <c r="D3" i="1"/>
  <c r="F3" s="1"/>
  <c r="G3" s="1"/>
  <c r="D4"/>
  <c r="F4" s="1"/>
  <c r="G4" s="1"/>
  <c r="D5"/>
  <c r="D6"/>
  <c r="D7"/>
  <c r="F7" s="1"/>
  <c r="G7" s="1"/>
  <c r="D8"/>
  <c r="F8" s="1"/>
  <c r="G8" s="1"/>
  <c r="D9"/>
  <c r="F9" s="1"/>
  <c r="G9" s="1"/>
  <c r="D10"/>
  <c r="F10" s="1"/>
  <c r="G10" s="1"/>
  <c r="D11"/>
  <c r="F11" s="1"/>
  <c r="G11" s="1"/>
  <c r="D12"/>
  <c r="F12" s="1"/>
  <c r="G12" s="1"/>
  <c r="D13"/>
  <c r="F13" s="1"/>
  <c r="G13" s="1"/>
  <c r="D14"/>
  <c r="F14" s="1"/>
  <c r="G14" s="1"/>
  <c r="D15"/>
  <c r="F15" s="1"/>
  <c r="G15" s="1"/>
  <c r="D16"/>
  <c r="F16" s="1"/>
  <c r="G16" s="1"/>
  <c r="D17"/>
  <c r="F17" s="1"/>
  <c r="G17" s="1"/>
  <c r="D18"/>
  <c r="F18" s="1"/>
  <c r="G18" s="1"/>
  <c r="D19"/>
  <c r="F19" s="1"/>
  <c r="G19" s="1"/>
  <c r="G2"/>
  <c r="F6" l="1"/>
  <c r="G6" s="1"/>
  <c r="F5"/>
  <c r="G5" s="1"/>
</calcChain>
</file>

<file path=xl/sharedStrings.xml><?xml version="1.0" encoding="utf-8"?>
<sst xmlns="http://schemas.openxmlformats.org/spreadsheetml/2006/main" count="44" uniqueCount="26">
  <si>
    <t xml:space="preserve">Groups </t>
  </si>
  <si>
    <t>control</t>
  </si>
  <si>
    <t xml:space="preserve">   ∆ - CT calibrator</t>
  </si>
  <si>
    <t xml:space="preserve">     ∆ ∆ CT</t>
  </si>
  <si>
    <t xml:space="preserve">   Fold differeance (2 ^ - ∆ ∆ CT)</t>
  </si>
  <si>
    <t>GROUPS</t>
  </si>
  <si>
    <t>A</t>
  </si>
  <si>
    <t>B</t>
  </si>
  <si>
    <t>2^-DDCT</t>
  </si>
  <si>
    <t>MEAN</t>
  </si>
  <si>
    <t>SD</t>
  </si>
  <si>
    <t>Cq GADPH (G)</t>
  </si>
  <si>
    <t>C</t>
  </si>
  <si>
    <t>D</t>
  </si>
  <si>
    <t>E</t>
  </si>
  <si>
    <t>F</t>
  </si>
  <si>
    <t>∆ - CT sample</t>
  </si>
  <si>
    <t>Cq FGRF (H)</t>
  </si>
  <si>
    <t>Mean</t>
  </si>
  <si>
    <t>Groups</t>
  </si>
  <si>
    <t>Control</t>
  </si>
  <si>
    <t>BBN</t>
  </si>
  <si>
    <t>Artemisinin</t>
  </si>
  <si>
    <t>BBN + Artemisinin</t>
  </si>
  <si>
    <t xml:space="preserve">BBN + Chemo. </t>
  </si>
  <si>
    <t>BBN + Artemisinin + Chemo.</t>
  </si>
</sst>
</file>

<file path=xl/styles.xml><?xml version="1.0" encoding="utf-8"?>
<styleSheet xmlns="http://schemas.openxmlformats.org/spreadsheetml/2006/main">
  <fonts count="3">
    <font>
      <sz val="11"/>
      <color theme="1"/>
      <name val="Arial"/>
      <family val="2"/>
      <scheme val="minor"/>
    </font>
    <font>
      <b/>
      <sz val="12"/>
      <color theme="1"/>
      <name val="Times New Roman"/>
      <family val="1"/>
      <scheme val="major"/>
    </font>
    <font>
      <b/>
      <sz val="11"/>
      <color theme="1"/>
      <name val="Arial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E8F727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66F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/>
    <xf numFmtId="0" fontId="1" fillId="9" borderId="1" xfId="0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2" fillId="10" borderId="1" xfId="0" applyFont="1" applyFill="1" applyBorder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0" fontId="1" fillId="12" borderId="1" xfId="0" applyFont="1" applyFill="1" applyBorder="1" applyAlignment="1">
      <alignment horizontal="center"/>
    </xf>
    <xf numFmtId="0" fontId="2" fillId="12" borderId="1" xfId="0" applyFont="1" applyFill="1" applyBorder="1" applyAlignment="1">
      <alignment horizontal="center"/>
    </xf>
    <xf numFmtId="0" fontId="1" fillId="13" borderId="1" xfId="0" applyFont="1" applyFill="1" applyBorder="1" applyAlignment="1">
      <alignment horizontal="center"/>
    </xf>
    <xf numFmtId="0" fontId="2" fillId="13" borderId="1" xfId="0" applyFont="1" applyFill="1" applyBorder="1" applyAlignment="1">
      <alignment horizontal="center"/>
    </xf>
    <xf numFmtId="0" fontId="1" fillId="14" borderId="1" xfId="0" applyFont="1" applyFill="1" applyBorder="1" applyAlignment="1">
      <alignment horizontal="center"/>
    </xf>
    <xf numFmtId="0" fontId="2" fillId="14" borderId="1" xfId="0" applyFont="1" applyFill="1" applyBorder="1" applyAlignment="1">
      <alignment horizontal="center"/>
    </xf>
    <xf numFmtId="0" fontId="1" fillId="15" borderId="1" xfId="0" applyFont="1" applyFill="1" applyBorder="1" applyAlignment="1">
      <alignment horizontal="center"/>
    </xf>
    <xf numFmtId="0" fontId="2" fillId="15" borderId="1" xfId="0" applyFont="1" applyFill="1" applyBorder="1" applyAlignment="1">
      <alignment horizontal="center"/>
    </xf>
    <xf numFmtId="0" fontId="1" fillId="9" borderId="5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1" fillId="9" borderId="6" xfId="0" applyFont="1" applyFill="1" applyBorder="1" applyAlignment="1">
      <alignment horizontal="center"/>
    </xf>
    <xf numFmtId="0" fontId="1" fillId="16" borderId="7" xfId="0" applyFont="1" applyFill="1" applyBorder="1" applyAlignment="1">
      <alignment horizontal="center"/>
    </xf>
    <xf numFmtId="0" fontId="1" fillId="16" borderId="1" xfId="0" applyFont="1" applyFill="1" applyBorder="1" applyAlignment="1">
      <alignment horizontal="center"/>
    </xf>
    <xf numFmtId="0" fontId="1" fillId="16" borderId="8" xfId="0" applyFont="1" applyFill="1" applyBorder="1" applyAlignment="1">
      <alignment horizontal="center"/>
    </xf>
    <xf numFmtId="0" fontId="1" fillId="15" borderId="7" xfId="0" applyFont="1" applyFill="1" applyBorder="1" applyAlignment="1">
      <alignment horizontal="center"/>
    </xf>
    <xf numFmtId="0" fontId="1" fillId="15" borderId="8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17" borderId="7" xfId="0" applyFont="1" applyFill="1" applyBorder="1" applyAlignment="1">
      <alignment horizontal="center"/>
    </xf>
    <xf numFmtId="0" fontId="1" fillId="17" borderId="1" xfId="0" applyFont="1" applyFill="1" applyBorder="1" applyAlignment="1">
      <alignment horizontal="center"/>
    </xf>
    <xf numFmtId="0" fontId="1" fillId="17" borderId="8" xfId="0" applyFont="1" applyFill="1" applyBorder="1" applyAlignment="1">
      <alignment horizontal="center"/>
    </xf>
    <xf numFmtId="0" fontId="1" fillId="18" borderId="9" xfId="0" applyFont="1" applyFill="1" applyBorder="1" applyAlignment="1">
      <alignment horizontal="center"/>
    </xf>
    <xf numFmtId="0" fontId="1" fillId="18" borderId="2" xfId="0" applyFont="1" applyFill="1" applyBorder="1" applyAlignment="1">
      <alignment horizontal="center"/>
    </xf>
    <xf numFmtId="0" fontId="1" fillId="18" borderId="10" xfId="0" applyFont="1" applyFill="1" applyBorder="1" applyAlignment="1">
      <alignment horizontal="center"/>
    </xf>
    <xf numFmtId="0" fontId="2" fillId="10" borderId="2" xfId="0" applyFont="1" applyFill="1" applyBorder="1" applyAlignment="1">
      <alignment horizontal="center" vertical="center"/>
    </xf>
    <xf numFmtId="0" fontId="2" fillId="10" borderId="3" xfId="0" applyFont="1" applyFill="1" applyBorder="1" applyAlignment="1">
      <alignment horizontal="center" vertical="center"/>
    </xf>
    <xf numFmtId="0" fontId="2" fillId="10" borderId="4" xfId="0" applyFont="1" applyFill="1" applyBorder="1" applyAlignment="1">
      <alignment horizontal="center" vertical="center"/>
    </xf>
    <xf numFmtId="0" fontId="2" fillId="11" borderId="2" xfId="0" applyFont="1" applyFill="1" applyBorder="1" applyAlignment="1">
      <alignment horizontal="center" vertical="center"/>
    </xf>
    <xf numFmtId="0" fontId="2" fillId="11" borderId="3" xfId="0" applyFont="1" applyFill="1" applyBorder="1" applyAlignment="1">
      <alignment horizontal="center" vertical="center"/>
    </xf>
    <xf numFmtId="0" fontId="2" fillId="11" borderId="4" xfId="0" applyFont="1" applyFill="1" applyBorder="1" applyAlignment="1">
      <alignment horizontal="center" vertical="center"/>
    </xf>
    <xf numFmtId="0" fontId="2" fillId="12" borderId="2" xfId="0" applyFont="1" applyFill="1" applyBorder="1" applyAlignment="1">
      <alignment horizontal="center" vertical="center"/>
    </xf>
    <xf numFmtId="0" fontId="2" fillId="12" borderId="3" xfId="0" applyFont="1" applyFill="1" applyBorder="1" applyAlignment="1">
      <alignment horizontal="center" vertical="center"/>
    </xf>
    <xf numFmtId="0" fontId="2" fillId="12" borderId="4" xfId="0" applyFont="1" applyFill="1" applyBorder="1" applyAlignment="1">
      <alignment horizontal="center" vertical="center"/>
    </xf>
    <xf numFmtId="0" fontId="2" fillId="13" borderId="2" xfId="0" applyFont="1" applyFill="1" applyBorder="1" applyAlignment="1">
      <alignment horizontal="center" vertical="center"/>
    </xf>
    <xf numFmtId="0" fontId="2" fillId="13" borderId="3" xfId="0" applyFont="1" applyFill="1" applyBorder="1" applyAlignment="1">
      <alignment horizontal="center" vertical="center"/>
    </xf>
    <xf numFmtId="0" fontId="2" fillId="13" borderId="4" xfId="0" applyFont="1" applyFill="1" applyBorder="1" applyAlignment="1">
      <alignment horizontal="center" vertical="center"/>
    </xf>
    <xf numFmtId="0" fontId="2" fillId="14" borderId="2" xfId="0" applyFont="1" applyFill="1" applyBorder="1" applyAlignment="1">
      <alignment horizontal="center" vertical="center"/>
    </xf>
    <xf numFmtId="0" fontId="2" fillId="14" borderId="3" xfId="0" applyFont="1" applyFill="1" applyBorder="1" applyAlignment="1">
      <alignment horizontal="center" vertical="center"/>
    </xf>
    <xf numFmtId="0" fontId="2" fillId="14" borderId="4" xfId="0" applyFont="1" applyFill="1" applyBorder="1" applyAlignment="1">
      <alignment horizontal="center" vertical="center"/>
    </xf>
    <xf numFmtId="0" fontId="2" fillId="15" borderId="2" xfId="0" applyFont="1" applyFill="1" applyBorder="1" applyAlignment="1">
      <alignment horizontal="center" vertical="center"/>
    </xf>
    <xf numFmtId="0" fontId="2" fillId="15" borderId="3" xfId="0" applyFont="1" applyFill="1" applyBorder="1" applyAlignment="1">
      <alignment horizontal="center" vertical="center"/>
    </xf>
    <xf numFmtId="0" fontId="2" fillId="15" borderId="4" xfId="0" applyFont="1" applyFill="1" applyBorder="1" applyAlignment="1">
      <alignment horizontal="center" vertical="center"/>
    </xf>
  </cellXfs>
  <cellStyles count="1">
    <cellStyle name="Normal" xfId="0" builtinId="0"/>
  </cellStyles>
  <dxfs count="8">
    <dxf>
      <font>
        <b/>
        <strike val="0"/>
        <outline val="0"/>
        <shadow val="0"/>
        <u val="none"/>
        <vertAlign val="baseline"/>
        <sz val="12"/>
        <color theme="1"/>
        <name val="Times New Roman"/>
        <scheme val="major"/>
      </font>
      <alignment horizontal="center" vertical="bottom" textRotation="0" wrapText="0" indent="0" relativeIndent="255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2"/>
        <color theme="1"/>
        <name val="Times New Roman"/>
        <scheme val="major"/>
      </font>
      <alignment horizontal="center" vertical="bottom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2"/>
        <color theme="1"/>
        <name val="Times New Roman"/>
        <scheme val="major"/>
      </font>
      <alignment horizontal="center" vertical="bottom" textRotation="0" wrapText="0" indent="0" relativeIndent="255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2"/>
        <color theme="1"/>
        <name val="Times New Roman"/>
        <scheme val="major"/>
      </font>
      <alignment horizontal="center" vertical="bottom" textRotation="0" wrapText="0" indent="0" relativeIndent="255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major"/>
      </font>
      <fill>
        <patternFill patternType="solid">
          <fgColor indexed="64"/>
          <bgColor rgb="FFFFFF00"/>
        </patternFill>
      </fill>
      <alignment horizontal="center" vertical="bottom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ar-EG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1" i="0" u="none" strike="noStrike" kern="1200" spc="0" baseline="0">
                <a:solidFill>
                  <a:sysClr val="windowText" lastClr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FGRF3 gene expressions</a:t>
            </a:r>
          </a:p>
        </c:rich>
      </c:tx>
      <c:layout/>
      <c:spPr>
        <a:noFill/>
        <a:ln>
          <a:noFill/>
        </a:ln>
        <a:effectLst/>
      </c:spPr>
    </c:title>
    <c:plotArea>
      <c:layout>
        <c:manualLayout>
          <c:layoutTarget val="inner"/>
          <c:xMode val="edge"/>
          <c:yMode val="edge"/>
          <c:x val="5.6397144927019874E-2"/>
          <c:y val="0.12642642642642646"/>
          <c:w val="0.93032985356468467"/>
          <c:h val="0.74996476791752387"/>
        </c:manualLayout>
      </c:layout>
      <c:barChart>
        <c:barDir val="col"/>
        <c:grouping val="clustered"/>
        <c:ser>
          <c:idx val="0"/>
          <c:order val="0"/>
          <c:tx>
            <c:strRef>
              <c:f>'Treat 3'!$R$1</c:f>
              <c:strCache>
                <c:ptCount val="1"/>
                <c:pt idx="0">
                  <c:v>Mean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dLbls>
            <c:dLbl>
              <c:idx val="0"/>
              <c:layout>
                <c:manualLayout>
                  <c:x val="-1.2066365007541479E-3"/>
                  <c:y val="-7.2072072072072071E-2"/>
                </c:manualLayout>
              </c:layout>
              <c:dLblPos val="outEnd"/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0AD0-4F67-A358-45162DC7F568}"/>
                </c:ext>
              </c:extLst>
            </c:dLbl>
            <c:dLbl>
              <c:idx val="1"/>
              <c:layout>
                <c:manualLayout>
                  <c:x val="0"/>
                  <c:y val="-6.3063063063063071E-2"/>
                </c:manualLayout>
              </c:layout>
              <c:dLblPos val="outEnd"/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AD0-4F67-A358-45162DC7F568}"/>
                </c:ext>
              </c:extLst>
            </c:dLbl>
            <c:dLbl>
              <c:idx val="2"/>
              <c:layout>
                <c:manualLayout>
                  <c:x val="0"/>
                  <c:y val="-5.4054054054054071E-2"/>
                </c:manualLayout>
              </c:layout>
              <c:dLblPos val="outEnd"/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AD0-4F67-A358-45162DC7F568}"/>
                </c:ext>
              </c:extLst>
            </c:dLbl>
            <c:dLbl>
              <c:idx val="3"/>
              <c:layout>
                <c:manualLayout>
                  <c:x val="0"/>
                  <c:y val="-5.7057057057057069E-2"/>
                </c:manualLayout>
              </c:layout>
              <c:dLblPos val="outEnd"/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AD0-4F67-A358-45162DC7F568}"/>
                </c:ext>
              </c:extLst>
            </c:dLbl>
            <c:dLbl>
              <c:idx val="4"/>
              <c:layout>
                <c:manualLayout>
                  <c:x val="0"/>
                  <c:y val="-4.8048048048048055E-2"/>
                </c:manualLayout>
              </c:layout>
              <c:dLblPos val="outEnd"/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AD0-4F67-A358-45162DC7F568}"/>
                </c:ext>
              </c:extLst>
            </c:dLbl>
            <c:dLbl>
              <c:idx val="5"/>
              <c:layout>
                <c:manualLayout>
                  <c:x val="0"/>
                  <c:y val="-4.5045045045045043E-2"/>
                </c:manualLayout>
              </c:layout>
              <c:dLblPos val="outEnd"/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AD0-4F67-A358-45162DC7F56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ar-EG"/>
              </a:p>
            </c:txPr>
            <c:dLblPos val="outEnd"/>
            <c:showVal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stdErr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Lit>
              <c:ptCount val="6"/>
              <c:pt idx="0">
                <c:v>A</c:v>
              </c:pt>
              <c:pt idx="1">
                <c:v> B</c:v>
              </c:pt>
              <c:pt idx="2">
                <c:v> C</c:v>
              </c:pt>
              <c:pt idx="3">
                <c:v> D</c:v>
              </c:pt>
              <c:pt idx="4">
                <c:v> E</c:v>
              </c:pt>
              <c:pt idx="5">
                <c:v> F</c:v>
              </c:pt>
            </c:strLit>
          </c:cat>
          <c:val>
            <c:numRef>
              <c:f>'Treat 3'!$R$2:$R$7</c:f>
              <c:numCache>
                <c:formatCode>General</c:formatCode>
                <c:ptCount val="6"/>
                <c:pt idx="0">
                  <c:v>1</c:v>
                </c:pt>
                <c:pt idx="1">
                  <c:v>1.8852973712243557</c:v>
                </c:pt>
                <c:pt idx="2">
                  <c:v>0.52095819672000931</c:v>
                </c:pt>
                <c:pt idx="3">
                  <c:v>1.0291234587086338</c:v>
                </c:pt>
                <c:pt idx="4">
                  <c:v>1.5858532157736025</c:v>
                </c:pt>
                <c:pt idx="5">
                  <c:v>1.4846570146476219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73A-499B-8D76-9D3C751E13E8}"/>
            </c:ext>
          </c:extLst>
        </c:ser>
        <c:ser>
          <c:idx val="1"/>
          <c:order val="1"/>
          <c:tx>
            <c:strRef>
              <c:f>'Treat 3'!$S$1</c:f>
              <c:strCache>
                <c:ptCount val="1"/>
                <c:pt idx="0">
                  <c:v>Groups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dLbls>
            <c:delete val="1"/>
          </c:dLbls>
          <c:errBars>
            <c:errBarType val="both"/>
            <c:errValType val="stdErr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Lit>
              <c:ptCount val="6"/>
              <c:pt idx="0">
                <c:v>A</c:v>
              </c:pt>
              <c:pt idx="1">
                <c:v> B</c:v>
              </c:pt>
              <c:pt idx="2">
                <c:v> C</c:v>
              </c:pt>
              <c:pt idx="3">
                <c:v> D</c:v>
              </c:pt>
              <c:pt idx="4">
                <c:v> E</c:v>
              </c:pt>
              <c:pt idx="5">
                <c:v> F</c:v>
              </c:pt>
            </c:strLit>
          </c:cat>
          <c:val>
            <c:numRef>
              <c:f>'Treat 3'!$S$2:$S$7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073A-499B-8D76-9D3C751E13E8}"/>
            </c:ext>
          </c:extLst>
        </c:ser>
        <c:dLbls>
          <c:showVal val="1"/>
        </c:dLbls>
        <c:gapWidth val="219"/>
        <c:overlap val="-27"/>
        <c:axId val="66203008"/>
        <c:axId val="65737856"/>
      </c:barChart>
      <c:catAx>
        <c:axId val="66203008"/>
        <c:scaling>
          <c:orientation val="minMax"/>
        </c:scaling>
        <c:axPos val="b"/>
        <c:numFmt formatCode="General" sourceLinked="1"/>
        <c:maj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ar-EG"/>
          </a:p>
        </c:txPr>
        <c:crossAx val="65737856"/>
        <c:crosses val="autoZero"/>
        <c:auto val="1"/>
        <c:lblAlgn val="ctr"/>
        <c:lblOffset val="100"/>
      </c:catAx>
      <c:valAx>
        <c:axId val="65737856"/>
        <c:scaling>
          <c:orientation val="minMax"/>
        </c:scaling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Gene expression levels</a:t>
                </a:r>
              </a:p>
            </c:rich>
          </c:tx>
          <c:layout>
            <c:manualLayout>
              <c:xMode val="edge"/>
              <c:yMode val="edge"/>
              <c:x val="6.8778280542986445E-3"/>
              <c:y val="0.30856328769714603"/>
            </c:manualLayout>
          </c:layout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ar-EG"/>
          </a:p>
        </c:txPr>
        <c:crossAx val="662030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ar-EG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1085851</xdr:colOff>
      <xdr:row>7</xdr:row>
      <xdr:rowOff>133350</xdr:rowOff>
    </xdr:from>
    <xdr:to>
      <xdr:col>29</xdr:col>
      <xdr:colOff>295276</xdr:colOff>
      <xdr:row>30</xdr:row>
      <xdr:rowOff>9525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7166CFCD-3ABF-C786-9D41-C5385522527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2" name="Table1" displayName="Table1" ref="Q1:S7" totalsRowShown="0" headerRowDxfId="7" dataDxfId="5" headerRowBorderDxfId="6" tableBorderDxfId="4" totalsRowBorderDxfId="3">
  <autoFilter ref="Q1:S7"/>
  <tableColumns count="3">
    <tableColumn id="1" name="SD" dataDxfId="2"/>
    <tableColumn id="2" name="Mean" dataDxfId="1"/>
    <tableColumn id="3" name="Groups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Views>
    <sheetView workbookViewId="0">
      <selection activeCell="C24" sqref="C24"/>
    </sheetView>
  </sheetViews>
  <sheetFormatPr defaultRowHeight="14.25"/>
  <cols>
    <col min="2" max="2" width="16" customWidth="1"/>
    <col min="3" max="3" width="15.125" customWidth="1"/>
    <col min="4" max="4" width="18.25" customWidth="1"/>
    <col min="5" max="5" width="21.25" customWidth="1"/>
    <col min="6" max="6" width="19" customWidth="1"/>
    <col min="7" max="7" width="37.375" customWidth="1"/>
  </cols>
  <sheetData>
    <row r="1" spans="1:7" ht="15.75">
      <c r="A1" s="1" t="s">
        <v>0</v>
      </c>
      <c r="B1" s="1" t="s">
        <v>11</v>
      </c>
      <c r="C1" s="1" t="s">
        <v>17</v>
      </c>
      <c r="D1" s="1" t="s">
        <v>16</v>
      </c>
      <c r="E1" s="1" t="s">
        <v>2</v>
      </c>
      <c r="F1" s="1" t="s">
        <v>3</v>
      </c>
      <c r="G1" s="1" t="s">
        <v>4</v>
      </c>
    </row>
    <row r="2" spans="1:7" ht="15.75">
      <c r="A2" s="2" t="s">
        <v>1</v>
      </c>
      <c r="B2" s="3">
        <v>23.44</v>
      </c>
      <c r="C2" s="3">
        <v>25.53</v>
      </c>
      <c r="D2" s="3">
        <v>2.09</v>
      </c>
      <c r="E2" s="2">
        <v>2.09</v>
      </c>
      <c r="F2" s="2">
        <f>E2-D2</f>
        <v>0</v>
      </c>
      <c r="G2" s="2">
        <f>2^-F2</f>
        <v>1</v>
      </c>
    </row>
    <row r="3" spans="1:7" ht="15.75">
      <c r="A3" s="2"/>
      <c r="B3" s="3">
        <v>24.92</v>
      </c>
      <c r="C3" s="3">
        <v>27.15</v>
      </c>
      <c r="D3" s="3">
        <f t="shared" ref="D3:D19" si="0">C3-B3</f>
        <v>2.2299999999999969</v>
      </c>
      <c r="E3" s="2">
        <v>2.2299999999999969</v>
      </c>
      <c r="F3" s="2">
        <f t="shared" ref="F3:F4" si="1">E3-D3</f>
        <v>0</v>
      </c>
      <c r="G3" s="2">
        <f t="shared" ref="G3:G4" si="2">2^F3</f>
        <v>1</v>
      </c>
    </row>
    <row r="4" spans="1:7" ht="15.75">
      <c r="A4" s="2"/>
      <c r="B4" s="3">
        <v>24.92</v>
      </c>
      <c r="C4" s="3">
        <v>26.16</v>
      </c>
      <c r="D4" s="3">
        <f t="shared" si="0"/>
        <v>1.2399999999999984</v>
      </c>
      <c r="E4" s="2">
        <v>1.2399999999999984</v>
      </c>
      <c r="F4" s="2">
        <f t="shared" si="1"/>
        <v>0</v>
      </c>
      <c r="G4" s="2">
        <f t="shared" si="2"/>
        <v>1</v>
      </c>
    </row>
    <row r="5" spans="1:7" ht="15.75">
      <c r="A5" s="4" t="s">
        <v>7</v>
      </c>
      <c r="B5" s="4">
        <v>25.74</v>
      </c>
      <c r="C5" s="4">
        <v>27.95</v>
      </c>
      <c r="D5" s="4">
        <f t="shared" si="0"/>
        <v>2.2100000000000009</v>
      </c>
      <c r="E5" s="4">
        <v>2.09</v>
      </c>
      <c r="F5" s="4">
        <f>E5-D5</f>
        <v>-0.12000000000000099</v>
      </c>
      <c r="G5" s="4">
        <f>2^-F5</f>
        <v>1.0867348625260589</v>
      </c>
    </row>
    <row r="6" spans="1:7" ht="15.75">
      <c r="A6" s="4"/>
      <c r="B6" s="4">
        <v>25.74</v>
      </c>
      <c r="C6" s="4">
        <v>27.84</v>
      </c>
      <c r="D6" s="4">
        <f t="shared" si="0"/>
        <v>2.1000000000000014</v>
      </c>
      <c r="E6" s="4">
        <v>2.2299999999999969</v>
      </c>
      <c r="F6" s="4">
        <f t="shared" ref="F6:F7" si="3">E6-D6</f>
        <v>0.12999999999999545</v>
      </c>
      <c r="G6" s="4">
        <f t="shared" ref="G6:G7" si="4">2^-F6</f>
        <v>0.91383145022940337</v>
      </c>
    </row>
    <row r="7" spans="1:7" ht="15.75">
      <c r="A7" s="4"/>
      <c r="B7" s="4">
        <v>24.64</v>
      </c>
      <c r="C7" s="4">
        <v>27.75</v>
      </c>
      <c r="D7" s="4">
        <f t="shared" si="0"/>
        <v>3.1099999999999994</v>
      </c>
      <c r="E7" s="4">
        <v>1.2399999999999984</v>
      </c>
      <c r="F7" s="4">
        <f t="shared" si="3"/>
        <v>-1.870000000000001</v>
      </c>
      <c r="G7" s="4">
        <f t="shared" si="4"/>
        <v>3.6553258009176046</v>
      </c>
    </row>
    <row r="8" spans="1:7" ht="15.75">
      <c r="A8" s="5" t="s">
        <v>12</v>
      </c>
      <c r="B8" s="5">
        <v>22.3</v>
      </c>
      <c r="C8" s="5">
        <v>23.65</v>
      </c>
      <c r="D8" s="5">
        <f t="shared" si="0"/>
        <v>1.3499999999999979</v>
      </c>
      <c r="E8" s="5">
        <v>2.09</v>
      </c>
      <c r="F8" s="5">
        <f>E8-D8</f>
        <v>0.74000000000000199</v>
      </c>
      <c r="G8" s="5">
        <f>2^-F8</f>
        <v>0.59873935230946351</v>
      </c>
    </row>
    <row r="9" spans="1:7" ht="15.75">
      <c r="A9" s="5"/>
      <c r="B9" s="5">
        <v>22.96</v>
      </c>
      <c r="C9" s="5">
        <v>23.23</v>
      </c>
      <c r="D9" s="5">
        <f t="shared" si="0"/>
        <v>0.26999999999999957</v>
      </c>
      <c r="E9" s="5">
        <v>2.2299999999999969</v>
      </c>
      <c r="F9" s="5">
        <f t="shared" ref="F9:F10" si="5">E9-D9</f>
        <v>1.9599999999999973</v>
      </c>
      <c r="G9" s="5">
        <f t="shared" ref="G9:G10" si="6">2^-F9</f>
        <v>0.25702845666401714</v>
      </c>
    </row>
    <row r="10" spans="1:7" ht="15.75">
      <c r="A10" s="5"/>
      <c r="B10" s="5">
        <v>22.55</v>
      </c>
      <c r="C10" s="5">
        <v>23.29</v>
      </c>
      <c r="D10" s="5">
        <f t="shared" si="0"/>
        <v>0.73999999999999844</v>
      </c>
      <c r="E10" s="5">
        <v>1.2399999999999984</v>
      </c>
      <c r="F10" s="5">
        <f t="shared" si="5"/>
        <v>0.5</v>
      </c>
      <c r="G10" s="5">
        <f t="shared" si="6"/>
        <v>0.70710678118654746</v>
      </c>
    </row>
    <row r="11" spans="1:7" ht="15.75">
      <c r="A11" s="6" t="s">
        <v>13</v>
      </c>
      <c r="B11" s="6">
        <v>22.99</v>
      </c>
      <c r="C11" s="6">
        <v>25.34</v>
      </c>
      <c r="D11" s="6">
        <f t="shared" si="0"/>
        <v>2.3500000000000014</v>
      </c>
      <c r="E11" s="6">
        <v>2.09</v>
      </c>
      <c r="F11" s="6">
        <f>E11-D11</f>
        <v>-0.26000000000000156</v>
      </c>
      <c r="G11" s="6">
        <f>2^-F11</f>
        <v>1.1974787046189299</v>
      </c>
    </row>
    <row r="12" spans="1:7" ht="15.75">
      <c r="A12" s="6"/>
      <c r="B12" s="6">
        <v>24.96</v>
      </c>
      <c r="C12" s="6">
        <v>26.53</v>
      </c>
      <c r="D12" s="6">
        <f t="shared" si="0"/>
        <v>1.5700000000000003</v>
      </c>
      <c r="E12" s="6">
        <v>2.2299999999999969</v>
      </c>
      <c r="F12" s="6">
        <f t="shared" ref="F12:F13" si="7">E12-D12</f>
        <v>0.65999999999999659</v>
      </c>
      <c r="G12" s="6">
        <f t="shared" ref="G12:G13" si="8">2^-F12</f>
        <v>0.63287829698514153</v>
      </c>
    </row>
    <row r="13" spans="1:7" ht="15.75">
      <c r="A13" s="6"/>
      <c r="B13" s="6">
        <v>23.89</v>
      </c>
      <c r="C13" s="6">
        <v>25.46</v>
      </c>
      <c r="D13" s="6">
        <f t="shared" si="0"/>
        <v>1.5700000000000003</v>
      </c>
      <c r="E13" s="6">
        <v>1.2399999999999984</v>
      </c>
      <c r="F13" s="6">
        <f t="shared" si="7"/>
        <v>-0.33000000000000185</v>
      </c>
      <c r="G13" s="6">
        <f t="shared" si="8"/>
        <v>1.2570133745218299</v>
      </c>
    </row>
    <row r="14" spans="1:7" ht="15.75">
      <c r="A14" s="7" t="s">
        <v>14</v>
      </c>
      <c r="B14" s="7">
        <v>27.07</v>
      </c>
      <c r="C14" s="7">
        <v>30.25</v>
      </c>
      <c r="D14" s="7">
        <f t="shared" si="0"/>
        <v>3.1799999999999997</v>
      </c>
      <c r="E14" s="7">
        <v>2.09</v>
      </c>
      <c r="F14" s="7">
        <f>E14-D14</f>
        <v>-1.0899999999999999</v>
      </c>
      <c r="G14" s="7">
        <f>2^-F14</f>
        <v>2.1287403649067196</v>
      </c>
    </row>
    <row r="15" spans="1:7" ht="15.75">
      <c r="A15" s="7"/>
      <c r="B15" s="7">
        <v>26.79</v>
      </c>
      <c r="C15" s="7">
        <v>29.57</v>
      </c>
      <c r="D15" s="7">
        <f t="shared" si="0"/>
        <v>2.7800000000000011</v>
      </c>
      <c r="E15" s="7">
        <v>2.2299999999999969</v>
      </c>
      <c r="F15" s="7">
        <f t="shared" ref="F15:F16" si="9">E15-D15</f>
        <v>-0.55000000000000426</v>
      </c>
      <c r="G15" s="7">
        <f t="shared" ref="G15:G16" si="10">2^-F15</f>
        <v>1.4640856959456297</v>
      </c>
    </row>
    <row r="16" spans="1:7" ht="15.75">
      <c r="A16" s="8"/>
      <c r="B16" s="7">
        <v>27.07</v>
      </c>
      <c r="C16" s="7">
        <v>28.53</v>
      </c>
      <c r="D16" s="7">
        <f t="shared" si="0"/>
        <v>1.4600000000000009</v>
      </c>
      <c r="E16" s="7">
        <v>1.2399999999999984</v>
      </c>
      <c r="F16" s="7">
        <f t="shared" si="9"/>
        <v>-0.22000000000000242</v>
      </c>
      <c r="G16" s="7">
        <f t="shared" si="10"/>
        <v>1.1647335864684578</v>
      </c>
    </row>
    <row r="17" spans="1:7" ht="15.75">
      <c r="A17" s="9" t="s">
        <v>15</v>
      </c>
      <c r="B17" s="9">
        <v>26.79</v>
      </c>
      <c r="C17" s="9">
        <v>29.52</v>
      </c>
      <c r="D17" s="9">
        <f t="shared" si="0"/>
        <v>2.7300000000000004</v>
      </c>
      <c r="E17" s="9">
        <v>2.09</v>
      </c>
      <c r="F17" s="9">
        <f>E17-D17</f>
        <v>-0.64000000000000057</v>
      </c>
      <c r="G17" s="9">
        <f>2^-F17</f>
        <v>1.5583291593210002</v>
      </c>
    </row>
    <row r="18" spans="1:7" ht="15.75">
      <c r="A18" s="9"/>
      <c r="B18" s="9">
        <v>27.26</v>
      </c>
      <c r="C18" s="9">
        <v>29.55</v>
      </c>
      <c r="D18" s="9">
        <f t="shared" si="0"/>
        <v>2.2899999999999991</v>
      </c>
      <c r="E18" s="9">
        <v>2.2299999999999969</v>
      </c>
      <c r="F18" s="9">
        <f t="shared" ref="F18:F19" si="11">E18-D18</f>
        <v>-6.0000000000002274E-2</v>
      </c>
      <c r="G18" s="9">
        <f t="shared" ref="G18:G19" si="12">2^-F18</f>
        <v>1.042465760841123</v>
      </c>
    </row>
    <row r="19" spans="1:7" ht="15.75">
      <c r="A19" s="9"/>
      <c r="B19" s="9">
        <v>27</v>
      </c>
      <c r="C19" s="9">
        <v>29.13</v>
      </c>
      <c r="D19" s="9">
        <f t="shared" si="0"/>
        <v>2.129999999999999</v>
      </c>
      <c r="E19" s="9">
        <v>1.2399999999999984</v>
      </c>
      <c r="F19" s="9">
        <f t="shared" si="11"/>
        <v>-0.89000000000000057</v>
      </c>
      <c r="G19" s="9">
        <f t="shared" si="12"/>
        <v>1.8531761237807425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L1:S7"/>
  <sheetViews>
    <sheetView rightToLeft="1" tabSelected="1" topLeftCell="Q1" workbookViewId="0">
      <selection activeCell="U5" sqref="U5"/>
    </sheetView>
  </sheetViews>
  <sheetFormatPr defaultRowHeight="14.25"/>
  <cols>
    <col min="11" max="11" width="6.75" customWidth="1"/>
    <col min="12" max="13" width="9" hidden="1" customWidth="1"/>
    <col min="14" max="14" width="3.25" hidden="1" customWidth="1"/>
    <col min="15" max="15" width="9" hidden="1" customWidth="1"/>
    <col min="16" max="16" width="66.375" customWidth="1"/>
    <col min="17" max="17" width="25.125" customWidth="1"/>
    <col min="18" max="18" width="22.875" customWidth="1"/>
    <col min="19" max="19" width="30.25" customWidth="1"/>
  </cols>
  <sheetData>
    <row r="1" spans="17:19" ht="15.75">
      <c r="Q1" s="23" t="s">
        <v>10</v>
      </c>
      <c r="R1" s="24" t="s">
        <v>18</v>
      </c>
      <c r="S1" s="25" t="s">
        <v>19</v>
      </c>
    </row>
    <row r="2" spans="17:19" ht="15.75">
      <c r="Q2" s="26">
        <v>0</v>
      </c>
      <c r="R2" s="27">
        <v>1</v>
      </c>
      <c r="S2" s="28" t="s">
        <v>20</v>
      </c>
    </row>
    <row r="3" spans="17:19" ht="15.75">
      <c r="Q3" s="29">
        <v>1.5353254960879528</v>
      </c>
      <c r="R3" s="21">
        <v>1.8852973712243557</v>
      </c>
      <c r="S3" s="30" t="s">
        <v>21</v>
      </c>
    </row>
    <row r="4" spans="17:19" ht="15.75">
      <c r="Q4" s="31">
        <v>0.23490435431229284</v>
      </c>
      <c r="R4" s="2">
        <v>0.52095819672000931</v>
      </c>
      <c r="S4" s="32" t="s">
        <v>22</v>
      </c>
    </row>
    <row r="5" spans="17:19" ht="15.75">
      <c r="Q5" s="33">
        <v>0.34444704291381217</v>
      </c>
      <c r="R5" s="4">
        <v>1.0291234587086338</v>
      </c>
      <c r="S5" s="34" t="s">
        <v>23</v>
      </c>
    </row>
    <row r="6" spans="17:19" ht="15.75">
      <c r="Q6" s="35">
        <v>0.49340426009766081</v>
      </c>
      <c r="R6" s="36">
        <v>1.5858532157736025</v>
      </c>
      <c r="S6" s="37" t="s">
        <v>24</v>
      </c>
    </row>
    <row r="7" spans="17:19" ht="15.75">
      <c r="Q7" s="38">
        <v>0.41034560046380919</v>
      </c>
      <c r="R7" s="39">
        <v>1.4846570146476219</v>
      </c>
      <c r="S7" s="40" t="s">
        <v>25</v>
      </c>
    </row>
  </sheetData>
  <pageMargins left="0.7" right="0.7" top="0.75" bottom="0.75" header="0.3" footer="0.3"/>
  <drawing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>
  <dimension ref="O1:V19"/>
  <sheetViews>
    <sheetView rightToLeft="1" topLeftCell="H1" workbookViewId="0">
      <selection activeCell="J21" sqref="J21"/>
    </sheetView>
  </sheetViews>
  <sheetFormatPr defaultRowHeight="14.25"/>
  <cols>
    <col min="8" max="8" width="2.75" customWidth="1"/>
    <col min="9" max="9" width="15.75" customWidth="1"/>
    <col min="10" max="10" width="16.125" customWidth="1"/>
    <col min="11" max="11" width="22" customWidth="1"/>
    <col min="12" max="12" width="19.125" customWidth="1"/>
    <col min="14" max="14" width="7.75" customWidth="1"/>
    <col min="15" max="17" width="9" hidden="1" customWidth="1"/>
    <col min="18" max="18" width="2.75" hidden="1" customWidth="1"/>
    <col min="19" max="19" width="19.25" customWidth="1"/>
    <col min="20" max="20" width="19.375" customWidth="1"/>
    <col min="21" max="21" width="22.25" customWidth="1"/>
    <col min="22" max="22" width="15.875" customWidth="1"/>
  </cols>
  <sheetData>
    <row r="1" spans="19:22" ht="15">
      <c r="S1" s="10" t="s">
        <v>10</v>
      </c>
      <c r="T1" s="10" t="s">
        <v>9</v>
      </c>
      <c r="U1" s="10" t="s">
        <v>8</v>
      </c>
      <c r="V1" s="10" t="s">
        <v>5</v>
      </c>
    </row>
    <row r="2" spans="19:22" ht="15.75">
      <c r="S2" s="41">
        <f>STDEVA(U2:U4)</f>
        <v>0</v>
      </c>
      <c r="T2" s="41">
        <f>AVERAGE(U2:U4)</f>
        <v>1</v>
      </c>
      <c r="U2" s="11">
        <v>1</v>
      </c>
      <c r="V2" s="12" t="s">
        <v>6</v>
      </c>
    </row>
    <row r="3" spans="19:22" ht="15.75">
      <c r="S3" s="42"/>
      <c r="T3" s="42"/>
      <c r="U3" s="11">
        <v>1</v>
      </c>
      <c r="V3" s="12" t="s">
        <v>6</v>
      </c>
    </row>
    <row r="4" spans="19:22" ht="15.75">
      <c r="S4" s="43"/>
      <c r="T4" s="43"/>
      <c r="U4" s="11">
        <v>1</v>
      </c>
      <c r="V4" s="12" t="s">
        <v>6</v>
      </c>
    </row>
    <row r="5" spans="19:22" ht="15.75">
      <c r="S5" s="44">
        <f>STDEVA(U5:U7)</f>
        <v>1.5353254960879528</v>
      </c>
      <c r="T5" s="44">
        <f>AVERAGE(U5:U7)</f>
        <v>1.8852973712243557</v>
      </c>
      <c r="U5" s="13">
        <v>1.0867348625260589</v>
      </c>
      <c r="V5" s="14" t="s">
        <v>7</v>
      </c>
    </row>
    <row r="6" spans="19:22" ht="15.75">
      <c r="S6" s="45"/>
      <c r="T6" s="45"/>
      <c r="U6" s="13">
        <v>0.91383145022940337</v>
      </c>
      <c r="V6" s="14" t="s">
        <v>7</v>
      </c>
    </row>
    <row r="7" spans="19:22" ht="15.75">
      <c r="S7" s="46"/>
      <c r="T7" s="46"/>
      <c r="U7" s="13">
        <v>3.6553258009176046</v>
      </c>
      <c r="V7" s="14" t="s">
        <v>7</v>
      </c>
    </row>
    <row r="8" spans="19:22" ht="15.75">
      <c r="S8" s="47">
        <f>STDEVA(U8:U10)</f>
        <v>0.23490435431229284</v>
      </c>
      <c r="T8" s="47">
        <f>AVERAGE(U8:U10)</f>
        <v>0.52095819672000931</v>
      </c>
      <c r="U8" s="15">
        <v>0.59873935230946351</v>
      </c>
      <c r="V8" s="16" t="s">
        <v>12</v>
      </c>
    </row>
    <row r="9" spans="19:22" ht="15.75">
      <c r="S9" s="48"/>
      <c r="T9" s="48"/>
      <c r="U9" s="15">
        <v>0.25702845666401714</v>
      </c>
      <c r="V9" s="16" t="s">
        <v>12</v>
      </c>
    </row>
    <row r="10" spans="19:22" ht="15.75">
      <c r="S10" s="49"/>
      <c r="T10" s="49"/>
      <c r="U10" s="15">
        <v>0.70710678118654746</v>
      </c>
      <c r="V10" s="16" t="s">
        <v>12</v>
      </c>
    </row>
    <row r="11" spans="19:22" ht="15.75">
      <c r="S11" s="50">
        <f>STDEVA(U11:U13)</f>
        <v>0.34444704291381217</v>
      </c>
      <c r="T11" s="50">
        <f>AVERAGE(U11:U13)</f>
        <v>1.0291234587086338</v>
      </c>
      <c r="U11" s="17">
        <v>1.1974787046189299</v>
      </c>
      <c r="V11" s="18" t="s">
        <v>13</v>
      </c>
    </row>
    <row r="12" spans="19:22" ht="15.75">
      <c r="S12" s="51"/>
      <c r="T12" s="51"/>
      <c r="U12" s="17">
        <v>0.63287829698514153</v>
      </c>
      <c r="V12" s="18" t="s">
        <v>13</v>
      </c>
    </row>
    <row r="13" spans="19:22" ht="15.75">
      <c r="S13" s="52"/>
      <c r="T13" s="52"/>
      <c r="U13" s="17">
        <v>1.2570133745218299</v>
      </c>
      <c r="V13" s="18" t="s">
        <v>13</v>
      </c>
    </row>
    <row r="14" spans="19:22" ht="15.75">
      <c r="S14" s="53">
        <f>STDEVA(U14:U16)</f>
        <v>0.49340426009766081</v>
      </c>
      <c r="T14" s="53">
        <f>AVERAGE(U14:U16)</f>
        <v>1.5858532157736025</v>
      </c>
      <c r="U14" s="19">
        <v>2.1287403649067196</v>
      </c>
      <c r="V14" s="20" t="s">
        <v>14</v>
      </c>
    </row>
    <row r="15" spans="19:22" ht="15.75">
      <c r="S15" s="54"/>
      <c r="T15" s="54"/>
      <c r="U15" s="19">
        <v>1.4640856959456297</v>
      </c>
      <c r="V15" s="20" t="s">
        <v>14</v>
      </c>
    </row>
    <row r="16" spans="19:22" ht="15.75">
      <c r="S16" s="55"/>
      <c r="T16" s="55"/>
      <c r="U16" s="19">
        <v>1.1647335864684578</v>
      </c>
      <c r="V16" s="20" t="s">
        <v>14</v>
      </c>
    </row>
    <row r="17" spans="19:22" ht="15.75">
      <c r="S17" s="56">
        <f>STDEVA(U17:U19)</f>
        <v>0.41034560046380919</v>
      </c>
      <c r="T17" s="56">
        <f>AVERAGE(U17:U19)</f>
        <v>1.4846570146476219</v>
      </c>
      <c r="U17" s="21">
        <v>1.5583291593210002</v>
      </c>
      <c r="V17" s="22" t="s">
        <v>15</v>
      </c>
    </row>
    <row r="18" spans="19:22" ht="15.75">
      <c r="S18" s="57"/>
      <c r="T18" s="57"/>
      <c r="U18" s="21">
        <v>1.042465760841123</v>
      </c>
      <c r="V18" s="22" t="s">
        <v>15</v>
      </c>
    </row>
    <row r="19" spans="19:22" ht="15.75">
      <c r="S19" s="58"/>
      <c r="T19" s="58"/>
      <c r="U19" s="21">
        <v>1.8531761237807425</v>
      </c>
      <c r="V19" s="22" t="s">
        <v>15</v>
      </c>
    </row>
  </sheetData>
  <mergeCells count="12">
    <mergeCell ref="S11:S13"/>
    <mergeCell ref="T11:T13"/>
    <mergeCell ref="S14:S16"/>
    <mergeCell ref="T14:T16"/>
    <mergeCell ref="S17:S19"/>
    <mergeCell ref="T17:T19"/>
    <mergeCell ref="S2:S4"/>
    <mergeCell ref="T2:T4"/>
    <mergeCell ref="S5:S7"/>
    <mergeCell ref="T5:T7"/>
    <mergeCell ref="S8:S10"/>
    <mergeCell ref="T8:T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Treat 1</vt:lpstr>
      <vt:lpstr>Treat 3</vt:lpstr>
      <vt:lpstr>Treat 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sawsowa</dc:creator>
  <cp:lastModifiedBy>GIGABYTE_01154062352</cp:lastModifiedBy>
  <dcterms:created xsi:type="dcterms:W3CDTF">2015-06-05T18:17:20Z</dcterms:created>
  <dcterms:modified xsi:type="dcterms:W3CDTF">2024-02-19T21:16:32Z</dcterms:modified>
</cp:coreProperties>
</file>