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ailwsu-my.sharepoint.com/personal/kelsey_king_wsu_edu/Documents/Dissertation/Nectar Nutrition/"/>
    </mc:Choice>
  </mc:AlternateContent>
  <xr:revisionPtr revIDLastSave="158" documentId="8_{90108018-F46B-4BE7-B155-E9989D431212}" xr6:coauthVersionLast="47" xr6:coauthVersionMax="47" xr10:uidLastSave="{68771F8D-8693-4F7F-899F-9E87FDC4A15C}"/>
  <bookViews>
    <workbookView xWindow="-90" yWindow="-90" windowWidth="19380" windowHeight="10980" activeTab="2" xr2:uid="{00000000-000D-0000-FFFF-FFFF00000000}"/>
  </bookViews>
  <sheets>
    <sheet name="Table" sheetId="4" r:id="rId1"/>
    <sheet name="Articles" sheetId="1" r:id="rId2"/>
    <sheet name="Metadata" sheetId="5" r:id="rId3"/>
  </sheets>
  <definedNames>
    <definedName name="_xlnm._FilterDatabase" localSheetId="1" hidden="1">Articles!$A$1:$N$31</definedName>
    <definedName name="_xlnm._FilterDatabase" localSheetId="0" hidden="1">Table!$A$1:$N$42</definedName>
    <definedName name="_ftn1" localSheetId="2">Metadata!#REF!</definedName>
    <definedName name="_ftnref1" localSheetId="2">Metadata!#REF!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" i="4" l="1"/>
  <c r="L30" i="4"/>
  <c r="L43" i="4"/>
  <c r="L35" i="4"/>
  <c r="L11" i="4"/>
  <c r="L6" i="4"/>
  <c r="L15" i="4"/>
  <c r="L39" i="4"/>
  <c r="L12" i="4"/>
  <c r="L26" i="4"/>
  <c r="L3" i="4"/>
  <c r="L41" i="4"/>
  <c r="L7" i="4"/>
  <c r="L8" i="4"/>
  <c r="L14" i="4"/>
  <c r="L27" i="4"/>
  <c r="L25" i="4"/>
  <c r="L22" i="4"/>
  <c r="L23" i="4"/>
  <c r="L36" i="4"/>
  <c r="L4" i="4"/>
  <c r="L17" i="4"/>
  <c r="L24" i="4"/>
  <c r="L28" i="4"/>
  <c r="L18" i="4"/>
  <c r="L5" i="4"/>
  <c r="L10" i="4"/>
  <c r="L20" i="4"/>
  <c r="L38" i="4"/>
  <c r="L40" i="4"/>
  <c r="L9" i="4"/>
  <c r="E14" i="1"/>
  <c r="E25" i="1"/>
  <c r="E2" i="1"/>
</calcChain>
</file>

<file path=xl/sharedStrings.xml><?xml version="1.0" encoding="utf-8"?>
<sst xmlns="http://schemas.openxmlformats.org/spreadsheetml/2006/main" count="612" uniqueCount="340">
  <si>
    <t>Species</t>
  </si>
  <si>
    <t>Water eggs</t>
  </si>
  <si>
    <t>Highest Treatment Eggs</t>
  </si>
  <si>
    <t>no</t>
  </si>
  <si>
    <t>Niitepold et al. 2014</t>
  </si>
  <si>
    <t>Colias eurytheme and Speyeria mormonia</t>
  </si>
  <si>
    <t>yes</t>
  </si>
  <si>
    <t>Boggs and Ross 1993</t>
  </si>
  <si>
    <t>Speyeria mormonia</t>
  </si>
  <si>
    <t>Hill and Pierce 1989</t>
  </si>
  <si>
    <t xml:space="preserve">Jalmenus evagoras </t>
  </si>
  <si>
    <t>Yes</t>
  </si>
  <si>
    <t>Leahy and Andow 1994</t>
  </si>
  <si>
    <t>Ostrinia nubialis</t>
  </si>
  <si>
    <t>Danaus plexippus</t>
  </si>
  <si>
    <t>Bicyclus anynana</t>
  </si>
  <si>
    <t>Niitepold 2019</t>
  </si>
  <si>
    <t>Melitaea cinxia</t>
  </si>
  <si>
    <t>No</t>
  </si>
  <si>
    <t>Woods et al. 2010</t>
  </si>
  <si>
    <t>Vanessa cardui</t>
  </si>
  <si>
    <t>Ballew 2021</t>
  </si>
  <si>
    <t>Song et al. 2007</t>
  </si>
  <si>
    <t>Helicoverpa armigera</t>
  </si>
  <si>
    <t>Wenninger and Landolt 2011</t>
  </si>
  <si>
    <t>Cydia pomonella</t>
  </si>
  <si>
    <t>yes, declined for aqueous diets</t>
  </si>
  <si>
    <t>Saastomoinen et al. 2010</t>
  </si>
  <si>
    <t>NA</t>
  </si>
  <si>
    <t>Tigreros et al. 2013</t>
  </si>
  <si>
    <t>Milano et al. 2010</t>
  </si>
  <si>
    <t>Spodoptera frugiperda</t>
  </si>
  <si>
    <t>Diatraea saccharalis</t>
  </si>
  <si>
    <t>Gymnandrosoma aurantianum</t>
  </si>
  <si>
    <t xml:space="preserve">Stenoma catenifer </t>
  </si>
  <si>
    <t>Anticarsia gemmatalis</t>
  </si>
  <si>
    <t>Adler 1989</t>
  </si>
  <si>
    <t>He et al 2021</t>
  </si>
  <si>
    <t>Tisdale et al 2001</t>
  </si>
  <si>
    <t xml:space="preserve">Spodoptera exigua </t>
  </si>
  <si>
    <t>Zhou et al 2019</t>
  </si>
  <si>
    <t>76, 191, 297</t>
  </si>
  <si>
    <t>Benschoter and Leal 1974</t>
  </si>
  <si>
    <t>Bucculatrix thurbericlla</t>
  </si>
  <si>
    <t>Levin et al 2016</t>
  </si>
  <si>
    <t>Manduca sexta</t>
  </si>
  <si>
    <t>Beach et al 1985</t>
  </si>
  <si>
    <t>Pseudoplusia includens</t>
  </si>
  <si>
    <t>Jensen et al 1974</t>
  </si>
  <si>
    <t>Mason et al 1989</t>
  </si>
  <si>
    <t>Carroll and Quiring 1992</t>
  </si>
  <si>
    <t>decrease</t>
  </si>
  <si>
    <t>Liu et al 2017</t>
  </si>
  <si>
    <t>Plutella xylostella</t>
  </si>
  <si>
    <t>Loxostege sticticalis</t>
  </si>
  <si>
    <t>Spodoptera  exigua</t>
  </si>
  <si>
    <t>Spodoptera litura</t>
  </si>
  <si>
    <t>Mythimna separata</t>
  </si>
  <si>
    <t>Ostrinia furnacalis</t>
  </si>
  <si>
    <t>Willers et al 1987</t>
  </si>
  <si>
    <t>Leather 1984</t>
  </si>
  <si>
    <t>Panolis flammea</t>
  </si>
  <si>
    <t>Jordão et al 2010</t>
  </si>
  <si>
    <t>Phthorimaea operculella</t>
  </si>
  <si>
    <t>Romeis and Wackers 2002</t>
  </si>
  <si>
    <t>Pieris brassicae</t>
  </si>
  <si>
    <t>Marchioro and Foerster 2012</t>
  </si>
  <si>
    <t xml:space="preserve">Pseudaletia sequax </t>
  </si>
  <si>
    <t>Stevens et al 2002</t>
  </si>
  <si>
    <t>Ctenopseustis obliquana</t>
  </si>
  <si>
    <t>Atanassov and Shearer 2005</t>
  </si>
  <si>
    <t>Grapholita molesta</t>
  </si>
  <si>
    <t>Dina 2019</t>
  </si>
  <si>
    <t>Pectinophora gossypiella</t>
  </si>
  <si>
    <t>Family</t>
  </si>
  <si>
    <t>Highest Treament</t>
  </si>
  <si>
    <t>Bucculatricidae</t>
  </si>
  <si>
    <t>Crambidae</t>
  </si>
  <si>
    <t>10% honey</t>
  </si>
  <si>
    <t>fructose treatment</t>
  </si>
  <si>
    <t>Elachistidae</t>
  </si>
  <si>
    <t>Erebidae</t>
  </si>
  <si>
    <t>Gelechiidae</t>
  </si>
  <si>
    <t>10% sucrose and oil</t>
  </si>
  <si>
    <t>Lycaenidae</t>
  </si>
  <si>
    <t>50% sucrose</t>
  </si>
  <si>
    <t>&lt;1</t>
  </si>
  <si>
    <t>Noctuidae</t>
  </si>
  <si>
    <t>Chloridae [=Heliothis] virescens</t>
  </si>
  <si>
    <t xml:space="preserve">Helicoverpa [=Heliothis] zea </t>
  </si>
  <si>
    <t>15 mg sucrose/day</t>
  </si>
  <si>
    <t xml:space="preserve"> 20% sucrose</t>
  </si>
  <si>
    <t>418, 609, 839</t>
  </si>
  <si>
    <t xml:space="preserve"> 10% multifloral honey</t>
  </si>
  <si>
    <t>15% sucrose</t>
  </si>
  <si>
    <t>acacia honey and pine pollen</t>
  </si>
  <si>
    <t>Nymphalidae</t>
  </si>
  <si>
    <t>Not likely</t>
  </si>
  <si>
    <t>Pieridae</t>
  </si>
  <si>
    <t>Likely</t>
  </si>
  <si>
    <t xml:space="preserve">380, 350 </t>
  </si>
  <si>
    <t>10% glucose/10% sucrose and AA</t>
  </si>
  <si>
    <t>Plutellidae</t>
  </si>
  <si>
    <t>0-0.04</t>
  </si>
  <si>
    <t>Sphingidae</t>
  </si>
  <si>
    <t>Tortricidae</t>
  </si>
  <si>
    <t>yes, declined for honey water</t>
  </si>
  <si>
    <t>honeywater</t>
  </si>
  <si>
    <t>peach sap</t>
  </si>
  <si>
    <t>Zeiraphera canadensis</t>
  </si>
  <si>
    <t>Icaricia icarioides</t>
  </si>
  <si>
    <t>some</t>
  </si>
  <si>
    <t>1500 mg per day</t>
  </si>
  <si>
    <t>Title</t>
  </si>
  <si>
    <t>Type</t>
  </si>
  <si>
    <t>Authors</t>
  </si>
  <si>
    <t>Year</t>
  </si>
  <si>
    <t>Pages</t>
  </si>
  <si>
    <t>Url</t>
  </si>
  <si>
    <t>Publication Date</t>
  </si>
  <si>
    <t>Access date</t>
  </si>
  <si>
    <t>Journal</t>
  </si>
  <si>
    <t>Volume</t>
  </si>
  <si>
    <t>Issue</t>
  </si>
  <si>
    <t>Issn</t>
  </si>
  <si>
    <t>Doi</t>
  </si>
  <si>
    <t>article</t>
  </si>
  <si>
    <t>Aging, life span, and energetics under adult dietary restriction in lepidoptera.</t>
  </si>
  <si>
    <t>Niitepõld, Kristjan; Perez, Alejandro; Boggs, Carol L</t>
  </si>
  <si>
    <t>684-694</t>
  </si>
  <si>
    <t>http://dx.doi.org/10.1086/677570</t>
  </si>
  <si>
    <t>2014-10</t>
  </si>
  <si>
    <t>Physiological and Biochemical Zoology</t>
  </si>
  <si>
    <t>10.1086/677570</t>
  </si>
  <si>
    <t>The effect of adult food limitation on life history traits in speyeria mormonia (lepidoptera: nymphalidae)</t>
  </si>
  <si>
    <t>Boggs, Carol L.; Ross, Charles L.</t>
  </si>
  <si>
    <t>433-441</t>
  </si>
  <si>
    <t>http://doi.wiley.com/10.2307/1939305</t>
  </si>
  <si>
    <t>1993-03</t>
  </si>
  <si>
    <t>Ecology</t>
  </si>
  <si>
    <t>10.2307/1939305</t>
  </si>
  <si>
    <t>Oecologia</t>
  </si>
  <si>
    <t>The effect of adult diet on the biology of butterflies : 1. The common imperial blue, Jalmenus evagoras.</t>
  </si>
  <si>
    <t>Hill, C J; Pierce, N E</t>
  </si>
  <si>
    <t>249-257</t>
  </si>
  <si>
    <t>http://dx.doi.org/10.1007/BF00379812</t>
  </si>
  <si>
    <t>1989-10</t>
  </si>
  <si>
    <t>10.1007/BF00379812</t>
  </si>
  <si>
    <t>Egg Weight, Fecundity, and Longevity Are Increased by Adult Feeding in Ostrinia nubilalis (Lepidoptera: Pyralidae)</t>
  </si>
  <si>
    <t>Leahy, T. C.; Andow, D. A.</t>
  </si>
  <si>
    <t>342-349</t>
  </si>
  <si>
    <t>https://academic.oup.com/aesa/article-lookup/doi/10.1093/aesa/87.3.342</t>
  </si>
  <si>
    <t>Annals of the Entomological Society of America</t>
  </si>
  <si>
    <t>1938-2901</t>
  </si>
  <si>
    <t>10.1093/aesa/87.3.342</t>
  </si>
  <si>
    <t>Effects of flight and food stress on energetics, reproduction, and lifespan in the butterfly Melitaea cinxia.</t>
  </si>
  <si>
    <t>Niitepõld, Kristjan</t>
  </si>
  <si>
    <t>271-283</t>
  </si>
  <si>
    <t>http://dx.doi.org/10.1007/s00442-019-04489-8</t>
  </si>
  <si>
    <t>2019-10</t>
  </si>
  <si>
    <t>10.1007/s00442-019-04489-8</t>
  </si>
  <si>
    <t>Metabolic rate variation over adult lifetime in the butterfly Vanessa cardui (Nymphalidae: Nymphalinae): aging, feeding, and repeatability.</t>
  </si>
  <si>
    <t>Woods, William A; Wood, C A L; Ebersole, John; Stevenson, R D</t>
  </si>
  <si>
    <t>858-868</t>
  </si>
  <si>
    <t>http://dx.doi.org/10.1086/656216</t>
  </si>
  <si>
    <t>2010-10</t>
  </si>
  <si>
    <t>10.1086/656216</t>
  </si>
  <si>
    <t>Journal of Insect Physiology</t>
  </si>
  <si>
    <t>Effects of Nectar and Infection on Flight Performance and Fitness in Monarchs</t>
  </si>
  <si>
    <t>thesis</t>
  </si>
  <si>
    <t>Ballew, Ashley</t>
  </si>
  <si>
    <t>https://www.proquest.com/pagepdf/2571013282?accountid=25334</t>
  </si>
  <si>
    <t>Adult feeding increases fecundity in female Helicoverpa armigera (Lepidoptera: Noctuidae)</t>
  </si>
  <si>
    <t>Song, Zeng-Ming; Li, Zhe; Li, Dian-Mo; Xie, Bao-Yu; Xia, Jing-Yuan</t>
  </si>
  <si>
    <t>721-724</t>
  </si>
  <si>
    <t>http://www.eje.cz/doi/10.14411/eje.2007.091.html</t>
  </si>
  <si>
    <t>European journal of entomology</t>
  </si>
  <si>
    <t>10.14411/eje.2007.091</t>
  </si>
  <si>
    <t>Apple and sugar feeding in adult codling moths, Cydia pomonella: effects on longevity, fecundity, and egg fertility.</t>
  </si>
  <si>
    <t>Wenninger, Erik J; Landolt, Peter J</t>
  </si>
  <si>
    <t>http://dx.doi.org/10.1673/031.011.16101</t>
  </si>
  <si>
    <t>Journal of Insect Science (Online)</t>
  </si>
  <si>
    <t>10.1673/031.011.16101</t>
  </si>
  <si>
    <t>Predictive adaptive responses: Condition-dependent impact of adult nutrition and flight in the tropical butterfly Bicyclus anynana.</t>
  </si>
  <si>
    <t>Saastamoinen, Marjo; van der Sterren, Dominique; Vastenhout, Nienke; Zwaan, Bas J; Brakefield, Paul M</t>
  </si>
  <si>
    <t>686-698</t>
  </si>
  <si>
    <t>http://dx.doi.org/10.1086/657038</t>
  </si>
  <si>
    <t>2010-12</t>
  </si>
  <si>
    <t>The American Naturalist</t>
  </si>
  <si>
    <t>10.1086/657038</t>
  </si>
  <si>
    <t>Sex-specific response to nutrient limitation and its effects on female mating success in a gift-giving butterfly</t>
  </si>
  <si>
    <t>Tigreros, Natasha; Sass, Emma M.; Lewis, Sara M.</t>
  </si>
  <si>
    <t>1145-1158</t>
  </si>
  <si>
    <t>http://link.springer.com/10.1007/s10682-013-9647-x</t>
  </si>
  <si>
    <t>2013-11</t>
  </si>
  <si>
    <t>Evolutionary Ecology</t>
  </si>
  <si>
    <t>0269-7653</t>
  </si>
  <si>
    <t>10.1007/s10682-013-9647-x</t>
  </si>
  <si>
    <t>[Effects of adult feeding on the reproduction and longevity of Noctuidae, Crambidae, Tortricidae and Elachistidae species].</t>
  </si>
  <si>
    <t>Milano, Patrícia; Berti Filho, Evoneo; Parra, José R P; Oda, Melissa L; Cônsoli, Fernando L</t>
  </si>
  <si>
    <t>172-180</t>
  </si>
  <si>
    <t>http://dx.doi.org/10.1590/s1519-566x2010000200005</t>
  </si>
  <si>
    <t>2010-04</t>
  </si>
  <si>
    <t>Neotropical Entomology</t>
  </si>
  <si>
    <t>10.1590/s1519-566x2010000200005</t>
  </si>
  <si>
    <t>Sugar feeding of the adult corn earworm (lepidoptera: noctuidae) in the laboratory</t>
  </si>
  <si>
    <t>Adler, Peter H.</t>
  </si>
  <si>
    <t>1344-1348</t>
  </si>
  <si>
    <t>http://academic.oup.com/jee/article/82/5/1344/2215233/Sugar-Feeding-of-the-Adult-Corn-Earworm</t>
  </si>
  <si>
    <t>Journal of Economic Entomology</t>
  </si>
  <si>
    <t>1938-291X</t>
  </si>
  <si>
    <t>10.1093/jee/82.5.1344</t>
  </si>
  <si>
    <t>Adult nutrition affects reproduction and flight performance of the invasive fall armyworm, Spodoptera frugiperda in China</t>
  </si>
  <si>
    <t>He, Li-mei; Jiang, Shan; Chen, Yu-chao; Wyckhuys, Kris A.G.; Ge, Shi-shuai; He, Wei; Gao, Xi-wu; Wu, Kong-ming</t>
  </si>
  <si>
    <t>715-726</t>
  </si>
  <si>
    <t>https://linkinghub.elsevier.com/retrieve/pii/S2095311920631987</t>
  </si>
  <si>
    <t>2021-03</t>
  </si>
  <si>
    <t>Journal of integrative agriculture</t>
  </si>
  <si>
    <t>10.1016/S2095-3119(20)63198-7</t>
  </si>
  <si>
    <t>Floral Visitation Can Enhance Fitness of Helicoverpa armigera (Lepidoptera: Noctuidae) Long-Distance Migrants.</t>
  </si>
  <si>
    <t>Zhou, Yan; Zhao, Shengyuan; Wang, Menglun; Yu, Wenhua; Wyckhuys, Kris A G; Wu, Kongming</t>
  </si>
  <si>
    <t>2655-2662</t>
  </si>
  <si>
    <t>http://dx.doi.org/10.1093/jee/toz204</t>
  </si>
  <si>
    <t>10.1093/jee/toz204</t>
  </si>
  <si>
    <t>Relation of cotton plant nectar to longevity and reproduction of the cotton leafperforator in the laboratory.</t>
  </si>
  <si>
    <t>Benschoter, C A; Leal, M P</t>
  </si>
  <si>
    <t>217-218</t>
  </si>
  <si>
    <t>http://dx.doi.org/10.1093/jee/67.2.217</t>
  </si>
  <si>
    <t>1974-04</t>
  </si>
  <si>
    <t>10.1093/jee/67.2.217</t>
  </si>
  <si>
    <t>Fed males increase oviposition in female hawkmoths via non-nutritive direct benefits</t>
  </si>
  <si>
    <t>Levin, Eran; Mitra, Chandreyee; Davidowitz, Goggy</t>
  </si>
  <si>
    <t>111-118</t>
  </si>
  <si>
    <t>https://linkinghub.elsevier.com/retrieve/pii/S0003347215004327</t>
  </si>
  <si>
    <t>2016-02</t>
  </si>
  <si>
    <t>Animal Behaviour</t>
  </si>
  <si>
    <t>10.1016/j.anbehav.2015.11.019</t>
  </si>
  <si>
    <t>Nectaried and nectariless cotton cultivars as nectar sources for the adult soybean looper1</t>
  </si>
  <si>
    <t>Beach, R. M.; Todd, J. W.; Baker, S. H.</t>
  </si>
  <si>
    <t>233-236</t>
  </si>
  <si>
    <t>https://meridian.allenpress.com/jes/article/20/2/233/75375/NECTARIED-AND-NECTARILESS-COTTON-CULTIVARS-AS</t>
  </si>
  <si>
    <t>Journal of entomological science</t>
  </si>
  <si>
    <t>0749-8004</t>
  </si>
  <si>
    <t>10.18474/0749-8004-20.2.233</t>
  </si>
  <si>
    <t>The soybean looper: effects of adult nutrition on oviposition, mating frequency, and longevity.</t>
  </si>
  <si>
    <t>Jensen, R L; Newsom, L D; Gibbens, J</t>
  </si>
  <si>
    <t>467-470</t>
  </si>
  <si>
    <t>http://dx.doi.org/10.1093/jee/67.4.467</t>
  </si>
  <si>
    <t>1974-08</t>
  </si>
  <si>
    <t>10.1093/jee/67.4.467</t>
  </si>
  <si>
    <t>Influence of carbohydrate deprivation and tethered flight on stored lipid, fecundity, and survivorship of the soybean looper (lepidoptera: noctuidae)</t>
  </si>
  <si>
    <t>Mason, L. J.; Johnson, S. J.; Woodring, J. P.</t>
  </si>
  <si>
    <t>1090-1094</t>
  </si>
  <si>
    <t>https://academic.oup.com/ee/article-lookup/doi/10.1093/ee/18.6.1090</t>
  </si>
  <si>
    <t>Environmental Entomology</t>
  </si>
  <si>
    <t>1938-2936</t>
  </si>
  <si>
    <t>10.1093/ee/18.6.1090</t>
  </si>
  <si>
    <t>SUCROSE INGESTION BY zeiraphera canadensis MUT. &amp; FREE. (LEPIDOPTERA: TORTRICIDAE) INCREASES LONGEVITY AND LIFETIME FECUNDITY BUT NOT OVIPOSITION RATE</t>
  </si>
  <si>
    <t>Carroll, Allan L.; Quiring, Dan T.</t>
  </si>
  <si>
    <t>335-340</t>
  </si>
  <si>
    <t>https://www.cambridge.org/core/product/identifier/S0008347X0002099X/type/journal_article</t>
  </si>
  <si>
    <t>1992-04</t>
  </si>
  <si>
    <t>The Canadian entomologist</t>
  </si>
  <si>
    <t>0008-347X</t>
  </si>
  <si>
    <t>10.4039/Ent124335-2</t>
  </si>
  <si>
    <t>Effects of sesame nectar on longevity and fecundity of seven Lepidoptera and survival of four parasitoid species commonly found in agricultural ecosystems</t>
  </si>
  <si>
    <t>Liu, Kai; Zhu, Ping-yang; Lü, Zhong-xian; Chen, Gui-hua; Zhang, Jing-ming; Lü, Yao-bing; Lu, Yan-hui</t>
  </si>
  <si>
    <t>2534-2546</t>
  </si>
  <si>
    <t>https://linkinghub.elsevier.com/retrieve/pii/S2095311917616654</t>
  </si>
  <si>
    <t>2017-11</t>
  </si>
  <si>
    <t>10.1016/S2095-3119(17)61665-4</t>
  </si>
  <si>
    <t>Fecundity, longevity and caloric patterns in female Heliothis virescens: Changes with age due to flight and supplemental carbohydrate</t>
  </si>
  <si>
    <t>Willers, J.L.; Schneider, J.C.; Ramaswamy, S.B.</t>
  </si>
  <si>
    <t>803-808</t>
  </si>
  <si>
    <t>https://linkinghub.elsevier.com/retrieve/pii/0022191087900278</t>
  </si>
  <si>
    <t>1987-01</t>
  </si>
  <si>
    <t>10.1016/0022-1910(87)90027-8</t>
  </si>
  <si>
    <t>The effect of adult feeding on the fecundity, weight loss and survival of the pine beauty moth, Panolis flammea (D&amp;S)</t>
  </si>
  <si>
    <t>Leather, Simon R.</t>
  </si>
  <si>
    <t>70-74</t>
  </si>
  <si>
    <t>http://link.springer.com/10.1007/BF00384464</t>
  </si>
  <si>
    <t>1984-12</t>
  </si>
  <si>
    <t>0029-8549</t>
  </si>
  <si>
    <t>10.1007/BF00384464</t>
  </si>
  <si>
    <t>Adult carbohydrate feeding affects reproduction of Phthorimaea operculella (Zeller) (Lepidoptera: Gelechiidae).</t>
  </si>
  <si>
    <t>Jordão, Alexandre L; Nakano, Octávio; Janeiro, Vanderly</t>
  </si>
  <si>
    <t>315-318</t>
  </si>
  <si>
    <t>http://dx.doi.org/10.1590/s1519-566x2010000300001</t>
  </si>
  <si>
    <t>2010-06</t>
  </si>
  <si>
    <t>10.1590/s1519-566x2010000300001</t>
  </si>
  <si>
    <t>Nutritional suitability of individual carbohydrates and amino acids for adult Pieris brassicae</t>
  </si>
  <si>
    <t>Romeis, J.; Wackers, F. L.</t>
  </si>
  <si>
    <t>148-156</t>
  </si>
  <si>
    <t>http://doi.wiley.com/10.1046/j.1365-3032.2002.00281.x</t>
  </si>
  <si>
    <t>2002-06</t>
  </si>
  <si>
    <t>Physiological entomology</t>
  </si>
  <si>
    <t>0307-6962</t>
  </si>
  <si>
    <t>10.1046/j.1365-3032.2002.00281.x</t>
  </si>
  <si>
    <t>Importance of carbohydrate sources to the reproductive output of the wheat armyworm Pseudaletia sequax</t>
  </si>
  <si>
    <t>Marchioro, Cesar A.; Foerster, Luís A.</t>
  </si>
  <si>
    <t>29-35</t>
  </si>
  <si>
    <t>https://onlinelibrary.wiley.com/doi/10.1111/j.1461-9563.2011.00548.x</t>
  </si>
  <si>
    <t>2012-02</t>
  </si>
  <si>
    <t>Agricultural and forest entomology</t>
  </si>
  <si>
    <t>10.1111/j.1461-9563.2011.00548.x</t>
  </si>
  <si>
    <t>Effects of adult feeding on longevity and fecundity of Ctenopseustis obliquana (Lepidoptera: Tortricidae)</t>
  </si>
  <si>
    <t>Stevens, Philippa; Froud, Karyn; Jamieson, Lisa</t>
  </si>
  <si>
    <t>229-234</t>
  </si>
  <si>
    <t>http://www.tandfonline.com/doi/abs/10.1080/01140671.2002.9514219</t>
  </si>
  <si>
    <t>2002-12</t>
  </si>
  <si>
    <t>New Zealand journal of crop and horticultural science</t>
  </si>
  <si>
    <t>0114-0671</t>
  </si>
  <si>
    <t>10.1080/01140671.2002.9514219</t>
  </si>
  <si>
    <t>Peach extrafloral nectar impacts life span and reproduction of adult Grapholita molesta (Busck)(Lepidoptera: Tortricidae).</t>
  </si>
  <si>
    <t>Atanassov, A; Shearer, PW</t>
  </si>
  <si>
    <t>41-47</t>
  </si>
  <si>
    <t>http://citeseerx.ist.psu.edu/viewdoc/download?doi=10.1.1.1071.2057&amp;rep=rep1&amp;type=pdf</t>
  </si>
  <si>
    <t>J. Agric. Urban Entomol</t>
  </si>
  <si>
    <t>Fecundity, egg fertility and longevity of laboratory reared the pink bollworm, Pectinophora gossypiella (Lepidoptera: Gelichidiea) under different adult diet regimes.</t>
  </si>
  <si>
    <t>Dina, AA</t>
  </si>
  <si>
    <t>151-160</t>
  </si>
  <si>
    <t>http://www.ejppri.eg.net/pdf/v2n1/16.pdf</t>
  </si>
  <si>
    <t>Egyptian Journal of Plant Protection Research Institute</t>
  </si>
  <si>
    <t>King and Schultz 2024</t>
  </si>
  <si>
    <t>Jervis et al. 2005</t>
  </si>
  <si>
    <t>Source, if data collected elsewhere</t>
  </si>
  <si>
    <t>OvigenyIndex</t>
  </si>
  <si>
    <t>Ratio of eggs laid when fed water to the highest nectar treatment</t>
  </si>
  <si>
    <t>Citation</t>
  </si>
  <si>
    <t>Fecundity affected by nectar</t>
  </si>
  <si>
    <t>Lifespan affected by nectar</t>
  </si>
  <si>
    <t>Oviposition period affected by nectar</t>
  </si>
  <si>
    <t>Oviposition rate affected by nectar</t>
  </si>
  <si>
    <t>Hatch Rate affected by nectar</t>
  </si>
  <si>
    <t>ESM for</t>
  </si>
  <si>
    <t>Fecundity without nectar is insufficient for persistence of a blue butterfly   </t>
  </si>
  <si>
    <t>Kelsey C. King and Cheryl B. Schultz</t>
  </si>
  <si>
    <t>Affiliation: School of Biological Sciences, Washington State University, Vancouver, Washington, U.S.A. 98686</t>
  </si>
  <si>
    <t>Contact information: Kelsey King, kelsey.king216@gmail.com</t>
  </si>
  <si>
    <t>Oecologia.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</si>
</sst>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18" fillId="0" borderId="0" xfId="42"/>
    <xf numFmtId="0" fontId="1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jppri.eg.net/pdf/v2n1/16.pdf" TargetMode="External"/><Relationship Id="rId13" Type="http://schemas.openxmlformats.org/officeDocument/2006/relationships/hyperlink" Target="https://academic.oup.com/aesa/article-lookup/doi/10.1093/aesa/87.3.342" TargetMode="External"/><Relationship Id="rId18" Type="http://schemas.openxmlformats.org/officeDocument/2006/relationships/hyperlink" Target="https://academic.oup.com/ee/article-lookup/doi/10.1093/ee/18.6.1090" TargetMode="External"/><Relationship Id="rId26" Type="http://schemas.openxmlformats.org/officeDocument/2006/relationships/hyperlink" Target="http://link.springer.com/10.1007/s10682-013-9647-x" TargetMode="External"/><Relationship Id="rId3" Type="http://schemas.openxmlformats.org/officeDocument/2006/relationships/hyperlink" Target="https://www.proquest.com/pagepdf/2571013282?accountid=25334" TargetMode="External"/><Relationship Id="rId21" Type="http://schemas.openxmlformats.org/officeDocument/2006/relationships/hyperlink" Target="http://dx.doi.org/10.1086/677570" TargetMode="External"/><Relationship Id="rId7" Type="http://schemas.openxmlformats.org/officeDocument/2006/relationships/hyperlink" Target="https://www.cambridge.org/core/product/identifier/S0008347X0002099X/type/journal_article" TargetMode="External"/><Relationship Id="rId12" Type="http://schemas.openxmlformats.org/officeDocument/2006/relationships/hyperlink" Target="http://dx.doi.org/10.1590/s1519-566x2010000300001" TargetMode="External"/><Relationship Id="rId17" Type="http://schemas.openxmlformats.org/officeDocument/2006/relationships/hyperlink" Target="https://onlinelibrary.wiley.com/doi/10.1111/j.1461-9563.2011.00548.x" TargetMode="External"/><Relationship Id="rId25" Type="http://schemas.openxmlformats.org/officeDocument/2006/relationships/hyperlink" Target="http://www.tandfonline.com/doi/abs/10.1080/01140671.2002.9514219" TargetMode="External"/><Relationship Id="rId2" Type="http://schemas.openxmlformats.org/officeDocument/2006/relationships/hyperlink" Target="http://citeseerx.ist.psu.edu/viewdoc/download?doi=10.1.1.1071.2057&amp;rep=rep1&amp;type=pdf" TargetMode="External"/><Relationship Id="rId16" Type="http://schemas.openxmlformats.org/officeDocument/2006/relationships/hyperlink" Target="https://linkinghub.elsevier.com/retrieve/pii/S2095311917616654" TargetMode="External"/><Relationship Id="rId20" Type="http://schemas.openxmlformats.org/officeDocument/2006/relationships/hyperlink" Target="http://dx.doi.org/10.1007/s00442-019-04489-8" TargetMode="External"/><Relationship Id="rId29" Type="http://schemas.openxmlformats.org/officeDocument/2006/relationships/hyperlink" Target="http://dx.doi.org/10.1086/656216" TargetMode="External"/><Relationship Id="rId1" Type="http://schemas.openxmlformats.org/officeDocument/2006/relationships/hyperlink" Target="http://academic.oup.com/jee/article/82/5/1344/2215233/Sugar-Feeding-of-the-Adult-Corn-Earworm" TargetMode="External"/><Relationship Id="rId6" Type="http://schemas.openxmlformats.org/officeDocument/2006/relationships/hyperlink" Target="http://doi.wiley.com/10.2307/1939305" TargetMode="External"/><Relationship Id="rId11" Type="http://schemas.openxmlformats.org/officeDocument/2006/relationships/hyperlink" Target="http://dx.doi.org/10.1093/jee/67.4.467" TargetMode="External"/><Relationship Id="rId24" Type="http://schemas.openxmlformats.org/officeDocument/2006/relationships/hyperlink" Target="http://www.eje.cz/doi/10.14411/eje.2007.091.html" TargetMode="External"/><Relationship Id="rId5" Type="http://schemas.openxmlformats.org/officeDocument/2006/relationships/hyperlink" Target="http://dx.doi.org/10.1093/jee/67.2.217" TargetMode="External"/><Relationship Id="rId15" Type="http://schemas.openxmlformats.org/officeDocument/2006/relationships/hyperlink" Target="https://linkinghub.elsevier.com/retrieve/pii/S0003347215004327" TargetMode="External"/><Relationship Id="rId23" Type="http://schemas.openxmlformats.org/officeDocument/2006/relationships/hyperlink" Target="http://dx.doi.org/10.1086/657038" TargetMode="External"/><Relationship Id="rId28" Type="http://schemas.openxmlformats.org/officeDocument/2006/relationships/hyperlink" Target="https://linkinghub.elsevier.com/retrieve/pii/0022191087900278" TargetMode="External"/><Relationship Id="rId10" Type="http://schemas.openxmlformats.org/officeDocument/2006/relationships/hyperlink" Target="http://dx.doi.org/10.1007/BF00379812" TargetMode="External"/><Relationship Id="rId19" Type="http://schemas.openxmlformats.org/officeDocument/2006/relationships/hyperlink" Target="http://dx.doi.org/10.1590/s1519-566x2010000200005" TargetMode="External"/><Relationship Id="rId4" Type="http://schemas.openxmlformats.org/officeDocument/2006/relationships/hyperlink" Target="https://meridian.allenpress.com/jes/article/20/2/233/75375/NECTARIED-AND-NECTARILESS-COTTON-CULTIVARS-AS" TargetMode="External"/><Relationship Id="rId9" Type="http://schemas.openxmlformats.org/officeDocument/2006/relationships/hyperlink" Target="https://linkinghub.elsevier.com/retrieve/pii/S2095311920631987" TargetMode="External"/><Relationship Id="rId14" Type="http://schemas.openxmlformats.org/officeDocument/2006/relationships/hyperlink" Target="http://link.springer.com/10.1007/BF00384464" TargetMode="External"/><Relationship Id="rId22" Type="http://schemas.openxmlformats.org/officeDocument/2006/relationships/hyperlink" Target="http://doi.wiley.com/10.1046/j.1365-3032.2002.00281.x" TargetMode="External"/><Relationship Id="rId27" Type="http://schemas.openxmlformats.org/officeDocument/2006/relationships/hyperlink" Target="http://dx.doi.org/10.1673/031.011.16101" TargetMode="External"/><Relationship Id="rId30" Type="http://schemas.openxmlformats.org/officeDocument/2006/relationships/hyperlink" Target="http://dx.doi.org/10.1093/jee/toz2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2F39A-E33F-4249-B1E3-4EF8A593097C}">
  <dimension ref="A1:N43"/>
  <sheetViews>
    <sheetView workbookViewId="0">
      <selection activeCell="B15" sqref="B15"/>
    </sheetView>
  </sheetViews>
  <sheetFormatPr defaultRowHeight="15" customHeight="1" x14ac:dyDescent="0.75"/>
  <cols>
    <col min="1" max="1" width="13.1796875" bestFit="1" customWidth="1"/>
    <col min="2" max="2" width="23.7265625" customWidth="1"/>
    <col min="3" max="3" width="29.6328125" customWidth="1"/>
  </cols>
  <sheetData>
    <row r="1" spans="1:14" x14ac:dyDescent="0.75">
      <c r="A1" t="s">
        <v>74</v>
      </c>
      <c r="B1" t="s">
        <v>0</v>
      </c>
      <c r="C1" t="s">
        <v>328</v>
      </c>
      <c r="D1" t="s">
        <v>329</v>
      </c>
      <c r="E1" t="s">
        <v>330</v>
      </c>
      <c r="F1" t="s">
        <v>331</v>
      </c>
      <c r="G1" t="s">
        <v>332</v>
      </c>
      <c r="H1" t="s">
        <v>333</v>
      </c>
      <c r="I1" t="s">
        <v>1</v>
      </c>
      <c r="J1" t="s">
        <v>2</v>
      </c>
      <c r="K1" t="s">
        <v>75</v>
      </c>
      <c r="L1" t="s">
        <v>327</v>
      </c>
      <c r="M1" t="s">
        <v>326</v>
      </c>
      <c r="N1" t="s">
        <v>325</v>
      </c>
    </row>
    <row r="2" spans="1:14" x14ac:dyDescent="0.75">
      <c r="A2" t="s">
        <v>76</v>
      </c>
      <c r="B2" t="s">
        <v>43</v>
      </c>
      <c r="C2" t="s">
        <v>42</v>
      </c>
      <c r="E2" t="s">
        <v>6</v>
      </c>
    </row>
    <row r="3" spans="1:14" x14ac:dyDescent="0.75">
      <c r="A3" t="s">
        <v>77</v>
      </c>
      <c r="B3" t="s">
        <v>32</v>
      </c>
      <c r="C3" t="s">
        <v>30</v>
      </c>
      <c r="D3" t="s">
        <v>6</v>
      </c>
      <c r="E3" t="s">
        <v>3</v>
      </c>
      <c r="H3" t="s">
        <v>3</v>
      </c>
      <c r="I3">
        <v>1000</v>
      </c>
      <c r="J3">
        <v>730</v>
      </c>
      <c r="K3" t="s">
        <v>78</v>
      </c>
      <c r="L3">
        <f t="shared" ref="L3:L12" si="0">I3/J3</f>
        <v>1.3698630136986301</v>
      </c>
      <c r="M3">
        <v>0.32</v>
      </c>
    </row>
    <row r="4" spans="1:14" x14ac:dyDescent="0.75">
      <c r="A4" t="s">
        <v>77</v>
      </c>
      <c r="B4" t="s">
        <v>54</v>
      </c>
      <c r="C4" t="s">
        <v>52</v>
      </c>
      <c r="D4" t="s">
        <v>6</v>
      </c>
      <c r="E4" t="s">
        <v>6</v>
      </c>
      <c r="F4" t="s">
        <v>6</v>
      </c>
      <c r="G4" t="s">
        <v>3</v>
      </c>
      <c r="I4">
        <v>113</v>
      </c>
      <c r="J4">
        <v>245</v>
      </c>
      <c r="K4" t="s">
        <v>78</v>
      </c>
      <c r="L4">
        <f t="shared" si="0"/>
        <v>0.46122448979591835</v>
      </c>
    </row>
    <row r="5" spans="1:14" x14ac:dyDescent="0.75">
      <c r="A5" t="s">
        <v>77</v>
      </c>
      <c r="B5" t="s">
        <v>58</v>
      </c>
      <c r="C5" t="s">
        <v>52</v>
      </c>
      <c r="D5" t="s">
        <v>6</v>
      </c>
      <c r="E5" t="s">
        <v>6</v>
      </c>
      <c r="F5" t="s">
        <v>3</v>
      </c>
      <c r="G5" t="s">
        <v>3</v>
      </c>
      <c r="I5">
        <v>58</v>
      </c>
      <c r="J5">
        <v>87</v>
      </c>
      <c r="K5" t="s">
        <v>78</v>
      </c>
      <c r="L5">
        <f t="shared" si="0"/>
        <v>0.66666666666666663</v>
      </c>
    </row>
    <row r="6" spans="1:14" x14ac:dyDescent="0.75">
      <c r="A6" t="s">
        <v>77</v>
      </c>
      <c r="B6" t="s">
        <v>13</v>
      </c>
      <c r="C6" t="s">
        <v>12</v>
      </c>
      <c r="D6" t="s">
        <v>6</v>
      </c>
      <c r="E6" t="s">
        <v>6</v>
      </c>
      <c r="F6" t="s">
        <v>6</v>
      </c>
      <c r="G6" t="s">
        <v>3</v>
      </c>
      <c r="I6">
        <v>163</v>
      </c>
      <c r="J6">
        <v>313</v>
      </c>
      <c r="K6" t="s">
        <v>79</v>
      </c>
      <c r="L6">
        <f t="shared" si="0"/>
        <v>0.52076677316293929</v>
      </c>
      <c r="M6">
        <v>0</v>
      </c>
      <c r="N6" t="s">
        <v>324</v>
      </c>
    </row>
    <row r="7" spans="1:14" x14ac:dyDescent="0.75">
      <c r="A7" t="s">
        <v>80</v>
      </c>
      <c r="B7" t="s">
        <v>34</v>
      </c>
      <c r="C7" t="s">
        <v>30</v>
      </c>
      <c r="D7" t="s">
        <v>3</v>
      </c>
      <c r="E7" t="s">
        <v>3</v>
      </c>
      <c r="H7" t="s">
        <v>3</v>
      </c>
      <c r="I7">
        <v>100</v>
      </c>
      <c r="J7">
        <v>200</v>
      </c>
      <c r="K7" t="s">
        <v>78</v>
      </c>
      <c r="L7">
        <f t="shared" si="0"/>
        <v>0.5</v>
      </c>
      <c r="M7">
        <v>0.75</v>
      </c>
    </row>
    <row r="8" spans="1:14" x14ac:dyDescent="0.75">
      <c r="A8" t="s">
        <v>81</v>
      </c>
      <c r="B8" t="s">
        <v>35</v>
      </c>
      <c r="C8" t="s">
        <v>30</v>
      </c>
      <c r="D8" t="s">
        <v>6</v>
      </c>
      <c r="E8" t="s">
        <v>6</v>
      </c>
      <c r="H8" t="s">
        <v>3</v>
      </c>
      <c r="I8">
        <v>160</v>
      </c>
      <c r="J8">
        <v>575</v>
      </c>
      <c r="K8" t="s">
        <v>78</v>
      </c>
      <c r="L8">
        <f t="shared" si="0"/>
        <v>0.27826086956521739</v>
      </c>
      <c r="M8">
        <v>0.43</v>
      </c>
    </row>
    <row r="9" spans="1:14" x14ac:dyDescent="0.75">
      <c r="A9" t="s">
        <v>82</v>
      </c>
      <c r="B9" t="s">
        <v>73</v>
      </c>
      <c r="C9" t="s">
        <v>72</v>
      </c>
      <c r="D9" t="s">
        <v>6</v>
      </c>
      <c r="E9" t="s">
        <v>6</v>
      </c>
      <c r="H9" t="s">
        <v>6</v>
      </c>
      <c r="I9">
        <v>55</v>
      </c>
      <c r="J9">
        <v>119</v>
      </c>
      <c r="K9" t="s">
        <v>83</v>
      </c>
      <c r="L9">
        <f t="shared" si="0"/>
        <v>0.46218487394957986</v>
      </c>
    </row>
    <row r="10" spans="1:14" x14ac:dyDescent="0.75">
      <c r="A10" t="s">
        <v>82</v>
      </c>
      <c r="B10" t="s">
        <v>63</v>
      </c>
      <c r="C10" t="s">
        <v>62</v>
      </c>
      <c r="D10" t="s">
        <v>6</v>
      </c>
      <c r="G10" t="s">
        <v>3</v>
      </c>
      <c r="H10" t="s">
        <v>3</v>
      </c>
      <c r="I10">
        <v>30</v>
      </c>
      <c r="J10">
        <v>70</v>
      </c>
      <c r="K10" t="s">
        <v>78</v>
      </c>
      <c r="L10">
        <f t="shared" si="0"/>
        <v>0.42857142857142855</v>
      </c>
    </row>
    <row r="11" spans="1:14" x14ac:dyDescent="0.75">
      <c r="A11" t="s">
        <v>84</v>
      </c>
      <c r="B11" t="s">
        <v>10</v>
      </c>
      <c r="C11" t="s">
        <v>9</v>
      </c>
      <c r="D11" t="s">
        <v>6</v>
      </c>
      <c r="E11" t="s">
        <v>6</v>
      </c>
      <c r="I11">
        <v>200</v>
      </c>
      <c r="J11">
        <v>400</v>
      </c>
      <c r="K11" t="s">
        <v>85</v>
      </c>
      <c r="L11">
        <f t="shared" si="0"/>
        <v>0.5</v>
      </c>
      <c r="M11" t="s">
        <v>86</v>
      </c>
    </row>
    <row r="12" spans="1:14" x14ac:dyDescent="0.75">
      <c r="A12" t="s">
        <v>87</v>
      </c>
      <c r="B12" t="s">
        <v>88</v>
      </c>
      <c r="C12" t="s">
        <v>30</v>
      </c>
      <c r="D12" t="s">
        <v>6</v>
      </c>
      <c r="E12" t="s">
        <v>6</v>
      </c>
      <c r="H12" t="s">
        <v>3</v>
      </c>
      <c r="I12">
        <v>200</v>
      </c>
      <c r="J12">
        <v>1000</v>
      </c>
      <c r="K12" t="s">
        <v>78</v>
      </c>
      <c r="L12">
        <f t="shared" si="0"/>
        <v>0.2</v>
      </c>
      <c r="M12">
        <v>0.77</v>
      </c>
    </row>
    <row r="13" spans="1:14" x14ac:dyDescent="0.75">
      <c r="A13" t="s">
        <v>87</v>
      </c>
      <c r="B13" t="s">
        <v>88</v>
      </c>
      <c r="C13" t="s">
        <v>59</v>
      </c>
      <c r="D13" t="s">
        <v>6</v>
      </c>
      <c r="E13" t="s">
        <v>6</v>
      </c>
      <c r="M13">
        <v>0</v>
      </c>
      <c r="N13" t="s">
        <v>324</v>
      </c>
    </row>
    <row r="14" spans="1:14" x14ac:dyDescent="0.75">
      <c r="A14" t="s">
        <v>87</v>
      </c>
      <c r="B14" t="s">
        <v>89</v>
      </c>
      <c r="C14" t="s">
        <v>36</v>
      </c>
      <c r="D14" t="s">
        <v>6</v>
      </c>
      <c r="E14" t="s">
        <v>6</v>
      </c>
      <c r="G14" t="s">
        <v>28</v>
      </c>
      <c r="I14">
        <v>400</v>
      </c>
      <c r="J14">
        <v>800</v>
      </c>
      <c r="K14" t="s">
        <v>90</v>
      </c>
      <c r="L14">
        <f>I14/J14</f>
        <v>0.5</v>
      </c>
    </row>
    <row r="15" spans="1:14" x14ac:dyDescent="0.75">
      <c r="A15" t="s">
        <v>87</v>
      </c>
      <c r="B15" t="s">
        <v>23</v>
      </c>
      <c r="C15" t="s">
        <v>22</v>
      </c>
      <c r="D15" t="s">
        <v>6</v>
      </c>
      <c r="E15" t="s">
        <v>6</v>
      </c>
      <c r="F15" t="s">
        <v>6</v>
      </c>
      <c r="G15" t="s">
        <v>6</v>
      </c>
      <c r="H15" t="s">
        <v>6</v>
      </c>
      <c r="I15">
        <v>488</v>
      </c>
      <c r="J15">
        <v>700</v>
      </c>
      <c r="K15" t="s">
        <v>91</v>
      </c>
      <c r="L15">
        <f>I15/J15</f>
        <v>0.69714285714285718</v>
      </c>
    </row>
    <row r="16" spans="1:14" x14ac:dyDescent="0.75">
      <c r="A16" t="s">
        <v>87</v>
      </c>
      <c r="B16" t="s">
        <v>23</v>
      </c>
      <c r="C16" t="s">
        <v>40</v>
      </c>
      <c r="D16" t="s">
        <v>6</v>
      </c>
      <c r="E16" t="s">
        <v>6</v>
      </c>
      <c r="F16" t="s">
        <v>6</v>
      </c>
      <c r="I16" t="s">
        <v>41</v>
      </c>
      <c r="J16" t="s">
        <v>92</v>
      </c>
      <c r="K16" t="s">
        <v>78</v>
      </c>
      <c r="L16">
        <f>AVERAGE(76/418,191/609, 297/839)</f>
        <v>0.2831466434277663</v>
      </c>
    </row>
    <row r="17" spans="1:14" x14ac:dyDescent="0.75">
      <c r="A17" t="s">
        <v>87</v>
      </c>
      <c r="B17" t="s">
        <v>23</v>
      </c>
      <c r="C17" t="s">
        <v>52</v>
      </c>
      <c r="D17" t="s">
        <v>6</v>
      </c>
      <c r="E17" t="s">
        <v>6</v>
      </c>
      <c r="F17" t="s">
        <v>3</v>
      </c>
      <c r="G17" t="s">
        <v>6</v>
      </c>
      <c r="I17">
        <v>893</v>
      </c>
      <c r="J17">
        <v>878</v>
      </c>
      <c r="K17" t="s">
        <v>78</v>
      </c>
      <c r="L17">
        <f>I17/J17</f>
        <v>1.0170842824601367</v>
      </c>
    </row>
    <row r="18" spans="1:14" x14ac:dyDescent="0.75">
      <c r="A18" t="s">
        <v>87</v>
      </c>
      <c r="B18" t="s">
        <v>57</v>
      </c>
      <c r="C18" t="s">
        <v>52</v>
      </c>
      <c r="D18" t="s">
        <v>6</v>
      </c>
      <c r="E18" t="s">
        <v>6</v>
      </c>
      <c r="F18" t="s">
        <v>6</v>
      </c>
      <c r="G18" t="s">
        <v>3</v>
      </c>
      <c r="I18">
        <v>712</v>
      </c>
      <c r="J18">
        <v>1258</v>
      </c>
      <c r="K18" t="s">
        <v>78</v>
      </c>
      <c r="L18">
        <f>I18/J18</f>
        <v>0.56597774244833066</v>
      </c>
    </row>
    <row r="19" spans="1:14" x14ac:dyDescent="0.75">
      <c r="A19" t="s">
        <v>87</v>
      </c>
      <c r="B19" t="s">
        <v>61</v>
      </c>
      <c r="C19" t="s">
        <v>60</v>
      </c>
      <c r="D19" t="s">
        <v>6</v>
      </c>
      <c r="E19" t="s">
        <v>6</v>
      </c>
      <c r="F19" t="s">
        <v>3</v>
      </c>
      <c r="G19" t="s">
        <v>3</v>
      </c>
    </row>
    <row r="20" spans="1:14" x14ac:dyDescent="0.75">
      <c r="A20" t="s">
        <v>87</v>
      </c>
      <c r="B20" t="s">
        <v>67</v>
      </c>
      <c r="C20" t="s">
        <v>66</v>
      </c>
      <c r="D20" t="s">
        <v>6</v>
      </c>
      <c r="E20" t="s">
        <v>6</v>
      </c>
      <c r="F20" t="s">
        <v>6</v>
      </c>
      <c r="G20" t="s">
        <v>6</v>
      </c>
      <c r="H20" t="s">
        <v>6</v>
      </c>
      <c r="I20">
        <v>54</v>
      </c>
      <c r="J20">
        <v>1348</v>
      </c>
      <c r="K20" t="s">
        <v>93</v>
      </c>
      <c r="L20">
        <f>I20/J20</f>
        <v>4.0059347181008904E-2</v>
      </c>
    </row>
    <row r="21" spans="1:14" x14ac:dyDescent="0.75">
      <c r="A21" t="s">
        <v>87</v>
      </c>
      <c r="B21" t="s">
        <v>47</v>
      </c>
      <c r="C21" t="s">
        <v>46</v>
      </c>
      <c r="D21" t="s">
        <v>6</v>
      </c>
    </row>
    <row r="22" spans="1:14" x14ac:dyDescent="0.75">
      <c r="A22" t="s">
        <v>87</v>
      </c>
      <c r="B22" t="s">
        <v>47</v>
      </c>
      <c r="C22" t="s">
        <v>48</v>
      </c>
      <c r="D22" t="s">
        <v>6</v>
      </c>
      <c r="E22" t="s">
        <v>6</v>
      </c>
      <c r="G22" t="s">
        <v>11</v>
      </c>
      <c r="H22" t="s">
        <v>6</v>
      </c>
      <c r="I22">
        <v>9</v>
      </c>
      <c r="J22">
        <v>385</v>
      </c>
      <c r="K22" t="s">
        <v>78</v>
      </c>
      <c r="L22">
        <f t="shared" ref="L22:L28" si="1">I22/J22</f>
        <v>2.3376623376623377E-2</v>
      </c>
    </row>
    <row r="23" spans="1:14" x14ac:dyDescent="0.75">
      <c r="A23" t="s">
        <v>87</v>
      </c>
      <c r="B23" t="s">
        <v>47</v>
      </c>
      <c r="C23" t="s">
        <v>49</v>
      </c>
      <c r="D23" t="s">
        <v>6</v>
      </c>
      <c r="E23" t="s">
        <v>6</v>
      </c>
      <c r="F23" t="s">
        <v>6</v>
      </c>
      <c r="G23" t="s">
        <v>6</v>
      </c>
      <c r="I23">
        <v>159</v>
      </c>
      <c r="J23">
        <v>489</v>
      </c>
      <c r="K23" t="s">
        <v>94</v>
      </c>
      <c r="L23">
        <f t="shared" si="1"/>
        <v>0.32515337423312884</v>
      </c>
    </row>
    <row r="24" spans="1:14" x14ac:dyDescent="0.75">
      <c r="A24" t="s">
        <v>87</v>
      </c>
      <c r="B24" t="s">
        <v>55</v>
      </c>
      <c r="C24" t="s">
        <v>52</v>
      </c>
      <c r="D24" t="s">
        <v>6</v>
      </c>
      <c r="E24" t="s">
        <v>6</v>
      </c>
      <c r="F24" t="s">
        <v>3</v>
      </c>
      <c r="G24" t="s">
        <v>3</v>
      </c>
      <c r="I24">
        <v>797</v>
      </c>
      <c r="J24">
        <v>976</v>
      </c>
      <c r="K24" t="s">
        <v>78</v>
      </c>
      <c r="L24">
        <f t="shared" si="1"/>
        <v>0.81659836065573765</v>
      </c>
      <c r="M24" t="s">
        <v>86</v>
      </c>
      <c r="N24" t="s">
        <v>324</v>
      </c>
    </row>
    <row r="25" spans="1:14" x14ac:dyDescent="0.75">
      <c r="A25" t="s">
        <v>87</v>
      </c>
      <c r="B25" t="s">
        <v>39</v>
      </c>
      <c r="C25" t="s">
        <v>38</v>
      </c>
      <c r="D25" t="s">
        <v>6</v>
      </c>
      <c r="E25" t="s">
        <v>6</v>
      </c>
      <c r="F25" t="s">
        <v>6</v>
      </c>
      <c r="G25" t="s">
        <v>3</v>
      </c>
      <c r="I25">
        <v>1236</v>
      </c>
      <c r="J25">
        <v>1507</v>
      </c>
      <c r="K25" t="s">
        <v>78</v>
      </c>
      <c r="L25">
        <f t="shared" si="1"/>
        <v>0.82017252820172526</v>
      </c>
    </row>
    <row r="26" spans="1:14" x14ac:dyDescent="0.75">
      <c r="A26" t="s">
        <v>87</v>
      </c>
      <c r="B26" t="s">
        <v>31</v>
      </c>
      <c r="C26" t="s">
        <v>30</v>
      </c>
      <c r="D26" t="s">
        <v>3</v>
      </c>
      <c r="E26" t="s">
        <v>6</v>
      </c>
      <c r="H26" t="s">
        <v>3</v>
      </c>
      <c r="I26">
        <v>1400</v>
      </c>
      <c r="J26">
        <v>1300</v>
      </c>
      <c r="K26" t="s">
        <v>78</v>
      </c>
      <c r="L26">
        <f t="shared" si="1"/>
        <v>1.0769230769230769</v>
      </c>
      <c r="M26">
        <v>0.19</v>
      </c>
    </row>
    <row r="27" spans="1:14" x14ac:dyDescent="0.75">
      <c r="A27" t="s">
        <v>87</v>
      </c>
      <c r="B27" t="s">
        <v>31</v>
      </c>
      <c r="C27" t="s">
        <v>37</v>
      </c>
      <c r="D27" t="s">
        <v>6</v>
      </c>
      <c r="E27" t="s">
        <v>6</v>
      </c>
      <c r="F27" t="s">
        <v>6</v>
      </c>
      <c r="H27" t="s">
        <v>6</v>
      </c>
      <c r="I27">
        <v>400</v>
      </c>
      <c r="J27">
        <v>645</v>
      </c>
      <c r="K27" t="s">
        <v>95</v>
      </c>
      <c r="L27">
        <f t="shared" si="1"/>
        <v>0.62015503875968991</v>
      </c>
    </row>
    <row r="28" spans="1:14" x14ac:dyDescent="0.75">
      <c r="A28" t="s">
        <v>87</v>
      </c>
      <c r="B28" t="s">
        <v>56</v>
      </c>
      <c r="C28" t="s">
        <v>52</v>
      </c>
      <c r="D28" t="s">
        <v>6</v>
      </c>
      <c r="E28" t="s">
        <v>6</v>
      </c>
      <c r="F28" t="s">
        <v>6</v>
      </c>
      <c r="G28" t="s">
        <v>6</v>
      </c>
      <c r="I28">
        <v>2721</v>
      </c>
      <c r="J28">
        <v>3420</v>
      </c>
      <c r="K28" t="s">
        <v>78</v>
      </c>
      <c r="L28">
        <f t="shared" si="1"/>
        <v>0.79561403508771933</v>
      </c>
      <c r="M28">
        <v>0</v>
      </c>
      <c r="N28" t="s">
        <v>324</v>
      </c>
    </row>
    <row r="29" spans="1:14" x14ac:dyDescent="0.75">
      <c r="A29" t="s">
        <v>96</v>
      </c>
      <c r="B29" t="s">
        <v>15</v>
      </c>
      <c r="C29" t="s">
        <v>27</v>
      </c>
      <c r="D29" t="s">
        <v>6</v>
      </c>
      <c r="E29" t="s">
        <v>6</v>
      </c>
    </row>
    <row r="30" spans="1:14" x14ac:dyDescent="0.75">
      <c r="A30" t="s">
        <v>96</v>
      </c>
      <c r="B30" t="s">
        <v>14</v>
      </c>
      <c r="C30" t="s">
        <v>21</v>
      </c>
      <c r="D30" t="s">
        <v>6</v>
      </c>
      <c r="E30" t="s">
        <v>6</v>
      </c>
      <c r="I30">
        <v>0</v>
      </c>
      <c r="J30">
        <v>110</v>
      </c>
      <c r="L30">
        <f>I30/J30</f>
        <v>0</v>
      </c>
      <c r="M30">
        <v>0</v>
      </c>
      <c r="N30" t="s">
        <v>324</v>
      </c>
    </row>
    <row r="31" spans="1:14" x14ac:dyDescent="0.75">
      <c r="A31" t="s">
        <v>96</v>
      </c>
      <c r="B31" t="s">
        <v>17</v>
      </c>
      <c r="C31" t="s">
        <v>16</v>
      </c>
      <c r="D31" t="s">
        <v>6</v>
      </c>
      <c r="E31" t="s">
        <v>3</v>
      </c>
      <c r="G31" t="s">
        <v>18</v>
      </c>
      <c r="H31" t="s">
        <v>3</v>
      </c>
      <c r="I31" t="s">
        <v>11</v>
      </c>
    </row>
    <row r="32" spans="1:14" x14ac:dyDescent="0.75">
      <c r="A32" t="s">
        <v>96</v>
      </c>
      <c r="B32" t="s">
        <v>8</v>
      </c>
      <c r="C32" t="s">
        <v>7</v>
      </c>
      <c r="D32" t="s">
        <v>6</v>
      </c>
      <c r="E32" t="s">
        <v>3</v>
      </c>
      <c r="I32" t="s">
        <v>97</v>
      </c>
      <c r="M32">
        <v>0</v>
      </c>
    </row>
    <row r="33" spans="1:14" x14ac:dyDescent="0.75">
      <c r="A33" t="s">
        <v>96</v>
      </c>
      <c r="B33" t="s">
        <v>20</v>
      </c>
      <c r="C33" t="s">
        <v>19</v>
      </c>
      <c r="D33" t="s">
        <v>6</v>
      </c>
      <c r="E33" t="s">
        <v>3</v>
      </c>
      <c r="G33" t="s">
        <v>6</v>
      </c>
      <c r="H33" t="s">
        <v>3</v>
      </c>
    </row>
    <row r="34" spans="1:14" x14ac:dyDescent="0.75">
      <c r="A34" t="s">
        <v>98</v>
      </c>
      <c r="B34" t="s">
        <v>5</v>
      </c>
      <c r="C34" t="s">
        <v>4</v>
      </c>
      <c r="D34" t="s">
        <v>6</v>
      </c>
      <c r="E34" t="s">
        <v>3</v>
      </c>
      <c r="I34" t="s">
        <v>99</v>
      </c>
      <c r="M34">
        <v>0</v>
      </c>
      <c r="N34" t="s">
        <v>324</v>
      </c>
    </row>
    <row r="35" spans="1:14" x14ac:dyDescent="0.75">
      <c r="A35" t="s">
        <v>98</v>
      </c>
      <c r="B35" t="s">
        <v>65</v>
      </c>
      <c r="C35" t="s">
        <v>64</v>
      </c>
      <c r="D35" t="s">
        <v>6</v>
      </c>
      <c r="E35" t="s">
        <v>6</v>
      </c>
      <c r="G35" t="s">
        <v>6</v>
      </c>
      <c r="H35" t="s">
        <v>6</v>
      </c>
      <c r="I35">
        <v>130</v>
      </c>
      <c r="J35" t="s">
        <v>100</v>
      </c>
      <c r="K35" t="s">
        <v>101</v>
      </c>
      <c r="L35">
        <f>AVERAGE(130/350, 130/380)</f>
        <v>0.35676691729323307</v>
      </c>
      <c r="M35">
        <v>0</v>
      </c>
      <c r="N35" t="s">
        <v>324</v>
      </c>
    </row>
    <row r="36" spans="1:14" x14ac:dyDescent="0.75">
      <c r="A36" t="s">
        <v>102</v>
      </c>
      <c r="B36" t="s">
        <v>53</v>
      </c>
      <c r="C36" t="s">
        <v>52</v>
      </c>
      <c r="D36" t="s">
        <v>6</v>
      </c>
      <c r="E36" t="s">
        <v>6</v>
      </c>
      <c r="F36" t="s">
        <v>6</v>
      </c>
      <c r="G36" t="s">
        <v>3</v>
      </c>
      <c r="I36">
        <v>41</v>
      </c>
      <c r="J36">
        <v>241</v>
      </c>
      <c r="K36" t="s">
        <v>78</v>
      </c>
      <c r="L36">
        <f>I36/J36</f>
        <v>0.17012448132780084</v>
      </c>
      <c r="M36" t="s">
        <v>103</v>
      </c>
      <c r="N36" t="s">
        <v>324</v>
      </c>
    </row>
    <row r="37" spans="1:14" x14ac:dyDescent="0.75">
      <c r="A37" t="s">
        <v>104</v>
      </c>
      <c r="B37" t="s">
        <v>45</v>
      </c>
      <c r="C37" t="s">
        <v>44</v>
      </c>
      <c r="D37" t="s">
        <v>6</v>
      </c>
    </row>
    <row r="38" spans="1:14" x14ac:dyDescent="0.75">
      <c r="A38" t="s">
        <v>105</v>
      </c>
      <c r="B38" t="s">
        <v>69</v>
      </c>
      <c r="C38" t="s">
        <v>68</v>
      </c>
      <c r="D38" t="s">
        <v>3</v>
      </c>
      <c r="E38" t="s">
        <v>6</v>
      </c>
      <c r="F38" t="s">
        <v>3</v>
      </c>
      <c r="I38">
        <v>571</v>
      </c>
      <c r="J38">
        <v>593</v>
      </c>
      <c r="K38" t="s">
        <v>78</v>
      </c>
      <c r="L38">
        <f>I38/J38</f>
        <v>0.96290050590219223</v>
      </c>
    </row>
    <row r="39" spans="1:14" x14ac:dyDescent="0.75">
      <c r="A39" t="s">
        <v>105</v>
      </c>
      <c r="B39" t="s">
        <v>25</v>
      </c>
      <c r="C39" t="s">
        <v>24</v>
      </c>
      <c r="D39" t="s">
        <v>6</v>
      </c>
      <c r="E39" t="s">
        <v>6</v>
      </c>
      <c r="G39" t="s">
        <v>106</v>
      </c>
      <c r="H39" t="s">
        <v>26</v>
      </c>
      <c r="I39">
        <v>150</v>
      </c>
      <c r="J39">
        <v>280</v>
      </c>
      <c r="K39" t="s">
        <v>107</v>
      </c>
      <c r="L39">
        <f>I39/J39</f>
        <v>0.5357142857142857</v>
      </c>
    </row>
    <row r="40" spans="1:14" x14ac:dyDescent="0.75">
      <c r="A40" t="s">
        <v>105</v>
      </c>
      <c r="B40" t="s">
        <v>71</v>
      </c>
      <c r="C40" t="s">
        <v>70</v>
      </c>
      <c r="D40" t="s">
        <v>6</v>
      </c>
      <c r="E40" t="s">
        <v>6</v>
      </c>
      <c r="F40" t="s">
        <v>6</v>
      </c>
      <c r="G40" t="s">
        <v>6</v>
      </c>
      <c r="H40" t="s">
        <v>3</v>
      </c>
      <c r="I40">
        <v>119</v>
      </c>
      <c r="J40">
        <v>266</v>
      </c>
      <c r="K40" t="s">
        <v>108</v>
      </c>
      <c r="L40">
        <f>I40/J40</f>
        <v>0.44736842105263158</v>
      </c>
    </row>
    <row r="41" spans="1:14" x14ac:dyDescent="0.75">
      <c r="A41" t="s">
        <v>105</v>
      </c>
      <c r="B41" t="s">
        <v>33</v>
      </c>
      <c r="C41" t="s">
        <v>30</v>
      </c>
      <c r="D41" t="s">
        <v>3</v>
      </c>
      <c r="E41" t="s">
        <v>3</v>
      </c>
      <c r="H41" t="s">
        <v>3</v>
      </c>
      <c r="I41">
        <v>150</v>
      </c>
      <c r="J41">
        <v>190</v>
      </c>
      <c r="K41" t="s">
        <v>78</v>
      </c>
      <c r="L41">
        <f>I41/J41</f>
        <v>0.78947368421052633</v>
      </c>
      <c r="M41">
        <v>0.12</v>
      </c>
    </row>
    <row r="42" spans="1:14" x14ac:dyDescent="0.75">
      <c r="A42" t="s">
        <v>105</v>
      </c>
      <c r="B42" t="s">
        <v>109</v>
      </c>
      <c r="C42" t="s">
        <v>50</v>
      </c>
      <c r="D42" t="s">
        <v>6</v>
      </c>
      <c r="E42" t="s">
        <v>6</v>
      </c>
      <c r="G42" t="s">
        <v>18</v>
      </c>
      <c r="H42" t="s">
        <v>51</v>
      </c>
      <c r="I42" t="s">
        <v>11</v>
      </c>
      <c r="M42">
        <v>0.13500000000000001</v>
      </c>
      <c r="N42" t="s">
        <v>324</v>
      </c>
    </row>
    <row r="43" spans="1:14" x14ac:dyDescent="0.75">
      <c r="A43" t="s">
        <v>84</v>
      </c>
      <c r="B43" t="s">
        <v>110</v>
      </c>
      <c r="C43" t="s">
        <v>323</v>
      </c>
      <c r="D43" t="s">
        <v>6</v>
      </c>
      <c r="E43" t="s">
        <v>6</v>
      </c>
      <c r="G43" t="s">
        <v>111</v>
      </c>
      <c r="I43">
        <v>67</v>
      </c>
      <c r="J43">
        <v>280</v>
      </c>
      <c r="K43" t="s">
        <v>112</v>
      </c>
      <c r="L43">
        <f>I43/J43</f>
        <v>0.2392857142857143</v>
      </c>
    </row>
  </sheetData>
  <autoFilter ref="A1:N43" xr:uid="{C1B2F39A-E33F-4249-B1E3-4EF8A593097C}">
    <sortState xmlns:xlrd2="http://schemas.microsoft.com/office/spreadsheetml/2017/richdata2" ref="A2:N42">
      <sortCondition ref="A2:A42"/>
      <sortCondition ref="B2:B4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1"/>
  <sheetViews>
    <sheetView workbookViewId="0">
      <pane ySplit="1" topLeftCell="A2" activePane="bottomLeft" state="frozen"/>
      <selection activeCell="B1" sqref="B1"/>
      <selection pane="bottomLeft" activeCell="A18" sqref="A18"/>
    </sheetView>
  </sheetViews>
  <sheetFormatPr defaultRowHeight="14.75" x14ac:dyDescent="0.75"/>
  <cols>
    <col min="1" max="1" width="25.54296875" bestFit="1" customWidth="1"/>
    <col min="4" max="4" width="41.7265625" customWidth="1"/>
    <col min="8" max="8" width="16.40625" bestFit="1" customWidth="1"/>
  </cols>
  <sheetData>
    <row r="1" spans="1:14" x14ac:dyDescent="0.75">
      <c r="A1" t="s">
        <v>328</v>
      </c>
      <c r="B1" t="s">
        <v>113</v>
      </c>
      <c r="C1" t="s">
        <v>114</v>
      </c>
      <c r="D1" t="s">
        <v>115</v>
      </c>
      <c r="E1" t="s">
        <v>116</v>
      </c>
      <c r="F1" t="s">
        <v>117</v>
      </c>
      <c r="G1" t="s">
        <v>118</v>
      </c>
      <c r="H1" t="s">
        <v>119</v>
      </c>
      <c r="I1" t="s">
        <v>120</v>
      </c>
      <c r="J1" t="s">
        <v>121</v>
      </c>
      <c r="K1" t="s">
        <v>122</v>
      </c>
      <c r="L1" t="s">
        <v>123</v>
      </c>
      <c r="M1" t="s">
        <v>124</v>
      </c>
      <c r="N1" t="s">
        <v>125</v>
      </c>
    </row>
    <row r="2" spans="1:14" x14ac:dyDescent="0.75">
      <c r="A2" t="s">
        <v>36</v>
      </c>
      <c r="B2" t="s">
        <v>205</v>
      </c>
      <c r="C2" t="s">
        <v>126</v>
      </c>
      <c r="D2" t="s">
        <v>206</v>
      </c>
      <c r="E2">
        <f>YEAR(H2)</f>
        <v>1989</v>
      </c>
      <c r="F2" t="s">
        <v>207</v>
      </c>
      <c r="G2" s="2" t="s">
        <v>208</v>
      </c>
      <c r="H2" s="1">
        <v>32782</v>
      </c>
      <c r="I2" s="1">
        <v>44720</v>
      </c>
      <c r="J2" t="s">
        <v>209</v>
      </c>
      <c r="K2">
        <v>82</v>
      </c>
      <c r="L2">
        <v>5</v>
      </c>
      <c r="M2" t="s">
        <v>210</v>
      </c>
      <c r="N2" t="s">
        <v>211</v>
      </c>
    </row>
    <row r="3" spans="1:14" x14ac:dyDescent="0.75">
      <c r="A3" t="s">
        <v>70</v>
      </c>
      <c r="B3" t="s">
        <v>313</v>
      </c>
      <c r="C3" t="s">
        <v>126</v>
      </c>
      <c r="D3" t="s">
        <v>314</v>
      </c>
      <c r="E3">
        <v>2005</v>
      </c>
      <c r="F3" t="s">
        <v>315</v>
      </c>
      <c r="G3" s="2" t="s">
        <v>316</v>
      </c>
      <c r="H3">
        <v>2005</v>
      </c>
      <c r="I3" s="1">
        <v>44722</v>
      </c>
      <c r="J3" t="s">
        <v>317</v>
      </c>
      <c r="K3">
        <v>22</v>
      </c>
      <c r="L3">
        <v>1</v>
      </c>
    </row>
    <row r="4" spans="1:14" x14ac:dyDescent="0.75">
      <c r="A4" t="s">
        <v>21</v>
      </c>
      <c r="B4" t="s">
        <v>168</v>
      </c>
      <c r="C4" t="s">
        <v>169</v>
      </c>
      <c r="D4" t="s">
        <v>170</v>
      </c>
      <c r="E4">
        <v>2021</v>
      </c>
      <c r="G4" s="2" t="s">
        <v>171</v>
      </c>
      <c r="H4">
        <v>2021</v>
      </c>
      <c r="I4" s="1">
        <v>44714</v>
      </c>
    </row>
    <row r="5" spans="1:14" x14ac:dyDescent="0.75">
      <c r="A5" t="s">
        <v>46</v>
      </c>
      <c r="B5" t="s">
        <v>237</v>
      </c>
      <c r="C5" t="s">
        <v>126</v>
      </c>
      <c r="D5" t="s">
        <v>238</v>
      </c>
      <c r="E5">
        <v>1985</v>
      </c>
      <c r="F5" t="s">
        <v>239</v>
      </c>
      <c r="G5" s="2" t="s">
        <v>240</v>
      </c>
      <c r="H5" s="1">
        <v>31138</v>
      </c>
      <c r="I5" s="1">
        <v>44722</v>
      </c>
      <c r="J5" t="s">
        <v>241</v>
      </c>
      <c r="K5">
        <v>20</v>
      </c>
      <c r="L5">
        <v>2</v>
      </c>
      <c r="M5" t="s">
        <v>242</v>
      </c>
      <c r="N5" t="s">
        <v>243</v>
      </c>
    </row>
    <row r="6" spans="1:14" x14ac:dyDescent="0.75">
      <c r="A6" t="s">
        <v>42</v>
      </c>
      <c r="B6" t="s">
        <v>224</v>
      </c>
      <c r="C6" t="s">
        <v>126</v>
      </c>
      <c r="D6" t="s">
        <v>225</v>
      </c>
      <c r="E6">
        <v>1974</v>
      </c>
      <c r="F6" t="s">
        <v>226</v>
      </c>
      <c r="G6" s="2" t="s">
        <v>227</v>
      </c>
      <c r="H6" t="s">
        <v>228</v>
      </c>
      <c r="I6" s="1">
        <v>44722</v>
      </c>
      <c r="J6" t="s">
        <v>209</v>
      </c>
      <c r="K6">
        <v>67</v>
      </c>
      <c r="L6">
        <v>2</v>
      </c>
      <c r="N6" t="s">
        <v>229</v>
      </c>
    </row>
    <row r="7" spans="1:14" x14ac:dyDescent="0.75">
      <c r="A7" t="s">
        <v>7</v>
      </c>
      <c r="B7" t="s">
        <v>134</v>
      </c>
      <c r="C7" t="s">
        <v>126</v>
      </c>
      <c r="D7" t="s">
        <v>135</v>
      </c>
      <c r="E7">
        <v>1993</v>
      </c>
      <c r="F7" t="s">
        <v>136</v>
      </c>
      <c r="G7" s="2" t="s">
        <v>137</v>
      </c>
      <c r="H7" t="s">
        <v>138</v>
      </c>
      <c r="I7" s="1">
        <v>43400</v>
      </c>
      <c r="J7" t="s">
        <v>139</v>
      </c>
      <c r="K7">
        <v>74</v>
      </c>
      <c r="L7">
        <v>2</v>
      </c>
      <c r="M7">
        <v>129658</v>
      </c>
      <c r="N7" t="s">
        <v>140</v>
      </c>
    </row>
    <row r="8" spans="1:14" x14ac:dyDescent="0.75">
      <c r="A8" t="s">
        <v>50</v>
      </c>
      <c r="B8" t="s">
        <v>257</v>
      </c>
      <c r="C8" t="s">
        <v>126</v>
      </c>
      <c r="D8" t="s">
        <v>258</v>
      </c>
      <c r="E8">
        <v>1992</v>
      </c>
      <c r="F8" t="s">
        <v>259</v>
      </c>
      <c r="G8" s="2" t="s">
        <v>260</v>
      </c>
      <c r="H8" t="s">
        <v>261</v>
      </c>
      <c r="I8" s="1">
        <v>44722</v>
      </c>
      <c r="J8" t="s">
        <v>262</v>
      </c>
      <c r="K8">
        <v>124</v>
      </c>
      <c r="L8">
        <v>2</v>
      </c>
      <c r="M8" t="s">
        <v>263</v>
      </c>
      <c r="N8" t="s">
        <v>264</v>
      </c>
    </row>
    <row r="9" spans="1:14" x14ac:dyDescent="0.75">
      <c r="A9" t="s">
        <v>72</v>
      </c>
      <c r="B9" t="s">
        <v>318</v>
      </c>
      <c r="C9" t="s">
        <v>126</v>
      </c>
      <c r="D9" t="s">
        <v>319</v>
      </c>
      <c r="E9">
        <v>2019</v>
      </c>
      <c r="F9" t="s">
        <v>320</v>
      </c>
      <c r="G9" s="2" t="s">
        <v>321</v>
      </c>
      <c r="H9">
        <v>2019</v>
      </c>
      <c r="I9" s="1">
        <v>44722</v>
      </c>
      <c r="J9" t="s">
        <v>322</v>
      </c>
      <c r="K9">
        <v>2</v>
      </c>
      <c r="L9">
        <v>1</v>
      </c>
    </row>
    <row r="10" spans="1:14" x14ac:dyDescent="0.75">
      <c r="A10" t="s">
        <v>37</v>
      </c>
      <c r="B10" t="s">
        <v>212</v>
      </c>
      <c r="C10" t="s">
        <v>126</v>
      </c>
      <c r="D10" t="s">
        <v>213</v>
      </c>
      <c r="E10">
        <v>2021</v>
      </c>
      <c r="F10" t="s">
        <v>214</v>
      </c>
      <c r="G10" s="2" t="s">
        <v>215</v>
      </c>
      <c r="H10" t="s">
        <v>216</v>
      </c>
      <c r="I10" s="1">
        <v>44722</v>
      </c>
      <c r="J10" t="s">
        <v>217</v>
      </c>
      <c r="K10">
        <v>20</v>
      </c>
      <c r="L10">
        <v>3</v>
      </c>
      <c r="M10">
        <v>20953119</v>
      </c>
      <c r="N10" t="s">
        <v>218</v>
      </c>
    </row>
    <row r="11" spans="1:14" x14ac:dyDescent="0.75">
      <c r="A11" t="s">
        <v>9</v>
      </c>
      <c r="B11" t="s">
        <v>142</v>
      </c>
      <c r="C11" t="s">
        <v>126</v>
      </c>
      <c r="D11" t="s">
        <v>143</v>
      </c>
      <c r="E11">
        <v>1989</v>
      </c>
      <c r="F11" t="s">
        <v>144</v>
      </c>
      <c r="G11" s="2" t="s">
        <v>145</v>
      </c>
      <c r="H11" t="s">
        <v>146</v>
      </c>
      <c r="I11" s="1">
        <v>43539</v>
      </c>
      <c r="J11" t="s">
        <v>141</v>
      </c>
      <c r="K11">
        <v>81</v>
      </c>
      <c r="L11">
        <v>2</v>
      </c>
      <c r="N11" t="s">
        <v>147</v>
      </c>
    </row>
    <row r="12" spans="1:14" x14ac:dyDescent="0.75">
      <c r="A12" t="s">
        <v>48</v>
      </c>
      <c r="B12" t="s">
        <v>244</v>
      </c>
      <c r="C12" t="s">
        <v>126</v>
      </c>
      <c r="D12" t="s">
        <v>245</v>
      </c>
      <c r="E12">
        <v>1974</v>
      </c>
      <c r="F12" t="s">
        <v>246</v>
      </c>
      <c r="G12" s="2" t="s">
        <v>247</v>
      </c>
      <c r="H12" t="s">
        <v>248</v>
      </c>
      <c r="I12" s="1">
        <v>44722</v>
      </c>
      <c r="J12" t="s">
        <v>209</v>
      </c>
      <c r="K12">
        <v>67</v>
      </c>
      <c r="L12">
        <v>4</v>
      </c>
      <c r="N12" t="s">
        <v>249</v>
      </c>
    </row>
    <row r="13" spans="1:14" x14ac:dyDescent="0.75">
      <c r="A13" t="s">
        <v>62</v>
      </c>
      <c r="B13" t="s">
        <v>284</v>
      </c>
      <c r="C13" t="s">
        <v>126</v>
      </c>
      <c r="D13" t="s">
        <v>285</v>
      </c>
      <c r="E13">
        <v>2010</v>
      </c>
      <c r="F13" t="s">
        <v>286</v>
      </c>
      <c r="G13" s="2" t="s">
        <v>287</v>
      </c>
      <c r="H13" t="s">
        <v>288</v>
      </c>
      <c r="I13" s="1">
        <v>44722</v>
      </c>
      <c r="J13" t="s">
        <v>203</v>
      </c>
      <c r="K13">
        <v>39</v>
      </c>
      <c r="L13">
        <v>3</v>
      </c>
      <c r="N13" t="s">
        <v>289</v>
      </c>
    </row>
    <row r="14" spans="1:14" x14ac:dyDescent="0.75">
      <c r="A14" t="s">
        <v>12</v>
      </c>
      <c r="B14" t="s">
        <v>148</v>
      </c>
      <c r="C14" t="s">
        <v>126</v>
      </c>
      <c r="D14" t="s">
        <v>149</v>
      </c>
      <c r="E14">
        <f>YEAR(H14)</f>
        <v>1994</v>
      </c>
      <c r="F14" t="s">
        <v>150</v>
      </c>
      <c r="G14" s="2" t="s">
        <v>151</v>
      </c>
      <c r="H14" s="1">
        <v>34455</v>
      </c>
      <c r="I14" s="1">
        <v>43539</v>
      </c>
      <c r="J14" t="s">
        <v>152</v>
      </c>
      <c r="K14">
        <v>87</v>
      </c>
      <c r="L14">
        <v>3</v>
      </c>
      <c r="M14" t="s">
        <v>153</v>
      </c>
      <c r="N14" t="s">
        <v>154</v>
      </c>
    </row>
    <row r="15" spans="1:14" x14ac:dyDescent="0.75">
      <c r="A15" t="s">
        <v>60</v>
      </c>
      <c r="B15" t="s">
        <v>277</v>
      </c>
      <c r="C15" t="s">
        <v>126</v>
      </c>
      <c r="D15" t="s">
        <v>278</v>
      </c>
      <c r="E15">
        <v>1984</v>
      </c>
      <c r="F15" t="s">
        <v>279</v>
      </c>
      <c r="G15" s="2" t="s">
        <v>280</v>
      </c>
      <c r="H15" t="s">
        <v>281</v>
      </c>
      <c r="I15" s="1">
        <v>44722</v>
      </c>
      <c r="J15" t="s">
        <v>141</v>
      </c>
      <c r="K15">
        <v>65</v>
      </c>
      <c r="L15">
        <v>1</v>
      </c>
      <c r="M15" t="s">
        <v>282</v>
      </c>
      <c r="N15" t="s">
        <v>283</v>
      </c>
    </row>
    <row r="16" spans="1:14" x14ac:dyDescent="0.75">
      <c r="A16" t="s">
        <v>44</v>
      </c>
      <c r="B16" t="s">
        <v>230</v>
      </c>
      <c r="C16" t="s">
        <v>126</v>
      </c>
      <c r="D16" t="s">
        <v>231</v>
      </c>
      <c r="E16">
        <v>2016</v>
      </c>
      <c r="F16" t="s">
        <v>232</v>
      </c>
      <c r="G16" s="2" t="s">
        <v>233</v>
      </c>
      <c r="H16" t="s">
        <v>234</v>
      </c>
      <c r="I16" s="1">
        <v>44722</v>
      </c>
      <c r="J16" t="s">
        <v>235</v>
      </c>
      <c r="K16">
        <v>112</v>
      </c>
      <c r="M16">
        <v>33472</v>
      </c>
      <c r="N16" t="s">
        <v>236</v>
      </c>
    </row>
    <row r="17" spans="1:14" x14ac:dyDescent="0.75">
      <c r="A17" t="s">
        <v>52</v>
      </c>
      <c r="B17" t="s">
        <v>265</v>
      </c>
      <c r="C17" t="s">
        <v>126</v>
      </c>
      <c r="D17" t="s">
        <v>266</v>
      </c>
      <c r="E17">
        <v>2017</v>
      </c>
      <c r="F17" t="s">
        <v>267</v>
      </c>
      <c r="G17" s="2" t="s">
        <v>268</v>
      </c>
      <c r="H17" t="s">
        <v>269</v>
      </c>
      <c r="I17" s="1">
        <v>44722</v>
      </c>
      <c r="J17" t="s">
        <v>217</v>
      </c>
      <c r="K17">
        <v>16</v>
      </c>
      <c r="L17">
        <v>11</v>
      </c>
      <c r="M17">
        <v>20953119</v>
      </c>
      <c r="N17" t="s">
        <v>270</v>
      </c>
    </row>
    <row r="18" spans="1:14" x14ac:dyDescent="0.75">
      <c r="A18" t="s">
        <v>66</v>
      </c>
      <c r="B18" t="s">
        <v>298</v>
      </c>
      <c r="C18" t="s">
        <v>126</v>
      </c>
      <c r="D18" t="s">
        <v>299</v>
      </c>
      <c r="E18">
        <v>2012</v>
      </c>
      <c r="F18" t="s">
        <v>300</v>
      </c>
      <c r="G18" s="2" t="s">
        <v>301</v>
      </c>
      <c r="H18" t="s">
        <v>302</v>
      </c>
      <c r="I18" s="1">
        <v>44722</v>
      </c>
      <c r="J18" t="s">
        <v>303</v>
      </c>
      <c r="K18">
        <v>14</v>
      </c>
      <c r="L18">
        <v>1</v>
      </c>
      <c r="M18">
        <v>14619555</v>
      </c>
      <c r="N18" t="s">
        <v>304</v>
      </c>
    </row>
    <row r="19" spans="1:14" x14ac:dyDescent="0.75">
      <c r="A19" t="s">
        <v>49</v>
      </c>
      <c r="B19" t="s">
        <v>250</v>
      </c>
      <c r="C19" t="s">
        <v>126</v>
      </c>
      <c r="D19" t="s">
        <v>251</v>
      </c>
      <c r="E19">
        <v>1989</v>
      </c>
      <c r="F19" t="s">
        <v>252</v>
      </c>
      <c r="G19" s="2" t="s">
        <v>253</v>
      </c>
      <c r="H19" s="1">
        <v>32843</v>
      </c>
      <c r="I19" s="1">
        <v>44722</v>
      </c>
      <c r="J19" t="s">
        <v>254</v>
      </c>
      <c r="K19">
        <v>18</v>
      </c>
      <c r="L19">
        <v>6</v>
      </c>
      <c r="M19" t="s">
        <v>255</v>
      </c>
      <c r="N19" t="s">
        <v>256</v>
      </c>
    </row>
    <row r="20" spans="1:14" x14ac:dyDescent="0.75">
      <c r="A20" t="s">
        <v>30</v>
      </c>
      <c r="B20" t="s">
        <v>198</v>
      </c>
      <c r="C20" t="s">
        <v>126</v>
      </c>
      <c r="D20" t="s">
        <v>199</v>
      </c>
      <c r="E20">
        <v>2010</v>
      </c>
      <c r="F20" t="s">
        <v>200</v>
      </c>
      <c r="G20" s="2" t="s">
        <v>201</v>
      </c>
      <c r="H20" t="s">
        <v>202</v>
      </c>
      <c r="I20" s="1">
        <v>44720</v>
      </c>
      <c r="J20" t="s">
        <v>203</v>
      </c>
      <c r="K20">
        <v>39</v>
      </c>
      <c r="L20">
        <v>2</v>
      </c>
      <c r="N20" t="s">
        <v>204</v>
      </c>
    </row>
    <row r="21" spans="1:14" x14ac:dyDescent="0.75">
      <c r="A21" t="s">
        <v>16</v>
      </c>
      <c r="B21" t="s">
        <v>155</v>
      </c>
      <c r="C21" t="s">
        <v>126</v>
      </c>
      <c r="D21" t="s">
        <v>156</v>
      </c>
      <c r="E21">
        <v>2019</v>
      </c>
      <c r="F21" t="s">
        <v>157</v>
      </c>
      <c r="G21" s="2" t="s">
        <v>158</v>
      </c>
      <c r="H21" t="s">
        <v>159</v>
      </c>
      <c r="I21" s="1">
        <v>44261</v>
      </c>
      <c r="J21" t="s">
        <v>141</v>
      </c>
      <c r="K21">
        <v>191</v>
      </c>
      <c r="L21">
        <v>2</v>
      </c>
      <c r="N21" t="s">
        <v>160</v>
      </c>
    </row>
    <row r="22" spans="1:14" x14ac:dyDescent="0.75">
      <c r="A22" t="s">
        <v>4</v>
      </c>
      <c r="B22" t="s">
        <v>127</v>
      </c>
      <c r="C22" t="s">
        <v>126</v>
      </c>
      <c r="D22" t="s">
        <v>128</v>
      </c>
      <c r="E22">
        <v>2014</v>
      </c>
      <c r="F22" t="s">
        <v>129</v>
      </c>
      <c r="G22" s="2" t="s">
        <v>130</v>
      </c>
      <c r="H22" t="s">
        <v>131</v>
      </c>
      <c r="I22" s="1">
        <v>43559</v>
      </c>
      <c r="J22" t="s">
        <v>132</v>
      </c>
      <c r="K22">
        <v>87</v>
      </c>
      <c r="L22">
        <v>5</v>
      </c>
      <c r="N22" t="s">
        <v>133</v>
      </c>
    </row>
    <row r="23" spans="1:14" x14ac:dyDescent="0.75">
      <c r="A23" t="s">
        <v>64</v>
      </c>
      <c r="B23" t="s">
        <v>290</v>
      </c>
      <c r="C23" t="s">
        <v>126</v>
      </c>
      <c r="D23" t="s">
        <v>291</v>
      </c>
      <c r="E23">
        <v>2002</v>
      </c>
      <c r="F23" t="s">
        <v>292</v>
      </c>
      <c r="G23" s="2" t="s">
        <v>293</v>
      </c>
      <c r="H23" t="s">
        <v>294</v>
      </c>
      <c r="I23" s="1">
        <v>44722</v>
      </c>
      <c r="J23" t="s">
        <v>295</v>
      </c>
      <c r="K23">
        <v>27</v>
      </c>
      <c r="L23">
        <v>2</v>
      </c>
      <c r="M23" t="s">
        <v>296</v>
      </c>
      <c r="N23" t="s">
        <v>297</v>
      </c>
    </row>
    <row r="24" spans="1:14" x14ac:dyDescent="0.75">
      <c r="A24" t="s">
        <v>27</v>
      </c>
      <c r="B24" t="s">
        <v>183</v>
      </c>
      <c r="C24" t="s">
        <v>126</v>
      </c>
      <c r="D24" t="s">
        <v>184</v>
      </c>
      <c r="E24">
        <v>2010</v>
      </c>
      <c r="F24" t="s">
        <v>185</v>
      </c>
      <c r="G24" s="2" t="s">
        <v>186</v>
      </c>
      <c r="H24" t="s">
        <v>187</v>
      </c>
      <c r="I24" s="1">
        <v>44720</v>
      </c>
      <c r="J24" t="s">
        <v>188</v>
      </c>
      <c r="K24">
        <v>176</v>
      </c>
      <c r="L24">
        <v>6</v>
      </c>
      <c r="N24" t="s">
        <v>189</v>
      </c>
    </row>
    <row r="25" spans="1:14" x14ac:dyDescent="0.75">
      <c r="A25" t="s">
        <v>22</v>
      </c>
      <c r="B25" t="s">
        <v>172</v>
      </c>
      <c r="C25" t="s">
        <v>126</v>
      </c>
      <c r="D25" t="s">
        <v>173</v>
      </c>
      <c r="E25">
        <f>YEAR(H25)</f>
        <v>2007</v>
      </c>
      <c r="F25" t="s">
        <v>174</v>
      </c>
      <c r="G25" s="2" t="s">
        <v>175</v>
      </c>
      <c r="H25" s="1">
        <v>39370</v>
      </c>
      <c r="I25" s="1">
        <v>44720</v>
      </c>
      <c r="J25" t="s">
        <v>176</v>
      </c>
      <c r="K25">
        <v>104</v>
      </c>
      <c r="L25">
        <v>4</v>
      </c>
      <c r="M25">
        <v>12105759</v>
      </c>
      <c r="N25" t="s">
        <v>177</v>
      </c>
    </row>
    <row r="26" spans="1:14" x14ac:dyDescent="0.75">
      <c r="A26" t="s">
        <v>68</v>
      </c>
      <c r="B26" t="s">
        <v>305</v>
      </c>
      <c r="C26" t="s">
        <v>126</v>
      </c>
      <c r="D26" t="s">
        <v>306</v>
      </c>
      <c r="E26">
        <v>2002</v>
      </c>
      <c r="F26" t="s">
        <v>307</v>
      </c>
      <c r="G26" s="2" t="s">
        <v>308</v>
      </c>
      <c r="H26" t="s">
        <v>309</v>
      </c>
      <c r="I26" s="1">
        <v>44722</v>
      </c>
      <c r="J26" t="s">
        <v>310</v>
      </c>
      <c r="K26">
        <v>30</v>
      </c>
      <c r="L26">
        <v>4</v>
      </c>
      <c r="M26" t="s">
        <v>311</v>
      </c>
      <c r="N26" t="s">
        <v>312</v>
      </c>
    </row>
    <row r="27" spans="1:14" x14ac:dyDescent="0.75">
      <c r="A27" t="s">
        <v>29</v>
      </c>
      <c r="B27" t="s">
        <v>190</v>
      </c>
      <c r="C27" t="s">
        <v>126</v>
      </c>
      <c r="D27" t="s">
        <v>191</v>
      </c>
      <c r="E27">
        <v>2013</v>
      </c>
      <c r="F27" t="s">
        <v>192</v>
      </c>
      <c r="G27" s="2" t="s">
        <v>193</v>
      </c>
      <c r="H27" t="s">
        <v>194</v>
      </c>
      <c r="I27" s="1">
        <v>44720</v>
      </c>
      <c r="J27" t="s">
        <v>195</v>
      </c>
      <c r="K27">
        <v>27</v>
      </c>
      <c r="L27">
        <v>6</v>
      </c>
      <c r="M27" t="s">
        <v>196</v>
      </c>
      <c r="N27" t="s">
        <v>197</v>
      </c>
    </row>
    <row r="28" spans="1:14" x14ac:dyDescent="0.75">
      <c r="A28" t="s">
        <v>24</v>
      </c>
      <c r="B28" t="s">
        <v>178</v>
      </c>
      <c r="C28" t="s">
        <v>126</v>
      </c>
      <c r="D28" t="s">
        <v>179</v>
      </c>
      <c r="E28">
        <v>2011</v>
      </c>
      <c r="F28">
        <v>161</v>
      </c>
      <c r="G28" s="2" t="s">
        <v>180</v>
      </c>
      <c r="H28">
        <v>2011</v>
      </c>
      <c r="I28" s="1">
        <v>44720</v>
      </c>
      <c r="J28" t="s">
        <v>181</v>
      </c>
      <c r="K28">
        <v>11</v>
      </c>
      <c r="N28" t="s">
        <v>182</v>
      </c>
    </row>
    <row r="29" spans="1:14" x14ac:dyDescent="0.75">
      <c r="A29" t="s">
        <v>59</v>
      </c>
      <c r="B29" t="s">
        <v>271</v>
      </c>
      <c r="C29" t="s">
        <v>126</v>
      </c>
      <c r="D29" t="s">
        <v>272</v>
      </c>
      <c r="E29">
        <v>1987</v>
      </c>
      <c r="F29" t="s">
        <v>273</v>
      </c>
      <c r="G29" s="2" t="s">
        <v>274</v>
      </c>
      <c r="H29" t="s">
        <v>275</v>
      </c>
      <c r="I29" s="1">
        <v>44722</v>
      </c>
      <c r="J29" t="s">
        <v>167</v>
      </c>
      <c r="K29">
        <v>33</v>
      </c>
      <c r="L29">
        <v>11</v>
      </c>
      <c r="M29">
        <v>221910</v>
      </c>
      <c r="N29" t="s">
        <v>276</v>
      </c>
    </row>
    <row r="30" spans="1:14" x14ac:dyDescent="0.75">
      <c r="A30" t="s">
        <v>19</v>
      </c>
      <c r="B30" t="s">
        <v>161</v>
      </c>
      <c r="C30" t="s">
        <v>126</v>
      </c>
      <c r="D30" t="s">
        <v>162</v>
      </c>
      <c r="E30">
        <v>2010</v>
      </c>
      <c r="F30" t="s">
        <v>163</v>
      </c>
      <c r="G30" s="2" t="s">
        <v>164</v>
      </c>
      <c r="H30" t="s">
        <v>165</v>
      </c>
      <c r="I30" s="1">
        <v>44261</v>
      </c>
      <c r="J30" t="s">
        <v>132</v>
      </c>
      <c r="K30">
        <v>83</v>
      </c>
      <c r="L30">
        <v>5</v>
      </c>
      <c r="N30" t="s">
        <v>166</v>
      </c>
    </row>
    <row r="31" spans="1:14" x14ac:dyDescent="0.75">
      <c r="A31" t="s">
        <v>40</v>
      </c>
      <c r="B31" t="s">
        <v>219</v>
      </c>
      <c r="C31" t="s">
        <v>126</v>
      </c>
      <c r="D31" t="s">
        <v>220</v>
      </c>
      <c r="E31">
        <v>2019</v>
      </c>
      <c r="F31" t="s">
        <v>221</v>
      </c>
      <c r="G31" s="2" t="s">
        <v>222</v>
      </c>
      <c r="H31" s="1">
        <v>43808</v>
      </c>
      <c r="I31" s="1">
        <v>44722</v>
      </c>
      <c r="J31" t="s">
        <v>209</v>
      </c>
      <c r="K31">
        <v>112</v>
      </c>
      <c r="L31">
        <v>6</v>
      </c>
      <c r="N31" t="s">
        <v>223</v>
      </c>
    </row>
  </sheetData>
  <autoFilter ref="A1:N31" xr:uid="{00000000-0009-0000-0000-000001000000}">
    <sortState xmlns:xlrd2="http://schemas.microsoft.com/office/spreadsheetml/2017/richdata2" ref="A2:N31">
      <sortCondition ref="A2:A31"/>
      <sortCondition ref="E2:E31"/>
    </sortState>
  </autoFilter>
  <hyperlinks>
    <hyperlink ref="G2" r:id="rId1" xr:uid="{F847493B-A2D0-4ADC-BDFE-683B3EAE4E2C}"/>
    <hyperlink ref="G3" r:id="rId2" xr:uid="{476C10DC-F1E4-4592-99FB-0778D25E4DE1}"/>
    <hyperlink ref="G4" r:id="rId3" xr:uid="{A4FFD2CC-2748-4B08-9E2B-5F87F76A0866}"/>
    <hyperlink ref="G5" r:id="rId4" xr:uid="{4A7F37D1-70FF-462F-A2EA-68012A5CB44A}"/>
    <hyperlink ref="G6" r:id="rId5" xr:uid="{A901030A-0768-4DD2-A5C1-DD0EA69E4A34}"/>
    <hyperlink ref="G7" r:id="rId6" xr:uid="{7FD866E9-0E97-41E6-8C7B-81195361530F}"/>
    <hyperlink ref="G8" r:id="rId7" xr:uid="{429BD0D2-7C65-416C-A763-91F9012FF11B}"/>
    <hyperlink ref="G9" r:id="rId8" xr:uid="{793C8460-B778-4539-9536-BB59FF066423}"/>
    <hyperlink ref="G10" r:id="rId9" xr:uid="{3E2805AC-4738-48CD-B94C-2A122DF0D4C4}"/>
    <hyperlink ref="G11" r:id="rId10" xr:uid="{E5D7ADD5-B2DD-43E4-B431-4716B177D4CA}"/>
    <hyperlink ref="G12" r:id="rId11" xr:uid="{C1D5A820-FD0B-4E67-9620-F459C30A7675}"/>
    <hyperlink ref="G13" r:id="rId12" xr:uid="{B97D5EAE-420A-4EA7-8510-4BCD7C9E12FC}"/>
    <hyperlink ref="G14" r:id="rId13" xr:uid="{E3944B41-13BD-49B0-AB7E-087FDC80A6D0}"/>
    <hyperlink ref="G15" r:id="rId14" xr:uid="{C4D63381-C5E4-4115-86B6-F26D8D9EDBD9}"/>
    <hyperlink ref="G16" r:id="rId15" xr:uid="{FC38FCCA-00DB-4FF8-AFB5-7B936294A7A4}"/>
    <hyperlink ref="G17" r:id="rId16" xr:uid="{D22F18A3-E3FB-4772-81C4-2736F7FB8E10}"/>
    <hyperlink ref="G18" r:id="rId17" xr:uid="{670B497E-BE62-49B1-91F1-DC9CDEA7D41F}"/>
    <hyperlink ref="G19" r:id="rId18" xr:uid="{BDA60BED-16B2-4675-BD45-9B472BBEB610}"/>
    <hyperlink ref="G20" r:id="rId19" xr:uid="{7C2CA22D-5634-4A3A-9677-7EF40FF97EAA}"/>
    <hyperlink ref="G21" r:id="rId20" xr:uid="{F6BE9DD3-607C-4C7F-B231-EA765BF3CA3D}"/>
    <hyperlink ref="G22" r:id="rId21" xr:uid="{47FFB4C8-A6D8-4782-A5CF-541B75B50B06}"/>
    <hyperlink ref="G23" r:id="rId22" xr:uid="{B09791F1-245C-49FA-82AB-F4700F0607CD}"/>
    <hyperlink ref="G24" r:id="rId23" xr:uid="{EB500796-ED05-4E79-9B1D-961173B54537}"/>
    <hyperlink ref="G25" r:id="rId24" xr:uid="{1D00D999-682C-423A-A945-8ADBFEAB048A}"/>
    <hyperlink ref="G26" r:id="rId25" xr:uid="{2B0D562C-1C12-4BB4-A70F-D7AB07A81905}"/>
    <hyperlink ref="G27" r:id="rId26" xr:uid="{F7BF7006-91C0-421E-A11B-1A1955FEB0C5}"/>
    <hyperlink ref="G28" r:id="rId27" xr:uid="{08AC5ADD-354F-4D99-AA08-F8F45D7FB487}"/>
    <hyperlink ref="G29" r:id="rId28" xr:uid="{95104FB7-0DFE-4B8D-B717-BCC3BFAEF340}"/>
    <hyperlink ref="G30" r:id="rId29" xr:uid="{9465D448-0103-4997-B181-3761D41574D0}"/>
    <hyperlink ref="G31" r:id="rId30" xr:uid="{D53FB192-FF89-4C40-976D-2324BDED971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80CD3-38DF-4203-8D50-2BE418AD8E89}">
  <dimension ref="A1:C6"/>
  <sheetViews>
    <sheetView tabSelected="1" workbookViewId="0">
      <selection activeCell="C2" sqref="C2:C4"/>
    </sheetView>
  </sheetViews>
  <sheetFormatPr defaultRowHeight="14.75" x14ac:dyDescent="0.75"/>
  <cols>
    <col min="1" max="1" width="21.04296875" customWidth="1"/>
    <col min="2" max="2" width="46.36328125" customWidth="1"/>
    <col min="3" max="3" width="16.40625" customWidth="1"/>
  </cols>
  <sheetData>
    <row r="1" spans="1:3" x14ac:dyDescent="0.75">
      <c r="A1" t="s">
        <v>334</v>
      </c>
      <c r="B1" t="s">
        <v>115</v>
      </c>
      <c r="C1" t="s">
        <v>121</v>
      </c>
    </row>
    <row r="2" spans="1:3" ht="14.75" customHeight="1" x14ac:dyDescent="0.75">
      <c r="A2" s="5" t="s">
        <v>335</v>
      </c>
      <c r="B2" t="s">
        <v>336</v>
      </c>
      <c r="C2" s="4" t="s">
        <v>339</v>
      </c>
    </row>
    <row r="3" spans="1:3" ht="27.25" customHeight="1" x14ac:dyDescent="0.75">
      <c r="A3" s="5"/>
      <c r="B3" s="6" t="s">
        <v>337</v>
      </c>
      <c r="C3" s="4"/>
    </row>
    <row r="4" spans="1:3" ht="29.5" x14ac:dyDescent="0.75">
      <c r="A4" s="5"/>
      <c r="B4" s="7" t="s">
        <v>338</v>
      </c>
      <c r="C4" s="4"/>
    </row>
    <row r="6" spans="1:3" x14ac:dyDescent="0.75">
      <c r="B6" s="3"/>
    </row>
  </sheetData>
  <mergeCells count="2">
    <mergeCell ref="A2:A4"/>
    <mergeCell ref="C2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</vt:lpstr>
      <vt:lpstr>Articles</vt:lpstr>
      <vt:lpstr>Metadata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kelsey.king</dc:creator>
  <cp:keywords/>
  <dc:description/>
  <cp:lastModifiedBy>kelsey.king</cp:lastModifiedBy>
  <cp:revision/>
  <dcterms:created xsi:type="dcterms:W3CDTF">2022-06-10T21:38:35Z</dcterms:created>
  <dcterms:modified xsi:type="dcterms:W3CDTF">2024-02-04T20:20:05Z</dcterms:modified>
  <cp:category/>
  <cp:contentStatus/>
</cp:coreProperties>
</file>