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86198\Desktop\郁姐SCI\"/>
    </mc:Choice>
  </mc:AlternateContent>
  <xr:revisionPtr revIDLastSave="0" documentId="13_ncr:1_{20B35A29-28A4-40C4-9C11-C9F0B8AF793A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新辅助" sheetId="8" r:id="rId1"/>
    <sheet name="SIZE" sheetId="9" r:id="rId2"/>
    <sheet name="LN" sheetId="10" r:id="rId3"/>
    <sheet name="ki67" sheetId="11" r:id="rId4"/>
    <sheet name="er" sheetId="12" r:id="rId5"/>
    <sheet name="pr" sheetId="13" r:id="rId6"/>
    <sheet name="responder" sheetId="14" r:id="rId7"/>
    <sheet name="change" sheetId="15" r:id="rId8"/>
  </sheets>
  <definedNames>
    <definedName name="_xlnm._FilterDatabase" localSheetId="0" hidden="1">新辅助!$A$1:$AC$55</definedName>
  </definedNames>
  <calcPr calcId="191029"/>
</workbook>
</file>

<file path=xl/calcChain.xml><?xml version="1.0" encoding="utf-8"?>
<calcChain xmlns="http://schemas.openxmlformats.org/spreadsheetml/2006/main">
  <c r="P47" i="15" l="1"/>
  <c r="M47" i="15"/>
  <c r="J47" i="15"/>
  <c r="G47" i="15"/>
  <c r="D47" i="15"/>
  <c r="A47" i="15"/>
  <c r="B48" i="14"/>
  <c r="C37" i="13"/>
  <c r="B37" i="13"/>
  <c r="B36" i="13"/>
  <c r="A36" i="13"/>
  <c r="C38" i="12"/>
  <c r="B38" i="12"/>
  <c r="B37" i="12"/>
  <c r="A37" i="12"/>
  <c r="H39" i="11"/>
  <c r="G39" i="11"/>
  <c r="G38" i="11"/>
  <c r="F38" i="11"/>
  <c r="C37" i="11"/>
  <c r="B37" i="11"/>
  <c r="B36" i="11"/>
  <c r="A36" i="11"/>
  <c r="H41" i="10"/>
  <c r="B41" i="10"/>
  <c r="B40" i="10"/>
  <c r="A40" i="10"/>
  <c r="G44" i="9"/>
  <c r="F44" i="9"/>
  <c r="F43" i="9"/>
  <c r="E43" i="9"/>
  <c r="AA55" i="8"/>
  <c r="Z55" i="8"/>
  <c r="AB55" i="8" s="1"/>
  <c r="AC55" i="8" s="1"/>
  <c r="Y55" i="8"/>
  <c r="S55" i="8"/>
  <c r="Z54" i="8"/>
  <c r="AB54" i="8" s="1"/>
  <c r="AC54" i="8" s="1"/>
  <c r="Y54" i="8"/>
  <c r="AA54" i="8" s="1"/>
  <c r="S54" i="8"/>
  <c r="AB53" i="8"/>
  <c r="AC53" i="8" s="1"/>
  <c r="AA53" i="8"/>
  <c r="Z53" i="8"/>
  <c r="Y53" i="8"/>
  <c r="S53" i="8"/>
  <c r="Z52" i="8"/>
  <c r="AB52" i="8" s="1"/>
  <c r="AC52" i="8" s="1"/>
  <c r="Y52" i="8"/>
  <c r="AA52" i="8" s="1"/>
  <c r="S52" i="8"/>
  <c r="AA51" i="8"/>
  <c r="Z51" i="8"/>
  <c r="AB51" i="8" s="1"/>
  <c r="AC51" i="8" s="1"/>
  <c r="Y51" i="8"/>
  <c r="S51" i="8"/>
  <c r="Z50" i="8"/>
  <c r="AB50" i="8" s="1"/>
  <c r="Y50" i="8"/>
  <c r="AA50" i="8" s="1"/>
  <c r="S50" i="8"/>
  <c r="AB49" i="8"/>
  <c r="AC49" i="8" s="1"/>
  <c r="AA49" i="8"/>
  <c r="Z49" i="8"/>
  <c r="Y49" i="8"/>
  <c r="S49" i="8"/>
  <c r="Z48" i="8"/>
  <c r="AB48" i="8" s="1"/>
  <c r="Y48" i="8"/>
  <c r="AA48" i="8" s="1"/>
  <c r="S48" i="8"/>
  <c r="AA47" i="8"/>
  <c r="Z47" i="8"/>
  <c r="AB47" i="8" s="1"/>
  <c r="AC47" i="8" s="1"/>
  <c r="Y47" i="8"/>
  <c r="S47" i="8"/>
  <c r="Z46" i="8"/>
  <c r="AB46" i="8" s="1"/>
  <c r="Y46" i="8"/>
  <c r="AA46" i="8" s="1"/>
  <c r="S46" i="8"/>
  <c r="AB45" i="8"/>
  <c r="AC45" i="8" s="1"/>
  <c r="AA45" i="8"/>
  <c r="Z45" i="8"/>
  <c r="Y45" i="8"/>
  <c r="S45" i="8"/>
  <c r="AB44" i="8"/>
  <c r="Z44" i="8"/>
  <c r="Y44" i="8"/>
  <c r="AA44" i="8" s="1"/>
  <c r="AC44" i="8" s="1"/>
  <c r="S44" i="8"/>
  <c r="AA43" i="8"/>
  <c r="Z43" i="8"/>
  <c r="AB43" i="8" s="1"/>
  <c r="AC43" i="8" s="1"/>
  <c r="Y43" i="8"/>
  <c r="S43" i="8"/>
  <c r="Z42" i="8"/>
  <c r="AB42" i="8" s="1"/>
  <c r="Y42" i="8"/>
  <c r="AA42" i="8" s="1"/>
  <c r="S42" i="8"/>
  <c r="AB41" i="8"/>
  <c r="AC41" i="8" s="1"/>
  <c r="AA41" i="8"/>
  <c r="Z41" i="8"/>
  <c r="Y41" i="8"/>
  <c r="S41" i="8"/>
  <c r="AB40" i="8"/>
  <c r="Z40" i="8"/>
  <c r="Y40" i="8"/>
  <c r="AA40" i="8" s="1"/>
  <c r="AC40" i="8" s="1"/>
  <c r="S40" i="8"/>
  <c r="AA39" i="8"/>
  <c r="Z39" i="8"/>
  <c r="AB39" i="8" s="1"/>
  <c r="AC39" i="8" s="1"/>
  <c r="Y39" i="8"/>
  <c r="S39" i="8"/>
  <c r="AB38" i="8"/>
  <c r="Z38" i="8"/>
  <c r="Y38" i="8"/>
  <c r="AA38" i="8" s="1"/>
  <c r="AC38" i="8" s="1"/>
  <c r="S38" i="8"/>
  <c r="AA37" i="8"/>
  <c r="Z37" i="8"/>
  <c r="AB37" i="8" s="1"/>
  <c r="AC37" i="8" s="1"/>
  <c r="Y37" i="8"/>
  <c r="S37" i="8"/>
  <c r="AB36" i="8"/>
  <c r="Z36" i="8"/>
  <c r="Y36" i="8"/>
  <c r="AA36" i="8" s="1"/>
  <c r="AC36" i="8" s="1"/>
  <c r="S36" i="8"/>
  <c r="AA35" i="8"/>
  <c r="Z35" i="8"/>
  <c r="AB35" i="8" s="1"/>
  <c r="AC35" i="8" s="1"/>
  <c r="Y35" i="8"/>
  <c r="S35" i="8"/>
  <c r="AB34" i="8"/>
  <c r="Z34" i="8"/>
  <c r="Y34" i="8"/>
  <c r="AA34" i="8" s="1"/>
  <c r="AC34" i="8" s="1"/>
  <c r="S34" i="8"/>
  <c r="AA33" i="8"/>
  <c r="Z33" i="8"/>
  <c r="AB33" i="8" s="1"/>
  <c r="AC33" i="8" s="1"/>
  <c r="Y33" i="8"/>
  <c r="S33" i="8"/>
  <c r="AB32" i="8"/>
  <c r="Z32" i="8"/>
  <c r="Y32" i="8"/>
  <c r="AA32" i="8" s="1"/>
  <c r="AC32" i="8" s="1"/>
  <c r="S32" i="8"/>
  <c r="AA31" i="8"/>
  <c r="Z31" i="8"/>
  <c r="AB31" i="8" s="1"/>
  <c r="AC31" i="8" s="1"/>
  <c r="Y31" i="8"/>
  <c r="S31" i="8"/>
  <c r="AB30" i="8"/>
  <c r="Z30" i="8"/>
  <c r="Y30" i="8"/>
  <c r="AA30" i="8" s="1"/>
  <c r="AC30" i="8" s="1"/>
  <c r="S30" i="8"/>
  <c r="AA29" i="8"/>
  <c r="Z29" i="8"/>
  <c r="AB29" i="8" s="1"/>
  <c r="AC29" i="8" s="1"/>
  <c r="Y29" i="8"/>
  <c r="S29" i="8"/>
  <c r="AB28" i="8"/>
  <c r="Z28" i="8"/>
  <c r="Y28" i="8"/>
  <c r="AA28" i="8" s="1"/>
  <c r="AC28" i="8" s="1"/>
  <c r="S28" i="8"/>
  <c r="AA27" i="8"/>
  <c r="Z27" i="8"/>
  <c r="AB27" i="8" s="1"/>
  <c r="AC27" i="8" s="1"/>
  <c r="Y27" i="8"/>
  <c r="S27" i="8"/>
  <c r="AB26" i="8"/>
  <c r="Z26" i="8"/>
  <c r="Y26" i="8"/>
  <c r="AA26" i="8" s="1"/>
  <c r="AC26" i="8" s="1"/>
  <c r="S26" i="8"/>
  <c r="AA25" i="8"/>
  <c r="Z25" i="8"/>
  <c r="AB25" i="8" s="1"/>
  <c r="AC25" i="8" s="1"/>
  <c r="Y25" i="8"/>
  <c r="S25" i="8"/>
  <c r="AB24" i="8"/>
  <c r="Z24" i="8"/>
  <c r="Y24" i="8"/>
  <c r="AA24" i="8" s="1"/>
  <c r="AC24" i="8" s="1"/>
  <c r="S24" i="8"/>
  <c r="AA23" i="8"/>
  <c r="Z23" i="8"/>
  <c r="AB23" i="8" s="1"/>
  <c r="AC23" i="8" s="1"/>
  <c r="Y23" i="8"/>
  <c r="S23" i="8"/>
  <c r="AB22" i="8"/>
  <c r="Z22" i="8"/>
  <c r="Y22" i="8"/>
  <c r="AA22" i="8" s="1"/>
  <c r="AC22" i="8" s="1"/>
  <c r="S22" i="8"/>
  <c r="AA21" i="8"/>
  <c r="Z21" i="8"/>
  <c r="AB21" i="8" s="1"/>
  <c r="AC21" i="8" s="1"/>
  <c r="Y21" i="8"/>
  <c r="S21" i="8"/>
  <c r="AB20" i="8"/>
  <c r="Z20" i="8"/>
  <c r="Y20" i="8"/>
  <c r="AA20" i="8" s="1"/>
  <c r="AC20" i="8" s="1"/>
  <c r="S20" i="8"/>
  <c r="AA19" i="8"/>
  <c r="Z19" i="8"/>
  <c r="AB19" i="8" s="1"/>
  <c r="AC19" i="8" s="1"/>
  <c r="Y19" i="8"/>
  <c r="S19" i="8"/>
  <c r="AB18" i="8"/>
  <c r="Z18" i="8"/>
  <c r="Y18" i="8"/>
  <c r="AA18" i="8" s="1"/>
  <c r="AC18" i="8" s="1"/>
  <c r="S18" i="8"/>
  <c r="AA17" i="8"/>
  <c r="Z17" i="8"/>
  <c r="AB17" i="8" s="1"/>
  <c r="AC17" i="8" s="1"/>
  <c r="Y17" i="8"/>
  <c r="S17" i="8"/>
  <c r="AB16" i="8"/>
  <c r="Z16" i="8"/>
  <c r="Y16" i="8"/>
  <c r="AA16" i="8" s="1"/>
  <c r="AC16" i="8" s="1"/>
  <c r="S16" i="8"/>
  <c r="AA15" i="8"/>
  <c r="Z15" i="8"/>
  <c r="AB15" i="8" s="1"/>
  <c r="AC15" i="8" s="1"/>
  <c r="Y15" i="8"/>
  <c r="S15" i="8"/>
  <c r="AB14" i="8"/>
  <c r="Z14" i="8"/>
  <c r="Y14" i="8"/>
  <c r="AA14" i="8" s="1"/>
  <c r="AC14" i="8" s="1"/>
  <c r="S14" i="8"/>
  <c r="AA13" i="8"/>
  <c r="Z13" i="8"/>
  <c r="AB13" i="8" s="1"/>
  <c r="AC13" i="8" s="1"/>
  <c r="Y13" i="8"/>
  <c r="S13" i="8"/>
  <c r="AB12" i="8"/>
  <c r="Z12" i="8"/>
  <c r="Y12" i="8"/>
  <c r="AA12" i="8" s="1"/>
  <c r="AC12" i="8" s="1"/>
  <c r="S12" i="8"/>
  <c r="AA11" i="8"/>
  <c r="Z11" i="8"/>
  <c r="AB11" i="8" s="1"/>
  <c r="AC11" i="8" s="1"/>
  <c r="Y11" i="8"/>
  <c r="S11" i="8"/>
  <c r="AB10" i="8"/>
  <c r="Z10" i="8"/>
  <c r="Y10" i="8"/>
  <c r="AA10" i="8" s="1"/>
  <c r="AC10" i="8" s="1"/>
  <c r="S10" i="8"/>
  <c r="AA9" i="8"/>
  <c r="Z9" i="8"/>
  <c r="AB9" i="8" s="1"/>
  <c r="AC9" i="8" s="1"/>
  <c r="Y9" i="8"/>
  <c r="S9" i="8"/>
  <c r="AB8" i="8"/>
  <c r="Z8" i="8"/>
  <c r="Y8" i="8"/>
  <c r="AA8" i="8" s="1"/>
  <c r="AC8" i="8" s="1"/>
  <c r="S8" i="8"/>
  <c r="AA7" i="8"/>
  <c r="Z7" i="8"/>
  <c r="AB7" i="8" s="1"/>
  <c r="AC7" i="8" s="1"/>
  <c r="Y7" i="8"/>
  <c r="S7" i="8"/>
  <c r="AB6" i="8"/>
  <c r="Z6" i="8"/>
  <c r="Y6" i="8"/>
  <c r="AA6" i="8" s="1"/>
  <c r="AC6" i="8" s="1"/>
  <c r="S6" i="8"/>
  <c r="AA5" i="8"/>
  <c r="Z5" i="8"/>
  <c r="AB5" i="8" s="1"/>
  <c r="AC5" i="8" s="1"/>
  <c r="Y5" i="8"/>
  <c r="S5" i="8"/>
  <c r="AB4" i="8"/>
  <c r="Z4" i="8"/>
  <c r="Y4" i="8"/>
  <c r="AA4" i="8" s="1"/>
  <c r="AC4" i="8" s="1"/>
  <c r="S4" i="8"/>
  <c r="AA3" i="8"/>
  <c r="Z3" i="8"/>
  <c r="AB3" i="8" s="1"/>
  <c r="AC3" i="8" s="1"/>
  <c r="Y3" i="8"/>
  <c r="S3" i="8"/>
  <c r="AB2" i="8"/>
  <c r="Z2" i="8"/>
  <c r="Y2" i="8"/>
  <c r="AA2" i="8" s="1"/>
  <c r="AC2" i="8" s="1"/>
  <c r="S2" i="8"/>
  <c r="AC48" i="8" l="1"/>
  <c r="AC50" i="8"/>
  <c r="AC42" i="8"/>
  <c r="AC46" i="8"/>
</calcChain>
</file>

<file path=xl/sharedStrings.xml><?xml version="1.0" encoding="utf-8"?>
<sst xmlns="http://schemas.openxmlformats.org/spreadsheetml/2006/main" count="603" uniqueCount="144">
  <si>
    <t>T</t>
  </si>
  <si>
    <t>N</t>
  </si>
  <si>
    <t>M</t>
  </si>
  <si>
    <t>ER</t>
  </si>
  <si>
    <t>PR</t>
  </si>
  <si>
    <t>HER2</t>
  </si>
  <si>
    <t>Ki67</t>
  </si>
  <si>
    <t>pre1</t>
  </si>
  <si>
    <t>pre2</t>
  </si>
  <si>
    <t>after1</t>
  </si>
  <si>
    <t>after2</t>
  </si>
  <si>
    <t>pre-a</t>
  </si>
  <si>
    <t>after-a</t>
  </si>
  <si>
    <t>pre-pg</t>
  </si>
  <si>
    <t>after-pg</t>
  </si>
  <si>
    <t>change</t>
  </si>
  <si>
    <t>T2</t>
  </si>
  <si>
    <t>N1</t>
  </si>
  <si>
    <t>M0</t>
  </si>
  <si>
    <t>+</t>
  </si>
  <si>
    <t>-</t>
  </si>
  <si>
    <t>LB</t>
  </si>
  <si>
    <t>089312</t>
  </si>
  <si>
    <t>PCR</t>
  </si>
  <si>
    <t>T3</t>
  </si>
  <si>
    <t>N2</t>
  </si>
  <si>
    <t>T1</t>
  </si>
  <si>
    <t>N0</t>
  </si>
  <si>
    <t>N3</t>
  </si>
  <si>
    <t>TN</t>
  </si>
  <si>
    <t>SD</t>
  </si>
  <si>
    <t>PD</t>
  </si>
  <si>
    <t>EC*2</t>
  </si>
  <si>
    <t>V5953</t>
  </si>
  <si>
    <t>T4</t>
  </si>
  <si>
    <t>MO</t>
  </si>
  <si>
    <t>LA</t>
  </si>
  <si>
    <t>M1</t>
  </si>
  <si>
    <t>EC+T,HP,TCbHP</t>
  </si>
  <si>
    <t>EC</t>
  </si>
  <si>
    <r>
      <rPr>
        <sz val="9"/>
        <rFont val="Arial"/>
      </rPr>
      <t>KI67(≤30%)</t>
    </r>
  </si>
  <si>
    <r>
      <rPr>
        <sz val="9"/>
        <rFont val="Arial"/>
      </rPr>
      <t>KI67(&gt;30%)</t>
    </r>
  </si>
  <si>
    <r>
      <rPr>
        <sz val="9"/>
        <rFont val="Arial"/>
      </rPr>
      <t>KI67(≤20%)</t>
    </r>
  </si>
  <si>
    <r>
      <rPr>
        <sz val="9"/>
        <rFont val="Arial"/>
      </rPr>
      <t>KI67(&gt;20%)</t>
    </r>
  </si>
  <si>
    <r>
      <rPr>
        <sz val="9"/>
        <rFont val="Arial"/>
      </rPr>
      <t>ER+</t>
    </r>
  </si>
  <si>
    <r>
      <rPr>
        <sz val="9"/>
        <rFont val="Arial"/>
      </rPr>
      <t>ER-</t>
    </r>
  </si>
  <si>
    <r>
      <rPr>
        <sz val="9"/>
        <rFont val="Arial"/>
      </rPr>
      <t>Poor responder</t>
    </r>
  </si>
  <si>
    <r>
      <rPr>
        <sz val="9"/>
        <rFont val="Arial"/>
      </rPr>
      <t>Good responder</t>
    </r>
  </si>
  <si>
    <r>
      <rPr>
        <sz val="9"/>
        <rFont val="Arial"/>
      </rPr>
      <t>T1-2</t>
    </r>
  </si>
  <si>
    <r>
      <rPr>
        <sz val="9"/>
        <rFont val="Arial"/>
      </rPr>
      <t>T3-4</t>
    </r>
  </si>
  <si>
    <r>
      <rPr>
        <sz val="9"/>
        <rFont val="Arial"/>
      </rPr>
      <t>N0-2</t>
    </r>
  </si>
  <si>
    <r>
      <rPr>
        <sz val="9"/>
        <rFont val="Arial"/>
      </rPr>
      <t>N3</t>
    </r>
  </si>
  <si>
    <r>
      <rPr>
        <sz val="9"/>
        <rFont val="Arial"/>
      </rPr>
      <t>PR+</t>
    </r>
  </si>
  <si>
    <r>
      <rPr>
        <sz val="9"/>
        <rFont val="Arial"/>
      </rPr>
      <t>PR-</t>
    </r>
  </si>
  <si>
    <t xml:space="preserve"> patients1</t>
    <phoneticPr fontId="3" type="noConversion"/>
  </si>
  <si>
    <t xml:space="preserve"> patients2</t>
  </si>
  <si>
    <t xml:space="preserve"> patients3</t>
  </si>
  <si>
    <t xml:space="preserve"> patients4</t>
  </si>
  <si>
    <t xml:space="preserve"> patients5</t>
  </si>
  <si>
    <t xml:space="preserve"> patients6</t>
  </si>
  <si>
    <t xml:space="preserve"> patients7</t>
  </si>
  <si>
    <t xml:space="preserve"> patients8</t>
  </si>
  <si>
    <t xml:space="preserve"> patients9</t>
  </si>
  <si>
    <t xml:space="preserve"> patients10</t>
  </si>
  <si>
    <t xml:space="preserve"> patients11</t>
  </si>
  <si>
    <t xml:space="preserve"> patients12</t>
  </si>
  <si>
    <t xml:space="preserve"> patients13</t>
  </si>
  <si>
    <t xml:space="preserve"> patients14</t>
  </si>
  <si>
    <t xml:space="preserve"> patients15</t>
  </si>
  <si>
    <t xml:space="preserve"> patients16</t>
  </si>
  <si>
    <t xml:space="preserve"> patients17</t>
  </si>
  <si>
    <t xml:space="preserve"> patients18</t>
  </si>
  <si>
    <t xml:space="preserve"> patients19</t>
  </si>
  <si>
    <t xml:space="preserve"> patients20</t>
  </si>
  <si>
    <t xml:space="preserve"> patients21</t>
  </si>
  <si>
    <t xml:space="preserve"> patients22</t>
  </si>
  <si>
    <t xml:space="preserve"> patients23</t>
  </si>
  <si>
    <t xml:space="preserve"> patients24</t>
  </si>
  <si>
    <t xml:space="preserve"> patients25</t>
  </si>
  <si>
    <t xml:space="preserve"> patients26</t>
  </si>
  <si>
    <t xml:space="preserve"> patients27</t>
  </si>
  <si>
    <t xml:space="preserve"> patients28</t>
  </si>
  <si>
    <t xml:space="preserve"> patients29</t>
  </si>
  <si>
    <t xml:space="preserve"> patients30</t>
  </si>
  <si>
    <t xml:space="preserve"> patients31</t>
  </si>
  <si>
    <t xml:space="preserve"> patients32</t>
  </si>
  <si>
    <t xml:space="preserve"> patients33</t>
  </si>
  <si>
    <t xml:space="preserve"> patients34</t>
  </si>
  <si>
    <t xml:space="preserve"> patients35</t>
  </si>
  <si>
    <t xml:space="preserve"> patients36</t>
  </si>
  <si>
    <t xml:space="preserve"> patients37</t>
  </si>
  <si>
    <t xml:space="preserve"> patients38</t>
  </si>
  <si>
    <t xml:space="preserve"> patients39</t>
  </si>
  <si>
    <t xml:space="preserve"> patients40</t>
  </si>
  <si>
    <t xml:space="preserve"> patients41</t>
  </si>
  <si>
    <t xml:space="preserve"> patients42</t>
  </si>
  <si>
    <t xml:space="preserve"> patients43</t>
  </si>
  <si>
    <t xml:space="preserve"> patients44</t>
  </si>
  <si>
    <t xml:space="preserve"> patients45</t>
  </si>
  <si>
    <t xml:space="preserve"> patients46</t>
  </si>
  <si>
    <t xml:space="preserve"> patients47</t>
  </si>
  <si>
    <t xml:space="preserve"> patients48</t>
  </si>
  <si>
    <t xml:space="preserve"> patients49</t>
  </si>
  <si>
    <t xml:space="preserve"> patients50</t>
  </si>
  <si>
    <t xml:space="preserve"> patients51</t>
  </si>
  <si>
    <t xml:space="preserve"> patients52</t>
  </si>
  <si>
    <t xml:space="preserve"> patients53</t>
  </si>
  <si>
    <t xml:space="preserve"> patients54</t>
  </si>
  <si>
    <t>Name</t>
    <phoneticPr fontId="3" type="noConversion"/>
  </si>
  <si>
    <t>hospitalization number</t>
    <phoneticPr fontId="3" type="noConversion"/>
  </si>
  <si>
    <t>Age</t>
    <phoneticPr fontId="3" type="noConversion"/>
  </si>
  <si>
    <t>menopausal</t>
    <phoneticPr fontId="3" type="noConversion"/>
  </si>
  <si>
    <t>Time of diagnosis</t>
    <phoneticPr fontId="3" type="noConversion"/>
  </si>
  <si>
    <t>Neoadjuvant chemotherapy 1/adjuvant chemotherapy 0</t>
    <phoneticPr fontId="3" type="noConversion"/>
  </si>
  <si>
    <t>chemotherapeutic regimen</t>
    <phoneticPr fontId="3" type="noConversion"/>
  </si>
  <si>
    <t>molecular typing</t>
    <phoneticPr fontId="3" type="noConversion"/>
  </si>
  <si>
    <t>Recurrent  0/Metastases 1</t>
    <phoneticPr fontId="3" type="noConversion"/>
  </si>
  <si>
    <t>Time to first relapse</t>
    <phoneticPr fontId="3" type="noConversion"/>
  </si>
  <si>
    <t>Efficacy of neoadjuvant chemotherapy</t>
    <phoneticPr fontId="3" type="noConversion"/>
  </si>
  <si>
    <t xml:space="preserve">relapse </t>
    <phoneticPr fontId="3" type="noConversion"/>
  </si>
  <si>
    <t>pathology number</t>
    <phoneticPr fontId="3" type="noConversion"/>
  </si>
  <si>
    <t>standard curve</t>
    <phoneticPr fontId="3" type="noConversion"/>
  </si>
  <si>
    <t>standardized protein</t>
    <phoneticPr fontId="3" type="noConversion"/>
  </si>
  <si>
    <t>求和</t>
  </si>
  <si>
    <t>平均值</t>
    <phoneticPr fontId="5" type="noConversion"/>
  </si>
  <si>
    <t>汇总</t>
    <phoneticPr fontId="5" type="noConversion"/>
  </si>
  <si>
    <t>计数</t>
    <phoneticPr fontId="5" type="noConversion"/>
  </si>
  <si>
    <t>EC+T</t>
    <phoneticPr fontId="3" type="noConversion"/>
  </si>
  <si>
    <t>EC+THP</t>
    <phoneticPr fontId="3" type="noConversion"/>
  </si>
  <si>
    <t>EC+THP)</t>
    <phoneticPr fontId="3" type="noConversion"/>
  </si>
  <si>
    <t>TCbHP+PD-1</t>
    <phoneticPr fontId="3" type="noConversion"/>
  </si>
  <si>
    <t>EC+TH+HP</t>
    <phoneticPr fontId="3" type="noConversion"/>
  </si>
  <si>
    <t>EC-T</t>
    <phoneticPr fontId="3" type="noConversion"/>
  </si>
  <si>
    <t>TX</t>
    <phoneticPr fontId="3" type="noConversion"/>
  </si>
  <si>
    <t>TC</t>
    <phoneticPr fontId="3" type="noConversion"/>
  </si>
  <si>
    <t>NR</t>
    <phoneticPr fontId="3" type="noConversion"/>
  </si>
  <si>
    <t>T，TX，T+PD-1</t>
    <phoneticPr fontId="3" type="noConversion"/>
  </si>
  <si>
    <t>TCbHP</t>
    <phoneticPr fontId="3" type="noConversion"/>
  </si>
  <si>
    <t>THX</t>
    <phoneticPr fontId="3" type="noConversion"/>
  </si>
  <si>
    <t>TH</t>
    <phoneticPr fontId="3" type="noConversion"/>
  </si>
  <si>
    <t>HP+capecitabine</t>
    <phoneticPr fontId="3" type="noConversion"/>
  </si>
  <si>
    <t>EC+th</t>
    <phoneticPr fontId="3" type="noConversion"/>
  </si>
  <si>
    <t>HER2 overexpression</t>
    <phoneticPr fontId="3" type="noConversion"/>
  </si>
  <si>
    <t>EC*2，endocrine TX*n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</si>
</sst>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.00_ "/>
  </numFmts>
  <fonts count="7" x14ac:knownFonts="1">
    <font>
      <sz val="11"/>
      <color theme="1"/>
      <name val="宋体"/>
      <charset val="134"/>
      <scheme val="minor"/>
    </font>
    <font>
      <sz val="9"/>
      <name val="Arial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2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2" xfId="0" applyBorder="1">
      <alignment vertical="center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49" fontId="0" fillId="0" borderId="0" xfId="0" quotePrefix="1" applyNumberForma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6" fillId="0" borderId="1" xfId="0" applyFont="1" applyBorder="1">
      <alignment vertical="center"/>
    </xf>
    <xf numFmtId="14" fontId="6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新辅助!$AE$3:$AE$7</c:f>
              <c:numCache>
                <c:formatCode>General</c:formatCode>
                <c:ptCount val="5"/>
                <c:pt idx="0">
                  <c:v>0.30130000000000001</c:v>
                </c:pt>
                <c:pt idx="1">
                  <c:v>0.51670000000000005</c:v>
                </c:pt>
                <c:pt idx="2">
                  <c:v>0.77839999999999998</c:v>
                </c:pt>
                <c:pt idx="3">
                  <c:v>1.0386</c:v>
                </c:pt>
                <c:pt idx="4">
                  <c:v>1.2776000000000001</c:v>
                </c:pt>
              </c:numCache>
            </c:numRef>
          </c:xVal>
          <c:yVal>
            <c:numRef>
              <c:f>新辅助!$AF$3:$AF$7</c:f>
              <c:numCache>
                <c:formatCode>General</c:formatCode>
                <c:ptCount val="5"/>
                <c:pt idx="0">
                  <c:v>6.25</c:v>
                </c:pt>
                <c:pt idx="1">
                  <c:v>12.5</c:v>
                </c:pt>
                <c:pt idx="2">
                  <c:v>25</c:v>
                </c:pt>
                <c:pt idx="3">
                  <c:v>50</c:v>
                </c:pt>
                <c:pt idx="4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19-4780-A65D-A89CBDC5E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519725"/>
        <c:axId val="615903179"/>
      </c:scatterChart>
      <c:valAx>
        <c:axId val="3751972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15903179"/>
        <c:crosses val="autoZero"/>
        <c:crossBetween val="midCat"/>
      </c:valAx>
      <c:valAx>
        <c:axId val="6159031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751972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450850</xdr:colOff>
      <xdr:row>8</xdr:row>
      <xdr:rowOff>120650</xdr:rowOff>
    </xdr:from>
    <xdr:to>
      <xdr:col>38</xdr:col>
      <xdr:colOff>527050</xdr:colOff>
      <xdr:row>24</xdr:row>
      <xdr:rowOff>133350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9"/>
  <sheetViews>
    <sheetView tabSelected="1" workbookViewId="0">
      <selection activeCell="G25" sqref="G25"/>
    </sheetView>
  </sheetViews>
  <sheetFormatPr defaultColWidth="8.7265625" defaultRowHeight="14" x14ac:dyDescent="0.25"/>
  <cols>
    <col min="1" max="1" width="17.7265625" customWidth="1"/>
    <col min="5" max="5" width="16.26953125" style="6"/>
    <col min="7" max="7" width="13.81640625" customWidth="1"/>
    <col min="17" max="17" width="16.26953125"/>
    <col min="23" max="24" width="9.54296875"/>
    <col min="26" max="26" width="10.54296875"/>
    <col min="27" max="28" width="12.81640625"/>
    <col min="29" max="29" width="14"/>
    <col min="31" max="31" width="17.6328125" customWidth="1"/>
  </cols>
  <sheetData>
    <row r="1" spans="1:32" x14ac:dyDescent="0.25">
      <c r="A1" s="13" t="s">
        <v>108</v>
      </c>
      <c r="B1" s="13" t="s">
        <v>109</v>
      </c>
      <c r="C1" s="13" t="s">
        <v>110</v>
      </c>
      <c r="D1" s="13" t="s">
        <v>111</v>
      </c>
      <c r="E1" s="14" t="s">
        <v>112</v>
      </c>
      <c r="F1" s="13" t="s">
        <v>113</v>
      </c>
      <c r="G1" s="13" t="s">
        <v>114</v>
      </c>
      <c r="H1" s="3" t="s">
        <v>0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  <c r="N1" s="3" t="s">
        <v>6</v>
      </c>
      <c r="O1" s="13" t="s">
        <v>115</v>
      </c>
      <c r="P1" s="13" t="s">
        <v>116</v>
      </c>
      <c r="Q1" s="13" t="s">
        <v>117</v>
      </c>
      <c r="R1" s="13" t="s">
        <v>118</v>
      </c>
      <c r="S1" s="13" t="s">
        <v>119</v>
      </c>
      <c r="T1" s="12" t="s">
        <v>120</v>
      </c>
      <c r="U1" t="s">
        <v>7</v>
      </c>
      <c r="V1" t="s">
        <v>8</v>
      </c>
      <c r="W1" t="s">
        <v>9</v>
      </c>
      <c r="X1" t="s">
        <v>10</v>
      </c>
      <c r="Y1" t="s">
        <v>11</v>
      </c>
      <c r="Z1" t="s">
        <v>12</v>
      </c>
      <c r="AA1" t="s">
        <v>13</v>
      </c>
      <c r="AB1" t="s">
        <v>14</v>
      </c>
      <c r="AC1" t="s">
        <v>15</v>
      </c>
    </row>
    <row r="2" spans="1:32" x14ac:dyDescent="0.25">
      <c r="A2" s="12" t="s">
        <v>54</v>
      </c>
      <c r="B2">
        <v>137211</v>
      </c>
      <c r="C2" s="4">
        <v>42</v>
      </c>
      <c r="D2">
        <v>0</v>
      </c>
      <c r="E2" s="6">
        <v>44032</v>
      </c>
      <c r="F2">
        <v>1</v>
      </c>
      <c r="G2" s="12" t="s">
        <v>127</v>
      </c>
      <c r="H2" t="s">
        <v>16</v>
      </c>
      <c r="I2" t="s">
        <v>17</v>
      </c>
      <c r="J2" t="s">
        <v>18</v>
      </c>
      <c r="K2" s="10" t="s">
        <v>19</v>
      </c>
      <c r="L2" s="10" t="s">
        <v>19</v>
      </c>
      <c r="M2" s="10" t="s">
        <v>20</v>
      </c>
      <c r="N2">
        <v>30</v>
      </c>
      <c r="O2" t="s">
        <v>21</v>
      </c>
      <c r="P2">
        <v>0</v>
      </c>
      <c r="Q2" s="5">
        <v>45170</v>
      </c>
      <c r="R2" t="s">
        <v>4</v>
      </c>
      <c r="S2">
        <f t="shared" ref="S2:S33" si="0">DATEDIF(E2,Q2,"m")</f>
        <v>37</v>
      </c>
      <c r="T2">
        <v>137211</v>
      </c>
      <c r="U2">
        <v>0.50560000000000005</v>
      </c>
      <c r="V2">
        <v>0.47070000000000001</v>
      </c>
      <c r="W2">
        <v>0.46176</v>
      </c>
      <c r="X2">
        <v>0.38846999999999998</v>
      </c>
      <c r="Y2">
        <f t="shared" ref="Y2:Y33" si="1">AVERAGE(U2:V2)</f>
        <v>0.48815000000000003</v>
      </c>
      <c r="Z2">
        <f t="shared" ref="Z2:Z33" si="2">AVERAGE(W2:X2)</f>
        <v>0.42511500000000002</v>
      </c>
      <c r="AA2" s="8">
        <f t="shared" ref="AA2:AA33" si="3">Y2*91.166-32.589</f>
        <v>11.913682900000005</v>
      </c>
      <c r="AB2" s="8">
        <f t="shared" ref="AB2:AB33" si="4">Z2*91.166-32.589</f>
        <v>6.1670340900000014</v>
      </c>
      <c r="AC2" s="8">
        <f t="shared" ref="AC2:AC33" si="5">(AB2-AA2)/AA2*100</f>
        <v>-48.235703923259543</v>
      </c>
      <c r="AE2" s="12" t="s">
        <v>121</v>
      </c>
      <c r="AF2" s="12" t="s">
        <v>122</v>
      </c>
    </row>
    <row r="3" spans="1:32" x14ac:dyDescent="0.25">
      <c r="A3" s="12" t="s">
        <v>55</v>
      </c>
      <c r="B3">
        <v>256998</v>
      </c>
      <c r="C3" s="4">
        <v>43</v>
      </c>
      <c r="D3">
        <v>0</v>
      </c>
      <c r="E3" s="6">
        <v>44234</v>
      </c>
      <c r="F3">
        <v>1</v>
      </c>
      <c r="G3" s="12" t="s">
        <v>128</v>
      </c>
      <c r="H3" t="s">
        <v>16</v>
      </c>
      <c r="I3" t="s">
        <v>17</v>
      </c>
      <c r="J3" t="s">
        <v>18</v>
      </c>
      <c r="K3" s="10" t="s">
        <v>19</v>
      </c>
      <c r="L3" s="10" t="s">
        <v>19</v>
      </c>
      <c r="M3" s="10" t="s">
        <v>19</v>
      </c>
      <c r="N3">
        <v>40</v>
      </c>
      <c r="O3" t="s">
        <v>21</v>
      </c>
      <c r="P3">
        <v>0</v>
      </c>
      <c r="Q3" s="5">
        <v>45170</v>
      </c>
      <c r="R3" t="s">
        <v>4</v>
      </c>
      <c r="S3">
        <f t="shared" si="0"/>
        <v>30</v>
      </c>
      <c r="T3">
        <v>256998</v>
      </c>
      <c r="U3">
        <v>0.50009999999999999</v>
      </c>
      <c r="V3">
        <v>0.4894</v>
      </c>
      <c r="W3">
        <v>0.55020999999999998</v>
      </c>
      <c r="X3">
        <v>0.52773999999999999</v>
      </c>
      <c r="Y3">
        <f t="shared" si="1"/>
        <v>0.49475000000000002</v>
      </c>
      <c r="Z3">
        <f t="shared" si="2"/>
        <v>0.53897499999999998</v>
      </c>
      <c r="AA3" s="8">
        <f t="shared" si="3"/>
        <v>12.515378500000004</v>
      </c>
      <c r="AB3" s="8">
        <f t="shared" si="4"/>
        <v>16.547194849999997</v>
      </c>
      <c r="AC3">
        <f t="shared" si="5"/>
        <v>32.214897455957811</v>
      </c>
      <c r="AE3">
        <v>0.30130000000000001</v>
      </c>
      <c r="AF3">
        <v>6.25</v>
      </c>
    </row>
    <row r="4" spans="1:32" x14ac:dyDescent="0.25">
      <c r="A4" s="12" t="s">
        <v>56</v>
      </c>
      <c r="B4" s="11" t="s">
        <v>22</v>
      </c>
      <c r="C4" s="4">
        <v>64</v>
      </c>
      <c r="D4">
        <v>1</v>
      </c>
      <c r="E4" s="6">
        <v>44095</v>
      </c>
      <c r="F4">
        <v>1</v>
      </c>
      <c r="G4" s="12" t="s">
        <v>129</v>
      </c>
      <c r="H4" t="s">
        <v>16</v>
      </c>
      <c r="I4" t="s">
        <v>17</v>
      </c>
      <c r="J4" t="s">
        <v>18</v>
      </c>
      <c r="K4" s="10" t="s">
        <v>20</v>
      </c>
      <c r="L4" s="10" t="s">
        <v>20</v>
      </c>
      <c r="M4" s="10" t="s">
        <v>19</v>
      </c>
      <c r="N4">
        <v>40</v>
      </c>
      <c r="O4" s="12" t="s">
        <v>142</v>
      </c>
      <c r="P4">
        <v>0</v>
      </c>
      <c r="Q4" s="5">
        <v>45170</v>
      </c>
      <c r="R4" t="s">
        <v>23</v>
      </c>
      <c r="S4">
        <f t="shared" si="0"/>
        <v>35</v>
      </c>
      <c r="T4" s="11" t="s">
        <v>22</v>
      </c>
      <c r="U4">
        <v>0.53949999999999998</v>
      </c>
      <c r="V4">
        <v>0.50649999999999995</v>
      </c>
      <c r="W4">
        <v>0.353325</v>
      </c>
      <c r="X4">
        <v>0.44377499999999998</v>
      </c>
      <c r="Y4">
        <f t="shared" si="1"/>
        <v>0.52299999999999991</v>
      </c>
      <c r="Z4">
        <f t="shared" si="2"/>
        <v>0.39854999999999996</v>
      </c>
      <c r="AA4" s="8">
        <f t="shared" si="3"/>
        <v>15.090817999999992</v>
      </c>
      <c r="AB4" s="8">
        <f t="shared" si="4"/>
        <v>3.7452092999999991</v>
      </c>
      <c r="AC4" s="8">
        <f t="shared" si="5"/>
        <v>-75.182198208208447</v>
      </c>
      <c r="AE4">
        <v>0.51670000000000005</v>
      </c>
      <c r="AF4">
        <v>12.5</v>
      </c>
    </row>
    <row r="5" spans="1:32" x14ac:dyDescent="0.25">
      <c r="A5" s="12" t="s">
        <v>57</v>
      </c>
      <c r="B5">
        <v>257232</v>
      </c>
      <c r="C5" s="4">
        <v>49</v>
      </c>
      <c r="D5">
        <v>0</v>
      </c>
      <c r="E5" s="6">
        <v>44235</v>
      </c>
      <c r="F5">
        <v>1</v>
      </c>
      <c r="G5" s="12" t="s">
        <v>130</v>
      </c>
      <c r="H5" t="s">
        <v>24</v>
      </c>
      <c r="I5" t="s">
        <v>25</v>
      </c>
      <c r="J5" t="s">
        <v>18</v>
      </c>
      <c r="K5" s="10" t="s">
        <v>20</v>
      </c>
      <c r="L5" s="10" t="s">
        <v>20</v>
      </c>
      <c r="M5" s="10" t="s">
        <v>19</v>
      </c>
      <c r="N5">
        <v>30</v>
      </c>
      <c r="O5" s="12" t="s">
        <v>142</v>
      </c>
      <c r="P5">
        <v>0</v>
      </c>
      <c r="Q5" s="5">
        <v>45170</v>
      </c>
      <c r="R5" t="s">
        <v>4</v>
      </c>
      <c r="S5">
        <f t="shared" si="0"/>
        <v>30</v>
      </c>
      <c r="T5">
        <v>257232</v>
      </c>
      <c r="U5">
        <v>0.54090000000000005</v>
      </c>
      <c r="V5">
        <v>0.50600000000000001</v>
      </c>
      <c r="W5">
        <v>0.40079999999999999</v>
      </c>
      <c r="X5">
        <v>0.4078</v>
      </c>
      <c r="Y5">
        <f t="shared" si="1"/>
        <v>0.52344999999999997</v>
      </c>
      <c r="Z5">
        <f t="shared" si="2"/>
        <v>0.40429999999999999</v>
      </c>
      <c r="AA5" s="8">
        <f t="shared" si="3"/>
        <v>15.1318427</v>
      </c>
      <c r="AB5" s="8">
        <f t="shared" si="4"/>
        <v>4.2694138000000024</v>
      </c>
      <c r="AC5" s="8">
        <f t="shared" si="5"/>
        <v>-71.785235383130157</v>
      </c>
      <c r="AE5">
        <v>0.77839999999999998</v>
      </c>
      <c r="AF5">
        <v>25</v>
      </c>
    </row>
    <row r="6" spans="1:32" x14ac:dyDescent="0.25">
      <c r="A6" s="12" t="s">
        <v>58</v>
      </c>
      <c r="B6">
        <v>253879</v>
      </c>
      <c r="C6" s="4">
        <v>46</v>
      </c>
      <c r="D6">
        <v>0</v>
      </c>
      <c r="E6" s="6">
        <v>44190</v>
      </c>
      <c r="F6">
        <v>1</v>
      </c>
      <c r="G6" s="12" t="s">
        <v>130</v>
      </c>
      <c r="H6" t="s">
        <v>26</v>
      </c>
      <c r="I6" t="s">
        <v>17</v>
      </c>
      <c r="J6" t="s">
        <v>18</v>
      </c>
      <c r="K6" s="10" t="s">
        <v>19</v>
      </c>
      <c r="L6" s="10" t="s">
        <v>20</v>
      </c>
      <c r="M6" s="10" t="s">
        <v>19</v>
      </c>
      <c r="N6">
        <v>30</v>
      </c>
      <c r="O6" t="s">
        <v>21</v>
      </c>
      <c r="P6">
        <v>0</v>
      </c>
      <c r="Q6" s="5">
        <v>45170</v>
      </c>
      <c r="R6" t="s">
        <v>4</v>
      </c>
      <c r="S6">
        <f t="shared" si="0"/>
        <v>32</v>
      </c>
      <c r="T6">
        <v>253879</v>
      </c>
      <c r="U6">
        <v>0.51004000000000005</v>
      </c>
      <c r="V6">
        <v>0.53803999999999996</v>
      </c>
      <c r="W6">
        <v>0.46108399999999999</v>
      </c>
      <c r="X6">
        <v>0.51988400000000001</v>
      </c>
      <c r="Y6">
        <f t="shared" si="1"/>
        <v>0.52404000000000006</v>
      </c>
      <c r="Z6">
        <f t="shared" si="2"/>
        <v>0.49048400000000003</v>
      </c>
      <c r="AA6" s="8">
        <f t="shared" si="3"/>
        <v>15.185630640000007</v>
      </c>
      <c r="AB6" s="8">
        <f t="shared" si="4"/>
        <v>12.126464344000006</v>
      </c>
      <c r="AC6" s="8">
        <f t="shared" si="5"/>
        <v>-20.145138312148486</v>
      </c>
      <c r="AE6">
        <v>1.0386</v>
      </c>
      <c r="AF6">
        <v>50</v>
      </c>
    </row>
    <row r="7" spans="1:32" x14ac:dyDescent="0.25">
      <c r="A7" s="12" t="s">
        <v>59</v>
      </c>
      <c r="B7">
        <v>213087</v>
      </c>
      <c r="C7" s="4">
        <v>44</v>
      </c>
      <c r="D7">
        <v>0</v>
      </c>
      <c r="E7" s="6">
        <v>43605</v>
      </c>
      <c r="F7">
        <v>1</v>
      </c>
      <c r="G7" s="12" t="s">
        <v>131</v>
      </c>
      <c r="H7" t="s">
        <v>16</v>
      </c>
      <c r="I7" t="s">
        <v>17</v>
      </c>
      <c r="J7" t="s">
        <v>18</v>
      </c>
      <c r="K7" s="10" t="s">
        <v>20</v>
      </c>
      <c r="L7" s="10" t="s">
        <v>20</v>
      </c>
      <c r="M7" s="10" t="s">
        <v>19</v>
      </c>
      <c r="N7">
        <v>20</v>
      </c>
      <c r="O7" s="12" t="s">
        <v>142</v>
      </c>
      <c r="P7">
        <v>0</v>
      </c>
      <c r="Q7" s="5">
        <v>45170</v>
      </c>
      <c r="R7" t="s">
        <v>4</v>
      </c>
      <c r="S7">
        <f t="shared" si="0"/>
        <v>51</v>
      </c>
      <c r="T7">
        <v>213087</v>
      </c>
      <c r="U7">
        <v>0.49719999999999998</v>
      </c>
      <c r="V7">
        <v>0.55900000000000005</v>
      </c>
      <c r="W7">
        <v>0.47664000000000001</v>
      </c>
      <c r="X7">
        <v>0.52766999999999997</v>
      </c>
      <c r="Y7">
        <f t="shared" si="1"/>
        <v>0.52810000000000001</v>
      </c>
      <c r="Z7">
        <f t="shared" si="2"/>
        <v>0.50215500000000002</v>
      </c>
      <c r="AA7" s="8">
        <f t="shared" si="3"/>
        <v>15.555764600000003</v>
      </c>
      <c r="AB7" s="8">
        <f t="shared" si="4"/>
        <v>13.19046273</v>
      </c>
      <c r="AC7">
        <f t="shared" si="5"/>
        <v>-15.205307683815187</v>
      </c>
      <c r="AE7">
        <v>1.2776000000000001</v>
      </c>
      <c r="AF7">
        <v>100</v>
      </c>
    </row>
    <row r="8" spans="1:32" x14ac:dyDescent="0.25">
      <c r="A8" s="12" t="s">
        <v>60</v>
      </c>
      <c r="B8">
        <v>255464</v>
      </c>
      <c r="C8" s="4">
        <v>55</v>
      </c>
      <c r="D8">
        <v>1</v>
      </c>
      <c r="E8" s="6">
        <v>44225</v>
      </c>
      <c r="F8">
        <v>1</v>
      </c>
      <c r="G8" s="12" t="s">
        <v>128</v>
      </c>
      <c r="H8" t="s">
        <v>16</v>
      </c>
      <c r="I8" t="s">
        <v>25</v>
      </c>
      <c r="J8" t="s">
        <v>18</v>
      </c>
      <c r="K8" s="10" t="s">
        <v>19</v>
      </c>
      <c r="L8" s="10" t="s">
        <v>19</v>
      </c>
      <c r="M8" s="10" t="s">
        <v>19</v>
      </c>
      <c r="N8">
        <v>20</v>
      </c>
      <c r="O8" t="s">
        <v>21</v>
      </c>
      <c r="P8">
        <v>0</v>
      </c>
      <c r="Q8" s="5">
        <v>45170</v>
      </c>
      <c r="R8" t="s">
        <v>23</v>
      </c>
      <c r="S8">
        <f t="shared" si="0"/>
        <v>31</v>
      </c>
      <c r="T8">
        <v>255464</v>
      </c>
      <c r="U8">
        <v>0.52703999999999995</v>
      </c>
      <c r="V8">
        <v>0.53573999999999999</v>
      </c>
      <c r="W8">
        <v>0.40678399999999998</v>
      </c>
      <c r="X8">
        <v>0.42505399999999999</v>
      </c>
      <c r="Y8">
        <f t="shared" si="1"/>
        <v>0.53139000000000003</v>
      </c>
      <c r="Z8">
        <f t="shared" si="2"/>
        <v>0.41591899999999998</v>
      </c>
      <c r="AA8" s="8">
        <f t="shared" si="3"/>
        <v>15.855700740000003</v>
      </c>
      <c r="AB8" s="8">
        <f t="shared" si="4"/>
        <v>5.328671553999996</v>
      </c>
      <c r="AC8" s="8">
        <f t="shared" si="5"/>
        <v>-66.392708582364463</v>
      </c>
    </row>
    <row r="9" spans="1:32" x14ac:dyDescent="0.25">
      <c r="A9" s="12" t="s">
        <v>61</v>
      </c>
      <c r="B9">
        <v>252754</v>
      </c>
      <c r="C9" s="4">
        <v>41</v>
      </c>
      <c r="D9">
        <v>0</v>
      </c>
      <c r="E9" s="6">
        <v>44179</v>
      </c>
      <c r="F9">
        <v>1</v>
      </c>
      <c r="G9" s="12" t="s">
        <v>132</v>
      </c>
      <c r="H9" t="s">
        <v>16</v>
      </c>
      <c r="I9" t="s">
        <v>17</v>
      </c>
      <c r="J9" t="s">
        <v>18</v>
      </c>
      <c r="K9" s="10" t="s">
        <v>19</v>
      </c>
      <c r="L9" s="10" t="s">
        <v>19</v>
      </c>
      <c r="M9" s="10" t="s">
        <v>20</v>
      </c>
      <c r="N9">
        <v>20</v>
      </c>
      <c r="O9" t="s">
        <v>21</v>
      </c>
      <c r="P9">
        <v>0</v>
      </c>
      <c r="Q9" s="5">
        <v>45170</v>
      </c>
      <c r="R9" t="s">
        <v>23</v>
      </c>
      <c r="S9">
        <f t="shared" si="0"/>
        <v>32</v>
      </c>
      <c r="T9">
        <v>252754</v>
      </c>
      <c r="U9">
        <v>0.50463999999999998</v>
      </c>
      <c r="V9">
        <v>0.57164000000000004</v>
      </c>
      <c r="W9">
        <v>0.55974400000000002</v>
      </c>
      <c r="X9">
        <v>0.40044400000000002</v>
      </c>
      <c r="Y9">
        <f t="shared" si="1"/>
        <v>0.53814000000000006</v>
      </c>
      <c r="Z9">
        <f t="shared" si="2"/>
        <v>0.48009400000000002</v>
      </c>
      <c r="AA9" s="8">
        <f t="shared" si="3"/>
        <v>16.471071240000008</v>
      </c>
      <c r="AB9" s="8">
        <f t="shared" si="4"/>
        <v>11.179249603999999</v>
      </c>
      <c r="AC9" s="8">
        <f t="shared" si="5"/>
        <v>-32.127974913670556</v>
      </c>
    </row>
    <row r="10" spans="1:32" x14ac:dyDescent="0.25">
      <c r="A10" s="12" t="s">
        <v>62</v>
      </c>
      <c r="B10">
        <v>248761</v>
      </c>
      <c r="C10" s="4">
        <v>49</v>
      </c>
      <c r="D10">
        <v>0</v>
      </c>
      <c r="E10" s="6">
        <v>44134</v>
      </c>
      <c r="F10">
        <v>1</v>
      </c>
      <c r="G10" s="12" t="s">
        <v>127</v>
      </c>
      <c r="H10" t="s">
        <v>16</v>
      </c>
      <c r="I10" t="s">
        <v>27</v>
      </c>
      <c r="J10" t="s">
        <v>18</v>
      </c>
      <c r="K10" s="10" t="s">
        <v>19</v>
      </c>
      <c r="L10" s="10" t="s">
        <v>19</v>
      </c>
      <c r="M10" s="10" t="s">
        <v>20</v>
      </c>
      <c r="N10">
        <v>15</v>
      </c>
      <c r="O10" t="s">
        <v>21</v>
      </c>
      <c r="P10">
        <v>0</v>
      </c>
      <c r="Q10" s="5">
        <v>45170</v>
      </c>
      <c r="R10" t="s">
        <v>23</v>
      </c>
      <c r="S10">
        <f t="shared" si="0"/>
        <v>34</v>
      </c>
      <c r="T10">
        <v>248761</v>
      </c>
      <c r="U10">
        <v>0.57479999999999998</v>
      </c>
      <c r="V10">
        <v>0.54179999999999995</v>
      </c>
      <c r="W10">
        <v>0.41976000000000002</v>
      </c>
      <c r="X10">
        <v>0.30015999999999998</v>
      </c>
      <c r="Y10">
        <f t="shared" si="1"/>
        <v>0.55830000000000002</v>
      </c>
      <c r="Z10">
        <f t="shared" si="2"/>
        <v>0.35996</v>
      </c>
      <c r="AA10" s="8">
        <f t="shared" si="3"/>
        <v>18.308977800000001</v>
      </c>
      <c r="AB10" s="8">
        <f t="shared" si="4"/>
        <v>0.22711335999999704</v>
      </c>
      <c r="AC10" s="8">
        <f t="shared" si="5"/>
        <v>-98.759551939595468</v>
      </c>
    </row>
    <row r="11" spans="1:32" x14ac:dyDescent="0.25">
      <c r="A11" s="12" t="s">
        <v>63</v>
      </c>
      <c r="B11">
        <v>259085</v>
      </c>
      <c r="C11" s="4">
        <v>59</v>
      </c>
      <c r="D11">
        <v>1</v>
      </c>
      <c r="E11" s="6">
        <v>44265</v>
      </c>
      <c r="F11">
        <v>1</v>
      </c>
      <c r="G11" s="12" t="s">
        <v>127</v>
      </c>
      <c r="H11" t="s">
        <v>16</v>
      </c>
      <c r="I11" t="s">
        <v>28</v>
      </c>
      <c r="J11" t="s">
        <v>18</v>
      </c>
      <c r="K11" s="10" t="s">
        <v>19</v>
      </c>
      <c r="L11" s="10" t="s">
        <v>19</v>
      </c>
      <c r="M11" s="10" t="s">
        <v>20</v>
      </c>
      <c r="N11">
        <v>20</v>
      </c>
      <c r="O11" t="s">
        <v>21</v>
      </c>
      <c r="P11">
        <v>0</v>
      </c>
      <c r="Q11" s="5">
        <v>45170</v>
      </c>
      <c r="R11" t="s">
        <v>4</v>
      </c>
      <c r="S11">
        <f t="shared" si="0"/>
        <v>29</v>
      </c>
      <c r="T11">
        <v>259085</v>
      </c>
      <c r="U11">
        <v>0.62019999999999997</v>
      </c>
      <c r="V11">
        <v>0.6482</v>
      </c>
      <c r="W11">
        <v>0.539574</v>
      </c>
      <c r="X11">
        <v>0.57689800000000002</v>
      </c>
      <c r="Y11">
        <f t="shared" si="1"/>
        <v>0.63419999999999999</v>
      </c>
      <c r="Z11">
        <f t="shared" si="2"/>
        <v>0.55823599999999995</v>
      </c>
      <c r="AA11" s="8">
        <f t="shared" si="3"/>
        <v>25.2284772</v>
      </c>
      <c r="AB11" s="8">
        <f t="shared" si="4"/>
        <v>18.303143175999999</v>
      </c>
      <c r="AC11" s="8">
        <f t="shared" si="5"/>
        <v>-27.450463890860611</v>
      </c>
    </row>
    <row r="12" spans="1:32" x14ac:dyDescent="0.25">
      <c r="A12" s="12" t="s">
        <v>64</v>
      </c>
      <c r="B12">
        <v>116385</v>
      </c>
      <c r="C12" s="4">
        <v>29</v>
      </c>
      <c r="D12">
        <v>0</v>
      </c>
      <c r="E12" s="6">
        <v>44284</v>
      </c>
      <c r="F12">
        <v>1</v>
      </c>
      <c r="G12" s="12" t="s">
        <v>127</v>
      </c>
      <c r="H12" t="s">
        <v>16</v>
      </c>
      <c r="I12" t="s">
        <v>27</v>
      </c>
      <c r="J12" t="s">
        <v>18</v>
      </c>
      <c r="K12" s="10" t="s">
        <v>20</v>
      </c>
      <c r="L12" s="10" t="s">
        <v>20</v>
      </c>
      <c r="M12" s="10" t="s">
        <v>20</v>
      </c>
      <c r="N12">
        <v>20</v>
      </c>
      <c r="O12" t="s">
        <v>29</v>
      </c>
      <c r="P12">
        <v>0</v>
      </c>
      <c r="Q12" s="5">
        <v>45170</v>
      </c>
      <c r="R12" t="s">
        <v>4</v>
      </c>
      <c r="S12">
        <f t="shared" si="0"/>
        <v>29</v>
      </c>
      <c r="T12">
        <v>116385</v>
      </c>
      <c r="U12">
        <v>0.64490000000000003</v>
      </c>
      <c r="V12">
        <v>0.67290000000000005</v>
      </c>
      <c r="W12">
        <v>0.42561500000000002</v>
      </c>
      <c r="X12">
        <v>0.46341500000000002</v>
      </c>
      <c r="Y12">
        <f t="shared" si="1"/>
        <v>0.65890000000000004</v>
      </c>
      <c r="Z12">
        <f t="shared" si="2"/>
        <v>0.44451499999999999</v>
      </c>
      <c r="AA12" s="8">
        <f t="shared" si="3"/>
        <v>27.480277400000006</v>
      </c>
      <c r="AB12" s="8">
        <f t="shared" si="4"/>
        <v>7.9356544899999975</v>
      </c>
      <c r="AC12" s="8">
        <f t="shared" si="5"/>
        <v>-71.122363961289579</v>
      </c>
    </row>
    <row r="13" spans="1:32" x14ac:dyDescent="0.25">
      <c r="A13" s="12" t="s">
        <v>65</v>
      </c>
      <c r="B13">
        <v>102877</v>
      </c>
      <c r="C13" s="4">
        <v>69</v>
      </c>
      <c r="D13">
        <v>1</v>
      </c>
      <c r="E13" s="6">
        <v>43714</v>
      </c>
      <c r="F13">
        <v>1</v>
      </c>
      <c r="G13" s="12" t="s">
        <v>133</v>
      </c>
      <c r="H13" t="s">
        <v>16</v>
      </c>
      <c r="I13" t="s">
        <v>17</v>
      </c>
      <c r="J13" t="s">
        <v>18</v>
      </c>
      <c r="K13" s="10" t="s">
        <v>19</v>
      </c>
      <c r="L13" s="10" t="s">
        <v>20</v>
      </c>
      <c r="M13" s="10" t="s">
        <v>20</v>
      </c>
      <c r="N13">
        <v>30</v>
      </c>
      <c r="O13" t="s">
        <v>21</v>
      </c>
      <c r="P13">
        <v>0</v>
      </c>
      <c r="Q13" s="6">
        <v>45142</v>
      </c>
      <c r="R13" t="s">
        <v>4</v>
      </c>
      <c r="S13">
        <f t="shared" si="0"/>
        <v>46</v>
      </c>
      <c r="T13">
        <v>102877</v>
      </c>
      <c r="U13">
        <v>0.76239999999999997</v>
      </c>
      <c r="V13">
        <v>0.61099999999999999</v>
      </c>
      <c r="W13">
        <v>0.67232000000000003</v>
      </c>
      <c r="X13">
        <v>0.5998</v>
      </c>
      <c r="Y13">
        <f t="shared" si="1"/>
        <v>0.68669999999999998</v>
      </c>
      <c r="Z13">
        <f t="shared" si="2"/>
        <v>0.63606000000000007</v>
      </c>
      <c r="AA13" s="8">
        <f t="shared" si="3"/>
        <v>30.014692199999999</v>
      </c>
      <c r="AB13" s="8">
        <f t="shared" si="4"/>
        <v>25.398045960000005</v>
      </c>
      <c r="AC13">
        <f t="shared" si="5"/>
        <v>-15.381287968030518</v>
      </c>
    </row>
    <row r="14" spans="1:32" x14ac:dyDescent="0.25">
      <c r="A14" s="12" t="s">
        <v>66</v>
      </c>
      <c r="B14">
        <v>237986</v>
      </c>
      <c r="C14" s="4">
        <v>54</v>
      </c>
      <c r="D14">
        <v>1</v>
      </c>
      <c r="E14" s="6">
        <v>43980</v>
      </c>
      <c r="F14">
        <v>1</v>
      </c>
      <c r="G14" s="12" t="s">
        <v>134</v>
      </c>
      <c r="H14" t="s">
        <v>16</v>
      </c>
      <c r="I14" t="s">
        <v>27</v>
      </c>
      <c r="J14" t="s">
        <v>18</v>
      </c>
      <c r="K14" s="10" t="s">
        <v>19</v>
      </c>
      <c r="L14" s="10" t="s">
        <v>19</v>
      </c>
      <c r="M14" s="10" t="s">
        <v>20</v>
      </c>
      <c r="N14">
        <v>40</v>
      </c>
      <c r="O14" t="s">
        <v>21</v>
      </c>
      <c r="P14">
        <v>0</v>
      </c>
      <c r="Q14" s="5">
        <v>45170</v>
      </c>
      <c r="R14" t="s">
        <v>23</v>
      </c>
      <c r="S14">
        <f t="shared" si="0"/>
        <v>39</v>
      </c>
      <c r="T14">
        <v>237986</v>
      </c>
      <c r="U14">
        <v>0.67400000000000004</v>
      </c>
      <c r="V14">
        <v>0.70199999999999996</v>
      </c>
      <c r="W14">
        <v>0.57879999999999998</v>
      </c>
      <c r="X14">
        <v>0.61240000000000006</v>
      </c>
      <c r="Y14">
        <f t="shared" si="1"/>
        <v>0.68799999999999994</v>
      </c>
      <c r="Z14">
        <f t="shared" si="2"/>
        <v>0.59560000000000002</v>
      </c>
      <c r="AA14" s="8">
        <f t="shared" si="3"/>
        <v>30.133207999999996</v>
      </c>
      <c r="AB14" s="8">
        <f t="shared" si="4"/>
        <v>21.709469599999998</v>
      </c>
      <c r="AC14" s="8">
        <f t="shared" si="5"/>
        <v>-27.955000343806734</v>
      </c>
    </row>
    <row r="15" spans="1:32" x14ac:dyDescent="0.25">
      <c r="A15" s="12" t="s">
        <v>67</v>
      </c>
      <c r="B15">
        <v>258119</v>
      </c>
      <c r="C15" s="4">
        <v>39</v>
      </c>
      <c r="D15">
        <v>0</v>
      </c>
      <c r="E15" s="6">
        <v>44252</v>
      </c>
      <c r="F15">
        <v>1</v>
      </c>
      <c r="G15" s="12" t="s">
        <v>135</v>
      </c>
      <c r="H15" t="s">
        <v>16</v>
      </c>
      <c r="I15" t="s">
        <v>27</v>
      </c>
      <c r="J15" t="s">
        <v>18</v>
      </c>
      <c r="K15" s="10" t="s">
        <v>19</v>
      </c>
      <c r="L15" s="10" t="s">
        <v>19</v>
      </c>
      <c r="M15" s="10" t="s">
        <v>19</v>
      </c>
      <c r="N15">
        <v>20</v>
      </c>
      <c r="O15" t="s">
        <v>21</v>
      </c>
      <c r="P15">
        <v>0</v>
      </c>
      <c r="Q15" s="5">
        <v>45170</v>
      </c>
      <c r="R15" t="s">
        <v>4</v>
      </c>
      <c r="S15">
        <f t="shared" si="0"/>
        <v>30</v>
      </c>
      <c r="T15">
        <v>258119</v>
      </c>
      <c r="U15">
        <v>0.67569999999999997</v>
      </c>
      <c r="V15">
        <v>0.70369999999999999</v>
      </c>
      <c r="W15">
        <v>0.60543800000000003</v>
      </c>
      <c r="X15">
        <v>0.64295800000000003</v>
      </c>
      <c r="Y15">
        <f t="shared" si="1"/>
        <v>0.68969999999999998</v>
      </c>
      <c r="Z15">
        <f t="shared" si="2"/>
        <v>0.62419800000000003</v>
      </c>
      <c r="AA15" s="8">
        <f t="shared" si="3"/>
        <v>30.288190199999995</v>
      </c>
      <c r="AB15" s="8">
        <f t="shared" si="4"/>
        <v>24.316634868000001</v>
      </c>
      <c r="AC15">
        <f t="shared" si="5"/>
        <v>-19.71578787827341</v>
      </c>
    </row>
    <row r="16" spans="1:32" x14ac:dyDescent="0.25">
      <c r="A16" s="12" t="s">
        <v>68</v>
      </c>
      <c r="B16">
        <v>257852</v>
      </c>
      <c r="C16" s="4">
        <v>41</v>
      </c>
      <c r="D16">
        <v>0</v>
      </c>
      <c r="E16" s="6">
        <v>44256</v>
      </c>
      <c r="F16">
        <v>1</v>
      </c>
      <c r="G16" s="12" t="s">
        <v>127</v>
      </c>
      <c r="H16" t="s">
        <v>26</v>
      </c>
      <c r="I16" t="s">
        <v>28</v>
      </c>
      <c r="J16" t="s">
        <v>18</v>
      </c>
      <c r="K16" s="10" t="s">
        <v>19</v>
      </c>
      <c r="L16" s="10" t="s">
        <v>19</v>
      </c>
      <c r="M16" s="10" t="s">
        <v>20</v>
      </c>
      <c r="N16">
        <v>20</v>
      </c>
      <c r="O16" t="s">
        <v>21</v>
      </c>
      <c r="P16">
        <v>1</v>
      </c>
      <c r="Q16" s="5">
        <v>45112</v>
      </c>
      <c r="R16" t="s">
        <v>30</v>
      </c>
      <c r="S16">
        <f t="shared" si="0"/>
        <v>28</v>
      </c>
      <c r="T16">
        <v>257852</v>
      </c>
      <c r="U16">
        <v>0.72140000000000004</v>
      </c>
      <c r="V16">
        <v>0.74939999999999996</v>
      </c>
      <c r="W16">
        <v>0.866676</v>
      </c>
      <c r="X16">
        <v>0.80419600000000002</v>
      </c>
      <c r="Y16">
        <f t="shared" si="1"/>
        <v>0.73540000000000005</v>
      </c>
      <c r="Z16">
        <f t="shared" si="2"/>
        <v>0.83543600000000007</v>
      </c>
      <c r="AA16" s="8">
        <f t="shared" si="3"/>
        <v>34.454476400000004</v>
      </c>
      <c r="AB16">
        <f t="shared" si="4"/>
        <v>43.574358376000006</v>
      </c>
      <c r="AC16">
        <f t="shared" si="5"/>
        <v>26.46936749269538</v>
      </c>
    </row>
    <row r="17" spans="1:29" x14ac:dyDescent="0.25">
      <c r="A17" s="12" t="s">
        <v>69</v>
      </c>
      <c r="B17">
        <v>235920</v>
      </c>
      <c r="C17" s="4">
        <v>52</v>
      </c>
      <c r="D17">
        <v>1</v>
      </c>
      <c r="E17" s="6">
        <v>43907</v>
      </c>
      <c r="F17">
        <v>1</v>
      </c>
      <c r="G17" s="12" t="s">
        <v>136</v>
      </c>
      <c r="H17" t="s">
        <v>24</v>
      </c>
      <c r="I17" t="s">
        <v>28</v>
      </c>
      <c r="J17" t="s">
        <v>18</v>
      </c>
      <c r="K17" s="10" t="s">
        <v>19</v>
      </c>
      <c r="L17" s="10" t="s">
        <v>19</v>
      </c>
      <c r="M17" s="10" t="s">
        <v>20</v>
      </c>
      <c r="N17">
        <v>30</v>
      </c>
      <c r="O17" t="s">
        <v>21</v>
      </c>
      <c r="P17">
        <v>0</v>
      </c>
      <c r="Q17" s="5">
        <v>45170</v>
      </c>
      <c r="R17" t="s">
        <v>31</v>
      </c>
      <c r="S17">
        <f t="shared" si="0"/>
        <v>41</v>
      </c>
      <c r="T17">
        <v>235920</v>
      </c>
      <c r="U17">
        <v>0.72130000000000005</v>
      </c>
      <c r="V17">
        <v>0.75870000000000004</v>
      </c>
      <c r="W17">
        <v>0.67075499999999999</v>
      </c>
      <c r="X17">
        <v>0.62124500000000005</v>
      </c>
      <c r="Y17">
        <f t="shared" si="1"/>
        <v>0.74</v>
      </c>
      <c r="Z17">
        <f t="shared" si="2"/>
        <v>0.64600000000000002</v>
      </c>
      <c r="AA17" s="8">
        <f t="shared" si="3"/>
        <v>34.873840000000001</v>
      </c>
      <c r="AB17" s="8">
        <f t="shared" si="4"/>
        <v>26.304236000000003</v>
      </c>
      <c r="AC17" s="8">
        <f t="shared" si="5"/>
        <v>-24.573158562406658</v>
      </c>
    </row>
    <row r="18" spans="1:29" x14ac:dyDescent="0.25">
      <c r="A18" s="12" t="s">
        <v>70</v>
      </c>
      <c r="B18">
        <v>266156</v>
      </c>
      <c r="C18" s="4">
        <v>48</v>
      </c>
      <c r="D18">
        <v>0</v>
      </c>
      <c r="E18" s="6">
        <v>44356</v>
      </c>
      <c r="F18">
        <v>1</v>
      </c>
      <c r="G18" s="12" t="s">
        <v>128</v>
      </c>
      <c r="H18" t="s">
        <v>16</v>
      </c>
      <c r="I18" t="s">
        <v>28</v>
      </c>
      <c r="J18" t="s">
        <v>18</v>
      </c>
      <c r="K18" s="10" t="s">
        <v>19</v>
      </c>
      <c r="L18" s="10" t="s">
        <v>19</v>
      </c>
      <c r="M18" s="10" t="s">
        <v>19</v>
      </c>
      <c r="N18">
        <v>20</v>
      </c>
      <c r="O18" t="s">
        <v>21</v>
      </c>
      <c r="P18">
        <v>0</v>
      </c>
      <c r="Q18" s="5">
        <v>45170</v>
      </c>
      <c r="R18" t="s">
        <v>4</v>
      </c>
      <c r="S18">
        <f t="shared" si="0"/>
        <v>26</v>
      </c>
      <c r="T18">
        <v>266156</v>
      </c>
      <c r="U18">
        <v>0.73719999999999997</v>
      </c>
      <c r="V18">
        <v>0.74590000000000001</v>
      </c>
      <c r="W18">
        <v>0.64136400000000005</v>
      </c>
      <c r="X18">
        <v>0.66385099999999997</v>
      </c>
      <c r="Y18">
        <f t="shared" si="1"/>
        <v>0.74154999999999993</v>
      </c>
      <c r="Z18">
        <f t="shared" si="2"/>
        <v>0.65260750000000001</v>
      </c>
      <c r="AA18" s="8">
        <f t="shared" si="3"/>
        <v>35.015147299999995</v>
      </c>
      <c r="AB18" s="8">
        <f t="shared" si="4"/>
        <v>26.906615344999999</v>
      </c>
      <c r="AC18" s="8">
        <f t="shared" si="5"/>
        <v>-23.157212178856085</v>
      </c>
    </row>
    <row r="19" spans="1:29" x14ac:dyDescent="0.25">
      <c r="A19" s="12" t="s">
        <v>71</v>
      </c>
      <c r="B19">
        <v>255593</v>
      </c>
      <c r="C19" s="4">
        <v>34</v>
      </c>
      <c r="D19">
        <v>0</v>
      </c>
      <c r="E19" s="6">
        <v>44218</v>
      </c>
      <c r="F19">
        <v>1</v>
      </c>
      <c r="G19" s="12" t="s">
        <v>130</v>
      </c>
      <c r="H19" t="s">
        <v>16</v>
      </c>
      <c r="I19" t="s">
        <v>27</v>
      </c>
      <c r="J19" t="s">
        <v>18</v>
      </c>
      <c r="K19" s="10" t="s">
        <v>19</v>
      </c>
      <c r="L19" s="10" t="s">
        <v>19</v>
      </c>
      <c r="M19" s="10" t="s">
        <v>19</v>
      </c>
      <c r="N19">
        <v>70</v>
      </c>
      <c r="O19" t="s">
        <v>21</v>
      </c>
      <c r="P19">
        <v>0</v>
      </c>
      <c r="Q19" s="5">
        <v>45170</v>
      </c>
      <c r="R19" t="s">
        <v>4</v>
      </c>
      <c r="S19">
        <f t="shared" si="0"/>
        <v>31</v>
      </c>
      <c r="T19">
        <v>255593</v>
      </c>
      <c r="U19">
        <v>0.71479999999999999</v>
      </c>
      <c r="V19">
        <v>0.78180000000000005</v>
      </c>
      <c r="W19">
        <v>0.62187599999999998</v>
      </c>
      <c r="X19">
        <v>0.69580200000000003</v>
      </c>
      <c r="Y19">
        <f t="shared" si="1"/>
        <v>0.74829999999999997</v>
      </c>
      <c r="Z19">
        <f t="shared" si="2"/>
        <v>0.65883899999999995</v>
      </c>
      <c r="AA19" s="8">
        <f t="shared" si="3"/>
        <v>35.630517799999993</v>
      </c>
      <c r="AB19" s="8">
        <f t="shared" si="4"/>
        <v>27.474716273999995</v>
      </c>
      <c r="AC19" s="8">
        <f t="shared" si="5"/>
        <v>-22.88993264644613</v>
      </c>
    </row>
    <row r="20" spans="1:29" x14ac:dyDescent="0.25">
      <c r="A20" s="12" t="s">
        <v>72</v>
      </c>
      <c r="B20">
        <v>206873</v>
      </c>
      <c r="C20" s="4">
        <v>61</v>
      </c>
      <c r="D20">
        <v>1</v>
      </c>
      <c r="E20" s="6">
        <v>43529</v>
      </c>
      <c r="F20">
        <v>1</v>
      </c>
      <c r="G20" s="12" t="s">
        <v>128</v>
      </c>
      <c r="H20" t="s">
        <v>16</v>
      </c>
      <c r="I20" t="s">
        <v>17</v>
      </c>
      <c r="J20" t="s">
        <v>18</v>
      </c>
      <c r="K20" s="10" t="s">
        <v>20</v>
      </c>
      <c r="L20" s="10" t="s">
        <v>20</v>
      </c>
      <c r="M20" s="10" t="s">
        <v>19</v>
      </c>
      <c r="N20">
        <v>30</v>
      </c>
      <c r="O20" s="12" t="s">
        <v>142</v>
      </c>
      <c r="P20">
        <v>0</v>
      </c>
      <c r="Q20" s="5">
        <v>45170</v>
      </c>
      <c r="R20" t="s">
        <v>4</v>
      </c>
      <c r="S20">
        <f t="shared" si="0"/>
        <v>53</v>
      </c>
      <c r="T20">
        <v>206873</v>
      </c>
      <c r="U20">
        <v>0.71599999999999997</v>
      </c>
      <c r="V20">
        <v>0.78300000000000003</v>
      </c>
      <c r="W20">
        <v>0.66159999999999997</v>
      </c>
      <c r="X20">
        <v>0.65205000000000002</v>
      </c>
      <c r="Y20">
        <f t="shared" si="1"/>
        <v>0.74950000000000006</v>
      </c>
      <c r="Z20">
        <f t="shared" si="2"/>
        <v>0.65682499999999999</v>
      </c>
      <c r="AA20" s="8">
        <f t="shared" si="3"/>
        <v>35.739917000000005</v>
      </c>
      <c r="AB20" s="8">
        <f t="shared" si="4"/>
        <v>27.291107949999997</v>
      </c>
      <c r="AC20" s="8">
        <f t="shared" si="5"/>
        <v>-23.639699694881795</v>
      </c>
    </row>
    <row r="21" spans="1:29" x14ac:dyDescent="0.25">
      <c r="A21" s="12" t="s">
        <v>73</v>
      </c>
      <c r="B21">
        <v>16791</v>
      </c>
      <c r="C21" s="4">
        <v>66</v>
      </c>
      <c r="D21">
        <v>1</v>
      </c>
      <c r="E21" s="6">
        <v>44209</v>
      </c>
      <c r="F21">
        <v>1</v>
      </c>
      <c r="G21" t="s">
        <v>32</v>
      </c>
      <c r="H21" t="s">
        <v>24</v>
      </c>
      <c r="I21" t="s">
        <v>17</v>
      </c>
      <c r="J21" t="s">
        <v>18</v>
      </c>
      <c r="K21" s="10" t="s">
        <v>20</v>
      </c>
      <c r="L21" s="10" t="s">
        <v>20</v>
      </c>
      <c r="M21" s="10" t="s">
        <v>20</v>
      </c>
      <c r="N21">
        <v>40</v>
      </c>
      <c r="O21" t="s">
        <v>29</v>
      </c>
      <c r="P21">
        <v>0</v>
      </c>
      <c r="Q21" s="5">
        <v>45170</v>
      </c>
      <c r="R21" t="s">
        <v>4</v>
      </c>
      <c r="S21">
        <f t="shared" si="0"/>
        <v>31</v>
      </c>
      <c r="T21">
        <v>16791</v>
      </c>
      <c r="U21">
        <v>0.78090000000000004</v>
      </c>
      <c r="V21">
        <v>0.746</v>
      </c>
      <c r="W21">
        <v>0.93708000000000002</v>
      </c>
      <c r="X21">
        <v>0.80979999999999996</v>
      </c>
      <c r="Y21">
        <f t="shared" si="1"/>
        <v>0.76344999999999996</v>
      </c>
      <c r="Z21">
        <f t="shared" si="2"/>
        <v>0.87343999999999999</v>
      </c>
      <c r="AA21" s="8">
        <f t="shared" si="3"/>
        <v>37.011682699999994</v>
      </c>
      <c r="AB21">
        <f t="shared" si="4"/>
        <v>47.039031039999998</v>
      </c>
      <c r="AC21">
        <f t="shared" si="5"/>
        <v>27.092387074851921</v>
      </c>
    </row>
    <row r="22" spans="1:29" x14ac:dyDescent="0.25">
      <c r="A22" s="12" t="s">
        <v>74</v>
      </c>
      <c r="B22">
        <v>159391</v>
      </c>
      <c r="C22" s="4">
        <v>48</v>
      </c>
      <c r="D22">
        <v>1</v>
      </c>
      <c r="E22" s="6">
        <v>44075</v>
      </c>
      <c r="F22">
        <v>1</v>
      </c>
      <c r="G22" s="12" t="s">
        <v>128</v>
      </c>
      <c r="H22" t="s">
        <v>16</v>
      </c>
      <c r="I22" t="s">
        <v>27</v>
      </c>
      <c r="J22" t="s">
        <v>18</v>
      </c>
      <c r="K22" s="10" t="s">
        <v>19</v>
      </c>
      <c r="L22" s="10" t="s">
        <v>20</v>
      </c>
      <c r="M22" s="10" t="s">
        <v>19</v>
      </c>
      <c r="N22">
        <v>70</v>
      </c>
      <c r="O22" t="s">
        <v>21</v>
      </c>
      <c r="P22">
        <v>0</v>
      </c>
      <c r="Q22" s="5">
        <v>45170</v>
      </c>
      <c r="R22" t="s">
        <v>4</v>
      </c>
      <c r="S22">
        <f t="shared" si="0"/>
        <v>36</v>
      </c>
      <c r="T22">
        <v>159391</v>
      </c>
      <c r="U22">
        <v>0.77539999999999998</v>
      </c>
      <c r="V22">
        <v>0.76470000000000005</v>
      </c>
      <c r="W22">
        <v>0.70572000000000001</v>
      </c>
      <c r="X22">
        <v>0.77646000000000004</v>
      </c>
      <c r="Y22">
        <f t="shared" si="1"/>
        <v>0.77005000000000001</v>
      </c>
      <c r="Z22">
        <f t="shared" si="2"/>
        <v>0.74109000000000003</v>
      </c>
      <c r="AA22" s="8">
        <f t="shared" si="3"/>
        <v>37.613378299999994</v>
      </c>
      <c r="AB22">
        <f t="shared" si="4"/>
        <v>34.973210940000001</v>
      </c>
      <c r="AC22">
        <f t="shared" si="5"/>
        <v>-7.0192242210798517</v>
      </c>
    </row>
    <row r="23" spans="1:29" x14ac:dyDescent="0.25">
      <c r="A23" s="12" t="s">
        <v>75</v>
      </c>
      <c r="B23">
        <v>247694</v>
      </c>
      <c r="C23" s="4">
        <v>44</v>
      </c>
      <c r="D23">
        <v>0</v>
      </c>
      <c r="E23" s="6">
        <v>44128</v>
      </c>
      <c r="F23">
        <v>1</v>
      </c>
      <c r="G23" s="12" t="s">
        <v>134</v>
      </c>
      <c r="H23" t="s">
        <v>16</v>
      </c>
      <c r="I23" t="s">
        <v>27</v>
      </c>
      <c r="J23" t="s">
        <v>18</v>
      </c>
      <c r="K23" s="10" t="s">
        <v>19</v>
      </c>
      <c r="L23" s="10" t="s">
        <v>19</v>
      </c>
      <c r="M23" s="10" t="s">
        <v>20</v>
      </c>
      <c r="N23">
        <v>30</v>
      </c>
      <c r="O23" t="s">
        <v>21</v>
      </c>
      <c r="P23">
        <v>0</v>
      </c>
      <c r="Q23" s="5">
        <v>45170</v>
      </c>
      <c r="R23" t="s">
        <v>23</v>
      </c>
      <c r="S23">
        <f t="shared" si="0"/>
        <v>34</v>
      </c>
      <c r="T23">
        <v>247694</v>
      </c>
      <c r="U23">
        <v>0.87209999999999999</v>
      </c>
      <c r="V23">
        <v>0.70950000000000002</v>
      </c>
      <c r="W23">
        <v>0.76978000000000002</v>
      </c>
      <c r="X23">
        <v>0.83709999999999996</v>
      </c>
      <c r="Y23">
        <f t="shared" si="1"/>
        <v>0.79079999999999995</v>
      </c>
      <c r="Z23">
        <f t="shared" si="2"/>
        <v>0.80343999999999993</v>
      </c>
      <c r="AA23" s="8">
        <f t="shared" si="3"/>
        <v>39.505072799999994</v>
      </c>
      <c r="AB23">
        <f t="shared" si="4"/>
        <v>40.65741104</v>
      </c>
      <c r="AC23">
        <f t="shared" si="5"/>
        <v>2.9169373913924446</v>
      </c>
    </row>
    <row r="24" spans="1:29" x14ac:dyDescent="0.25">
      <c r="A24" s="12" t="s">
        <v>76</v>
      </c>
      <c r="B24">
        <v>231689</v>
      </c>
      <c r="C24" s="4">
        <v>32</v>
      </c>
      <c r="D24">
        <v>0</v>
      </c>
      <c r="E24" s="6">
        <v>43977</v>
      </c>
      <c r="F24">
        <v>1</v>
      </c>
      <c r="G24" s="12" t="s">
        <v>128</v>
      </c>
      <c r="H24" t="s">
        <v>16</v>
      </c>
      <c r="I24" t="s">
        <v>27</v>
      </c>
      <c r="J24" t="s">
        <v>18</v>
      </c>
      <c r="K24" s="10" t="s">
        <v>19</v>
      </c>
      <c r="L24" s="10" t="s">
        <v>20</v>
      </c>
      <c r="M24" s="10" t="s">
        <v>19</v>
      </c>
      <c r="N24">
        <v>20</v>
      </c>
      <c r="O24" t="s">
        <v>21</v>
      </c>
      <c r="P24">
        <v>0</v>
      </c>
      <c r="Q24" s="5">
        <v>45170</v>
      </c>
      <c r="R24" t="s">
        <v>23</v>
      </c>
      <c r="S24">
        <f t="shared" si="0"/>
        <v>39</v>
      </c>
      <c r="T24">
        <v>231689</v>
      </c>
      <c r="U24">
        <v>0.79269999999999996</v>
      </c>
      <c r="V24">
        <v>0.8014</v>
      </c>
      <c r="W24">
        <v>0.72685999999999995</v>
      </c>
      <c r="X24">
        <v>0.94252000000000002</v>
      </c>
      <c r="Y24">
        <f t="shared" si="1"/>
        <v>0.79705000000000004</v>
      </c>
      <c r="Z24">
        <f t="shared" si="2"/>
        <v>0.83468999999999993</v>
      </c>
      <c r="AA24" s="8">
        <f t="shared" si="3"/>
        <v>40.074860299999997</v>
      </c>
      <c r="AB24">
        <f t="shared" si="4"/>
        <v>43.506348539999991</v>
      </c>
      <c r="AC24">
        <f t="shared" si="5"/>
        <v>8.5626954512427655</v>
      </c>
    </row>
    <row r="25" spans="1:29" x14ac:dyDescent="0.25">
      <c r="A25" s="12" t="s">
        <v>77</v>
      </c>
      <c r="B25">
        <v>249408</v>
      </c>
      <c r="C25" s="4">
        <v>28</v>
      </c>
      <c r="D25">
        <v>0</v>
      </c>
      <c r="E25" s="6">
        <v>44138</v>
      </c>
      <c r="F25">
        <v>1</v>
      </c>
      <c r="G25" s="12" t="s">
        <v>127</v>
      </c>
      <c r="H25" t="s">
        <v>16</v>
      </c>
      <c r="I25" t="s">
        <v>17</v>
      </c>
      <c r="J25" t="s">
        <v>18</v>
      </c>
      <c r="K25" s="10" t="s">
        <v>19</v>
      </c>
      <c r="L25" s="10" t="s">
        <v>19</v>
      </c>
      <c r="M25" s="10" t="s">
        <v>20</v>
      </c>
      <c r="N25">
        <v>30</v>
      </c>
      <c r="O25" t="s">
        <v>21</v>
      </c>
      <c r="P25">
        <v>0</v>
      </c>
      <c r="Q25" s="5">
        <v>45170</v>
      </c>
      <c r="R25" t="s">
        <v>4</v>
      </c>
      <c r="S25">
        <f t="shared" si="0"/>
        <v>33</v>
      </c>
      <c r="T25" s="7">
        <v>249408</v>
      </c>
      <c r="U25">
        <v>0.76859999999999995</v>
      </c>
      <c r="V25">
        <v>0.83560000000000001</v>
      </c>
      <c r="W25">
        <v>0.69232000000000005</v>
      </c>
      <c r="X25">
        <v>0.77271999999999996</v>
      </c>
      <c r="Y25">
        <f t="shared" si="1"/>
        <v>0.80210000000000004</v>
      </c>
      <c r="Z25">
        <f t="shared" si="2"/>
        <v>0.73252000000000006</v>
      </c>
      <c r="AA25" s="8">
        <f t="shared" si="3"/>
        <v>40.535248600000003</v>
      </c>
      <c r="AB25" s="8">
        <f t="shared" si="4"/>
        <v>34.191918319999999</v>
      </c>
      <c r="AC25">
        <f t="shared" si="5"/>
        <v>-15.648924082335597</v>
      </c>
    </row>
    <row r="26" spans="1:29" x14ac:dyDescent="0.25">
      <c r="A26" s="12" t="s">
        <v>78</v>
      </c>
      <c r="B26">
        <v>72747</v>
      </c>
      <c r="C26" s="4">
        <v>71</v>
      </c>
      <c r="D26">
        <v>1</v>
      </c>
      <c r="E26" s="6">
        <v>44204</v>
      </c>
      <c r="F26">
        <v>1</v>
      </c>
      <c r="G26" s="12" t="s">
        <v>137</v>
      </c>
      <c r="H26" t="s">
        <v>16</v>
      </c>
      <c r="I26" t="s">
        <v>27</v>
      </c>
      <c r="J26" t="s">
        <v>18</v>
      </c>
      <c r="K26" s="10" t="s">
        <v>20</v>
      </c>
      <c r="L26" s="10" t="s">
        <v>20</v>
      </c>
      <c r="M26" s="10" t="s">
        <v>19</v>
      </c>
      <c r="N26">
        <v>5</v>
      </c>
      <c r="O26" s="12" t="s">
        <v>142</v>
      </c>
      <c r="P26">
        <v>0</v>
      </c>
      <c r="Q26" s="5">
        <v>45170</v>
      </c>
      <c r="R26" t="s">
        <v>4</v>
      </c>
      <c r="S26">
        <f t="shared" si="0"/>
        <v>31</v>
      </c>
      <c r="T26">
        <v>72747</v>
      </c>
      <c r="U26">
        <v>0.79530000000000001</v>
      </c>
      <c r="V26">
        <v>0.82330000000000003</v>
      </c>
      <c r="W26">
        <v>0.69191100000000005</v>
      </c>
      <c r="X26">
        <v>0.73273699999999997</v>
      </c>
      <c r="Y26">
        <f t="shared" si="1"/>
        <v>0.80930000000000002</v>
      </c>
      <c r="Z26">
        <f t="shared" si="2"/>
        <v>0.71232399999999996</v>
      </c>
      <c r="AA26" s="8">
        <f t="shared" si="3"/>
        <v>41.191643799999994</v>
      </c>
      <c r="AB26" s="8">
        <f t="shared" si="4"/>
        <v>32.350729783999995</v>
      </c>
      <c r="AC26" s="8">
        <f t="shared" si="5"/>
        <v>-21.462882275166695</v>
      </c>
    </row>
    <row r="27" spans="1:29" x14ac:dyDescent="0.25">
      <c r="A27" s="12" t="s">
        <v>79</v>
      </c>
      <c r="B27">
        <v>157741</v>
      </c>
      <c r="C27" s="4">
        <v>44</v>
      </c>
      <c r="D27">
        <v>0</v>
      </c>
      <c r="E27" s="6">
        <v>44225</v>
      </c>
      <c r="F27">
        <v>1</v>
      </c>
      <c r="G27" s="12" t="s">
        <v>127</v>
      </c>
      <c r="H27" t="s">
        <v>16</v>
      </c>
      <c r="I27" t="s">
        <v>25</v>
      </c>
      <c r="J27" t="s">
        <v>18</v>
      </c>
      <c r="K27" s="10" t="s">
        <v>19</v>
      </c>
      <c r="L27" s="10" t="s">
        <v>19</v>
      </c>
      <c r="M27" s="10" t="s">
        <v>20</v>
      </c>
      <c r="N27">
        <v>20</v>
      </c>
      <c r="O27" t="s">
        <v>21</v>
      </c>
      <c r="P27">
        <v>0</v>
      </c>
      <c r="Q27" s="5">
        <v>45170</v>
      </c>
      <c r="R27" t="s">
        <v>4</v>
      </c>
      <c r="S27">
        <f t="shared" si="0"/>
        <v>31</v>
      </c>
      <c r="T27">
        <v>157741</v>
      </c>
      <c r="U27">
        <v>0.83640000000000003</v>
      </c>
      <c r="V27">
        <v>0.80149999999999999</v>
      </c>
      <c r="W27">
        <v>0.70552000000000004</v>
      </c>
      <c r="X27">
        <v>0.74270000000000003</v>
      </c>
      <c r="Y27">
        <f t="shared" si="1"/>
        <v>0.81895000000000007</v>
      </c>
      <c r="Z27">
        <f t="shared" si="2"/>
        <v>0.72411000000000003</v>
      </c>
      <c r="AA27" s="8">
        <f t="shared" si="3"/>
        <v>42.071395700000011</v>
      </c>
      <c r="AB27" s="8">
        <f t="shared" si="4"/>
        <v>33.425212259999995</v>
      </c>
      <c r="AC27" s="8">
        <f t="shared" si="5"/>
        <v>-20.551216084328797</v>
      </c>
    </row>
    <row r="28" spans="1:29" x14ac:dyDescent="0.25">
      <c r="A28" s="12" t="s">
        <v>80</v>
      </c>
      <c r="B28" t="s">
        <v>33</v>
      </c>
      <c r="C28" s="4">
        <v>47</v>
      </c>
      <c r="D28">
        <v>0</v>
      </c>
      <c r="E28" s="6">
        <v>44209</v>
      </c>
      <c r="F28">
        <v>1</v>
      </c>
      <c r="G28" s="12" t="s">
        <v>130</v>
      </c>
      <c r="H28" t="s">
        <v>16</v>
      </c>
      <c r="I28" t="s">
        <v>27</v>
      </c>
      <c r="J28" t="s">
        <v>18</v>
      </c>
      <c r="K28" s="10" t="s">
        <v>19</v>
      </c>
      <c r="L28" s="10" t="s">
        <v>19</v>
      </c>
      <c r="M28" s="10" t="s">
        <v>19</v>
      </c>
      <c r="N28">
        <v>10</v>
      </c>
      <c r="O28" t="s">
        <v>21</v>
      </c>
      <c r="P28">
        <v>0</v>
      </c>
      <c r="Q28" s="5">
        <v>45170</v>
      </c>
      <c r="R28" t="s">
        <v>4</v>
      </c>
      <c r="S28">
        <f t="shared" si="0"/>
        <v>31</v>
      </c>
      <c r="T28" t="s">
        <v>33</v>
      </c>
      <c r="U28">
        <v>0.81659999999999999</v>
      </c>
      <c r="V28">
        <v>0.85399999999999998</v>
      </c>
      <c r="W28">
        <v>0.64992000000000005</v>
      </c>
      <c r="X28">
        <v>0.79479999999999995</v>
      </c>
      <c r="Y28">
        <f t="shared" si="1"/>
        <v>0.83529999999999993</v>
      </c>
      <c r="Z28">
        <f t="shared" si="2"/>
        <v>0.72236</v>
      </c>
      <c r="AA28" s="8">
        <f t="shared" si="3"/>
        <v>43.561959799999997</v>
      </c>
      <c r="AB28" s="8">
        <f t="shared" si="4"/>
        <v>33.265671760000004</v>
      </c>
      <c r="AC28" s="8">
        <f t="shared" si="5"/>
        <v>-23.635961483991803</v>
      </c>
    </row>
    <row r="29" spans="1:29" x14ac:dyDescent="0.25">
      <c r="A29" s="12" t="s">
        <v>81</v>
      </c>
      <c r="B29">
        <v>255229</v>
      </c>
      <c r="C29" s="4">
        <v>53</v>
      </c>
      <c r="D29">
        <v>1</v>
      </c>
      <c r="E29" s="6">
        <v>43601</v>
      </c>
      <c r="F29">
        <v>1</v>
      </c>
      <c r="G29" s="12" t="s">
        <v>138</v>
      </c>
      <c r="H29" t="s">
        <v>34</v>
      </c>
      <c r="I29" t="s">
        <v>17</v>
      </c>
      <c r="J29" t="s">
        <v>18</v>
      </c>
      <c r="K29" s="10" t="s">
        <v>20</v>
      </c>
      <c r="L29" s="10" t="s">
        <v>20</v>
      </c>
      <c r="M29" s="10" t="s">
        <v>19</v>
      </c>
      <c r="N29">
        <v>50</v>
      </c>
      <c r="O29" s="12" t="s">
        <v>142</v>
      </c>
      <c r="P29">
        <v>0</v>
      </c>
      <c r="Q29" s="5">
        <v>45170</v>
      </c>
      <c r="R29" t="s">
        <v>4</v>
      </c>
      <c r="S29">
        <f t="shared" si="0"/>
        <v>51</v>
      </c>
      <c r="T29">
        <v>255229</v>
      </c>
      <c r="U29">
        <v>0.82540000000000002</v>
      </c>
      <c r="V29">
        <v>0.85340000000000005</v>
      </c>
      <c r="W29">
        <v>0.73533999999999999</v>
      </c>
      <c r="X29">
        <v>0.82413999999999998</v>
      </c>
      <c r="Y29">
        <f t="shared" si="1"/>
        <v>0.83940000000000003</v>
      </c>
      <c r="Z29">
        <f t="shared" si="2"/>
        <v>0.77973999999999999</v>
      </c>
      <c r="AA29">
        <f t="shared" si="3"/>
        <v>43.9357404</v>
      </c>
      <c r="AB29">
        <f t="shared" si="4"/>
        <v>38.496776839999995</v>
      </c>
      <c r="AC29">
        <f t="shared" si="5"/>
        <v>-12.379360198513929</v>
      </c>
    </row>
    <row r="30" spans="1:29" x14ac:dyDescent="0.25">
      <c r="A30" s="12" t="s">
        <v>82</v>
      </c>
      <c r="B30">
        <v>254867</v>
      </c>
      <c r="C30" s="4">
        <v>57</v>
      </c>
      <c r="D30">
        <v>1</v>
      </c>
      <c r="E30" s="6">
        <v>44204</v>
      </c>
      <c r="F30">
        <v>1</v>
      </c>
      <c r="G30" s="12" t="s">
        <v>130</v>
      </c>
      <c r="H30" t="s">
        <v>16</v>
      </c>
      <c r="I30" t="s">
        <v>25</v>
      </c>
      <c r="J30" t="s">
        <v>18</v>
      </c>
      <c r="K30" s="10" t="s">
        <v>20</v>
      </c>
      <c r="L30" s="10" t="s">
        <v>20</v>
      </c>
      <c r="M30" s="10" t="s">
        <v>19</v>
      </c>
      <c r="N30">
        <v>60</v>
      </c>
      <c r="O30" s="12" t="s">
        <v>142</v>
      </c>
      <c r="P30">
        <v>0</v>
      </c>
      <c r="Q30" s="5">
        <v>45170</v>
      </c>
      <c r="R30" t="s">
        <v>4</v>
      </c>
      <c r="S30">
        <f t="shared" si="0"/>
        <v>31</v>
      </c>
      <c r="T30">
        <v>254867</v>
      </c>
      <c r="U30">
        <v>0.83840000000000003</v>
      </c>
      <c r="V30">
        <v>0.84709999999999996</v>
      </c>
      <c r="W30">
        <v>0.80608000000000002</v>
      </c>
      <c r="X30">
        <v>0.80123</v>
      </c>
      <c r="Y30">
        <f t="shared" si="1"/>
        <v>0.84275</v>
      </c>
      <c r="Z30">
        <f t="shared" si="2"/>
        <v>0.80365500000000001</v>
      </c>
      <c r="AA30">
        <f t="shared" si="3"/>
        <v>44.241146499999999</v>
      </c>
      <c r="AB30">
        <f t="shared" si="4"/>
        <v>40.677011730000004</v>
      </c>
      <c r="AC30">
        <f t="shared" si="5"/>
        <v>-8.0561537210614453</v>
      </c>
    </row>
    <row r="31" spans="1:29" x14ac:dyDescent="0.25">
      <c r="A31" s="12" t="s">
        <v>83</v>
      </c>
      <c r="B31">
        <v>249859</v>
      </c>
      <c r="C31" s="4">
        <v>46</v>
      </c>
      <c r="D31">
        <v>0</v>
      </c>
      <c r="E31" s="6">
        <v>44140</v>
      </c>
      <c r="F31">
        <v>1</v>
      </c>
      <c r="G31" s="12" t="s">
        <v>128</v>
      </c>
      <c r="H31" t="s">
        <v>16</v>
      </c>
      <c r="I31" t="s">
        <v>28</v>
      </c>
      <c r="J31" t="s">
        <v>18</v>
      </c>
      <c r="K31" s="10" t="s">
        <v>19</v>
      </c>
      <c r="L31" s="10" t="s">
        <v>19</v>
      </c>
      <c r="M31" s="10" t="s">
        <v>19</v>
      </c>
      <c r="N31">
        <v>50</v>
      </c>
      <c r="O31" t="s">
        <v>21</v>
      </c>
      <c r="P31">
        <v>0</v>
      </c>
      <c r="Q31" s="5">
        <v>45170</v>
      </c>
      <c r="R31" t="s">
        <v>4</v>
      </c>
      <c r="S31">
        <f t="shared" si="0"/>
        <v>33</v>
      </c>
      <c r="T31">
        <v>249859</v>
      </c>
      <c r="U31">
        <v>0.87849999999999995</v>
      </c>
      <c r="V31">
        <v>0.84360000000000002</v>
      </c>
      <c r="W31">
        <v>0.82420000000000004</v>
      </c>
      <c r="X31">
        <v>0.88231999999999999</v>
      </c>
      <c r="Y31">
        <f t="shared" si="1"/>
        <v>0.86104999999999998</v>
      </c>
      <c r="Z31">
        <f t="shared" si="2"/>
        <v>0.85326000000000002</v>
      </c>
      <c r="AA31">
        <f t="shared" si="3"/>
        <v>45.909484300000003</v>
      </c>
      <c r="AB31">
        <f t="shared" si="4"/>
        <v>45.199301160000005</v>
      </c>
      <c r="AC31">
        <f t="shared" si="5"/>
        <v>-1.5469203168548726</v>
      </c>
    </row>
    <row r="32" spans="1:29" x14ac:dyDescent="0.25">
      <c r="A32" s="12" t="s">
        <v>84</v>
      </c>
      <c r="B32">
        <v>262820</v>
      </c>
      <c r="C32" s="4">
        <v>48</v>
      </c>
      <c r="D32">
        <v>0</v>
      </c>
      <c r="E32" s="6">
        <v>44313</v>
      </c>
      <c r="F32">
        <v>1</v>
      </c>
      <c r="G32" s="12" t="s">
        <v>139</v>
      </c>
      <c r="H32" t="s">
        <v>16</v>
      </c>
      <c r="I32" t="s">
        <v>27</v>
      </c>
      <c r="J32" t="s">
        <v>35</v>
      </c>
      <c r="K32" s="10" t="s">
        <v>20</v>
      </c>
      <c r="L32" s="10" t="s">
        <v>20</v>
      </c>
      <c r="M32" s="10" t="s">
        <v>19</v>
      </c>
      <c r="N32">
        <v>40</v>
      </c>
      <c r="O32" s="12" t="s">
        <v>142</v>
      </c>
      <c r="P32">
        <v>0</v>
      </c>
      <c r="Q32" s="5">
        <v>45170</v>
      </c>
      <c r="R32" t="s">
        <v>4</v>
      </c>
      <c r="S32">
        <f t="shared" si="0"/>
        <v>28</v>
      </c>
      <c r="T32">
        <v>262820</v>
      </c>
      <c r="U32">
        <v>0.8821</v>
      </c>
      <c r="V32">
        <v>0.84719999999999995</v>
      </c>
      <c r="W32">
        <v>0.62851999999999997</v>
      </c>
      <c r="X32">
        <v>0.78664000000000001</v>
      </c>
      <c r="Y32">
        <f t="shared" si="1"/>
        <v>0.86464999999999992</v>
      </c>
      <c r="Z32">
        <f t="shared" si="2"/>
        <v>0.70757999999999999</v>
      </c>
      <c r="AA32">
        <f t="shared" si="3"/>
        <v>46.237681899999984</v>
      </c>
      <c r="AB32" s="8">
        <f t="shared" si="4"/>
        <v>31.918238279999997</v>
      </c>
      <c r="AC32" s="8">
        <f t="shared" si="5"/>
        <v>-30.969207433385609</v>
      </c>
    </row>
    <row r="33" spans="1:29" x14ac:dyDescent="0.25">
      <c r="A33" s="12" t="s">
        <v>85</v>
      </c>
      <c r="B33">
        <v>243250</v>
      </c>
      <c r="C33" s="4">
        <v>49</v>
      </c>
      <c r="D33">
        <v>0</v>
      </c>
      <c r="E33" s="6">
        <v>44055</v>
      </c>
      <c r="F33">
        <v>1</v>
      </c>
      <c r="G33" s="12" t="s">
        <v>127</v>
      </c>
      <c r="H33" t="s">
        <v>16</v>
      </c>
      <c r="I33" t="s">
        <v>25</v>
      </c>
      <c r="J33" t="s">
        <v>18</v>
      </c>
      <c r="K33" s="10" t="s">
        <v>19</v>
      </c>
      <c r="L33" s="10" t="s">
        <v>19</v>
      </c>
      <c r="M33" s="10" t="s">
        <v>20</v>
      </c>
      <c r="N33">
        <v>5</v>
      </c>
      <c r="O33" t="s">
        <v>36</v>
      </c>
      <c r="P33">
        <v>1</v>
      </c>
      <c r="Q33" s="5">
        <v>44587</v>
      </c>
      <c r="R33" t="s">
        <v>30</v>
      </c>
      <c r="S33">
        <f t="shared" si="0"/>
        <v>17</v>
      </c>
      <c r="T33">
        <v>243250</v>
      </c>
      <c r="U33">
        <v>0.84060000000000001</v>
      </c>
      <c r="V33">
        <v>0.88990000000000002</v>
      </c>
      <c r="W33">
        <v>0.92071999999999998</v>
      </c>
      <c r="X33">
        <v>0.91686999999999996</v>
      </c>
      <c r="Y33">
        <f t="shared" si="1"/>
        <v>0.86525000000000007</v>
      </c>
      <c r="Z33">
        <f t="shared" si="2"/>
        <v>0.91879500000000003</v>
      </c>
      <c r="AA33">
        <f t="shared" si="3"/>
        <v>46.292381500000005</v>
      </c>
      <c r="AB33">
        <f t="shared" si="4"/>
        <v>51.173864969999997</v>
      </c>
      <c r="AC33">
        <f t="shared" si="5"/>
        <v>10.544895967385024</v>
      </c>
    </row>
    <row r="34" spans="1:29" x14ac:dyDescent="0.25">
      <c r="A34" s="12" t="s">
        <v>86</v>
      </c>
      <c r="B34">
        <v>247319</v>
      </c>
      <c r="C34" s="4">
        <v>54</v>
      </c>
      <c r="D34">
        <v>1</v>
      </c>
      <c r="E34" s="6">
        <v>44103</v>
      </c>
      <c r="F34">
        <v>1</v>
      </c>
      <c r="G34" s="12" t="s">
        <v>127</v>
      </c>
      <c r="H34" t="s">
        <v>16</v>
      </c>
      <c r="I34" t="s">
        <v>17</v>
      </c>
      <c r="J34" t="s">
        <v>18</v>
      </c>
      <c r="K34" s="10" t="s">
        <v>20</v>
      </c>
      <c r="L34" s="10" t="s">
        <v>20</v>
      </c>
      <c r="M34" s="10" t="s">
        <v>19</v>
      </c>
      <c r="N34">
        <v>10</v>
      </c>
      <c r="O34" s="12" t="s">
        <v>142</v>
      </c>
      <c r="P34">
        <v>0</v>
      </c>
      <c r="Q34" s="5">
        <v>45170</v>
      </c>
      <c r="R34" t="s">
        <v>23</v>
      </c>
      <c r="S34">
        <f t="shared" ref="S34:S55" si="6">DATEDIF(E34,Q34,"m")</f>
        <v>35</v>
      </c>
      <c r="T34">
        <v>247319</v>
      </c>
      <c r="U34">
        <v>0.87660000000000005</v>
      </c>
      <c r="V34">
        <v>0.8659</v>
      </c>
      <c r="W34">
        <v>0.72192000000000001</v>
      </c>
      <c r="X34">
        <v>0.70908000000000004</v>
      </c>
      <c r="Y34">
        <f t="shared" ref="Y34:Y55" si="7">AVERAGE(U34:V34)</f>
        <v>0.87125000000000008</v>
      </c>
      <c r="Z34">
        <f t="shared" ref="Z34:Z55" si="8">AVERAGE(W34:X34)</f>
        <v>0.71550000000000002</v>
      </c>
      <c r="AA34">
        <f t="shared" ref="AA34:AA55" si="9">Y34*91.166-32.589</f>
        <v>46.839377500000012</v>
      </c>
      <c r="AB34" s="8">
        <f t="shared" ref="AB34:AB55" si="10">Z34*91.166-32.589</f>
        <v>32.640273000000008</v>
      </c>
      <c r="AC34" s="8">
        <f t="shared" ref="AC34:AC55" si="11">(AB34-AA34)/AA34*100</f>
        <v>-30.314460306394981</v>
      </c>
    </row>
    <row r="35" spans="1:29" x14ac:dyDescent="0.25">
      <c r="A35" s="12" t="s">
        <v>87</v>
      </c>
      <c r="B35">
        <v>225806</v>
      </c>
      <c r="C35" s="4">
        <v>49</v>
      </c>
      <c r="D35">
        <v>0</v>
      </c>
      <c r="E35" s="6">
        <v>43766</v>
      </c>
      <c r="F35">
        <v>1</v>
      </c>
      <c r="G35" s="12" t="s">
        <v>127</v>
      </c>
      <c r="H35" t="s">
        <v>16</v>
      </c>
      <c r="I35" t="s">
        <v>17</v>
      </c>
      <c r="J35" t="s">
        <v>37</v>
      </c>
      <c r="K35" s="10" t="s">
        <v>19</v>
      </c>
      <c r="L35" s="10" t="s">
        <v>19</v>
      </c>
      <c r="M35" s="10" t="s">
        <v>20</v>
      </c>
      <c r="N35">
        <v>30</v>
      </c>
      <c r="O35" t="s">
        <v>21</v>
      </c>
      <c r="P35">
        <v>0</v>
      </c>
      <c r="Q35" s="5">
        <v>45170</v>
      </c>
      <c r="R35" t="s">
        <v>4</v>
      </c>
      <c r="S35">
        <f t="shared" si="6"/>
        <v>46</v>
      </c>
      <c r="T35">
        <v>225806</v>
      </c>
      <c r="U35">
        <v>0.872</v>
      </c>
      <c r="V35">
        <v>0.9</v>
      </c>
      <c r="W35">
        <v>0.93720000000000003</v>
      </c>
      <c r="X35">
        <v>0.97499999999999998</v>
      </c>
      <c r="Y35">
        <f t="shared" si="7"/>
        <v>0.88600000000000001</v>
      </c>
      <c r="Z35">
        <f t="shared" si="8"/>
        <v>0.95609999999999995</v>
      </c>
      <c r="AA35">
        <f t="shared" si="9"/>
        <v>48.184076000000005</v>
      </c>
      <c r="AB35">
        <f t="shared" si="10"/>
        <v>54.574812599999987</v>
      </c>
      <c r="AC35">
        <f t="shared" si="11"/>
        <v>13.263171426178189</v>
      </c>
    </row>
    <row r="36" spans="1:29" x14ac:dyDescent="0.25">
      <c r="A36" s="12" t="s">
        <v>88</v>
      </c>
      <c r="B36">
        <v>250474</v>
      </c>
      <c r="C36" s="4">
        <v>42</v>
      </c>
      <c r="D36">
        <v>0</v>
      </c>
      <c r="E36" s="6">
        <v>44143</v>
      </c>
      <c r="F36">
        <v>1</v>
      </c>
      <c r="G36" s="12" t="s">
        <v>134</v>
      </c>
      <c r="H36" t="s">
        <v>16</v>
      </c>
      <c r="I36" t="s">
        <v>27</v>
      </c>
      <c r="J36" t="s">
        <v>18</v>
      </c>
      <c r="K36" s="10" t="s">
        <v>19</v>
      </c>
      <c r="L36" s="10" t="s">
        <v>19</v>
      </c>
      <c r="M36" s="10" t="s">
        <v>20</v>
      </c>
      <c r="N36">
        <v>30</v>
      </c>
      <c r="O36" t="s">
        <v>21</v>
      </c>
      <c r="P36">
        <v>0</v>
      </c>
      <c r="Q36" s="5">
        <v>45170</v>
      </c>
      <c r="R36" t="s">
        <v>23</v>
      </c>
      <c r="S36">
        <f t="shared" si="6"/>
        <v>33</v>
      </c>
      <c r="T36">
        <v>250474</v>
      </c>
      <c r="U36">
        <v>0.9123</v>
      </c>
      <c r="V36">
        <v>0.92100000000000004</v>
      </c>
      <c r="W36">
        <v>0.62248199999999998</v>
      </c>
      <c r="X36">
        <v>0.63414000000000004</v>
      </c>
      <c r="Y36">
        <f t="shared" si="7"/>
        <v>0.91664999999999996</v>
      </c>
      <c r="Z36">
        <f t="shared" si="8"/>
        <v>0.62831100000000006</v>
      </c>
      <c r="AA36">
        <f t="shared" si="9"/>
        <v>50.978313899999989</v>
      </c>
      <c r="AB36" s="8">
        <f t="shared" si="10"/>
        <v>24.691600626000003</v>
      </c>
      <c r="AC36" s="8">
        <f t="shared" si="11"/>
        <v>-51.564501182923571</v>
      </c>
    </row>
    <row r="37" spans="1:29" x14ac:dyDescent="0.25">
      <c r="A37" s="12" t="s">
        <v>89</v>
      </c>
      <c r="B37">
        <v>247911</v>
      </c>
      <c r="C37" s="4">
        <v>58</v>
      </c>
      <c r="D37">
        <v>1</v>
      </c>
      <c r="E37" s="6">
        <v>44124</v>
      </c>
      <c r="F37">
        <v>1</v>
      </c>
      <c r="G37" s="12" t="s">
        <v>127</v>
      </c>
      <c r="H37" t="s">
        <v>16</v>
      </c>
      <c r="I37" t="s">
        <v>28</v>
      </c>
      <c r="J37" t="s">
        <v>18</v>
      </c>
      <c r="K37" s="10" t="s">
        <v>19</v>
      </c>
      <c r="L37" s="10" t="s">
        <v>20</v>
      </c>
      <c r="M37" s="10" t="s">
        <v>20</v>
      </c>
      <c r="N37">
        <v>60</v>
      </c>
      <c r="O37" t="s">
        <v>21</v>
      </c>
      <c r="P37">
        <v>0</v>
      </c>
      <c r="Q37" s="5">
        <v>45170</v>
      </c>
      <c r="R37" t="s">
        <v>4</v>
      </c>
      <c r="S37">
        <f t="shared" si="6"/>
        <v>34</v>
      </c>
      <c r="T37">
        <v>247911</v>
      </c>
      <c r="U37">
        <v>0.88990000000000002</v>
      </c>
      <c r="V37">
        <v>0.95689999999999997</v>
      </c>
      <c r="W37">
        <v>0.792466</v>
      </c>
      <c r="X37">
        <v>0.72245999999999999</v>
      </c>
      <c r="Y37">
        <f t="shared" si="7"/>
        <v>0.9234</v>
      </c>
      <c r="Z37">
        <f t="shared" si="8"/>
        <v>0.757463</v>
      </c>
      <c r="AA37">
        <f t="shared" si="9"/>
        <v>51.593684400000001</v>
      </c>
      <c r="AB37">
        <f t="shared" si="10"/>
        <v>36.465871858</v>
      </c>
      <c r="AC37" s="8">
        <f t="shared" si="11"/>
        <v>-29.321054927412781</v>
      </c>
    </row>
    <row r="38" spans="1:29" x14ac:dyDescent="0.25">
      <c r="A38" s="12" t="s">
        <v>90</v>
      </c>
      <c r="B38">
        <v>257847</v>
      </c>
      <c r="C38" s="4">
        <v>51</v>
      </c>
      <c r="D38">
        <v>1</v>
      </c>
      <c r="E38" s="6">
        <v>44234</v>
      </c>
      <c r="F38">
        <v>1</v>
      </c>
      <c r="G38" s="12" t="s">
        <v>130</v>
      </c>
      <c r="H38" t="s">
        <v>34</v>
      </c>
      <c r="I38" t="s">
        <v>28</v>
      </c>
      <c r="J38" t="s">
        <v>37</v>
      </c>
      <c r="K38" s="10" t="s">
        <v>19</v>
      </c>
      <c r="L38" s="10" t="s">
        <v>20</v>
      </c>
      <c r="M38" s="10" t="s">
        <v>19</v>
      </c>
      <c r="N38">
        <v>30</v>
      </c>
      <c r="O38" t="s">
        <v>21</v>
      </c>
      <c r="P38">
        <v>0</v>
      </c>
      <c r="Q38" s="5">
        <v>45170</v>
      </c>
      <c r="R38" t="s">
        <v>30</v>
      </c>
      <c r="S38">
        <f t="shared" si="6"/>
        <v>30</v>
      </c>
      <c r="T38">
        <v>257847</v>
      </c>
      <c r="U38">
        <v>0.84379999999999999</v>
      </c>
      <c r="V38">
        <v>1.0051000000000001</v>
      </c>
      <c r="W38">
        <v>0.83269199999999999</v>
      </c>
      <c r="X38">
        <v>1.046834</v>
      </c>
      <c r="Y38">
        <f t="shared" si="7"/>
        <v>0.92444999999999999</v>
      </c>
      <c r="Z38">
        <f t="shared" si="8"/>
        <v>0.93976300000000001</v>
      </c>
      <c r="AA38">
        <f t="shared" si="9"/>
        <v>51.689408700000001</v>
      </c>
      <c r="AB38">
        <f t="shared" si="10"/>
        <v>53.085433657999999</v>
      </c>
      <c r="AC38">
        <f t="shared" si="11"/>
        <v>2.7007949851049426</v>
      </c>
    </row>
    <row r="39" spans="1:29" x14ac:dyDescent="0.25">
      <c r="A39" s="12" t="s">
        <v>91</v>
      </c>
      <c r="B39">
        <v>256949</v>
      </c>
      <c r="C39" s="4">
        <v>58</v>
      </c>
      <c r="D39">
        <v>1</v>
      </c>
      <c r="E39" s="6">
        <v>44251</v>
      </c>
      <c r="F39">
        <v>1</v>
      </c>
      <c r="G39" s="12" t="s">
        <v>127</v>
      </c>
      <c r="H39" t="s">
        <v>16</v>
      </c>
      <c r="I39" t="s">
        <v>27</v>
      </c>
      <c r="J39" t="s">
        <v>18</v>
      </c>
      <c r="K39" s="10" t="s">
        <v>20</v>
      </c>
      <c r="L39" s="10" t="s">
        <v>20</v>
      </c>
      <c r="M39" s="10" t="s">
        <v>20</v>
      </c>
      <c r="N39">
        <v>65</v>
      </c>
      <c r="O39" t="s">
        <v>29</v>
      </c>
      <c r="P39">
        <v>0</v>
      </c>
      <c r="Q39" s="5">
        <v>45170</v>
      </c>
      <c r="R39" t="s">
        <v>4</v>
      </c>
      <c r="S39">
        <f t="shared" si="6"/>
        <v>30</v>
      </c>
      <c r="T39">
        <v>256949</v>
      </c>
      <c r="U39">
        <v>0.94599999999999995</v>
      </c>
      <c r="V39">
        <v>0.91110000000000002</v>
      </c>
      <c r="W39">
        <v>0.83709999999999996</v>
      </c>
      <c r="X39">
        <v>0.78998500000000005</v>
      </c>
      <c r="Y39">
        <f t="shared" si="7"/>
        <v>0.92854999999999999</v>
      </c>
      <c r="Z39">
        <f t="shared" si="8"/>
        <v>0.81354250000000006</v>
      </c>
      <c r="AA39">
        <f t="shared" si="9"/>
        <v>52.063189299999991</v>
      </c>
      <c r="AB39">
        <f t="shared" si="10"/>
        <v>41.578415555000007</v>
      </c>
      <c r="AC39" s="8">
        <f t="shared" si="11"/>
        <v>-20.138554487287212</v>
      </c>
    </row>
    <row r="40" spans="1:29" x14ac:dyDescent="0.25">
      <c r="A40" s="12" t="s">
        <v>92</v>
      </c>
      <c r="B40">
        <v>248176</v>
      </c>
      <c r="C40" s="4">
        <v>70</v>
      </c>
      <c r="D40">
        <v>1</v>
      </c>
      <c r="E40" s="6">
        <v>44129</v>
      </c>
      <c r="F40">
        <v>1</v>
      </c>
      <c r="G40" s="12" t="s">
        <v>140</v>
      </c>
      <c r="H40" t="s">
        <v>16</v>
      </c>
      <c r="I40" t="s">
        <v>25</v>
      </c>
      <c r="J40" t="s">
        <v>18</v>
      </c>
      <c r="K40" s="10" t="s">
        <v>20</v>
      </c>
      <c r="L40" s="10" t="s">
        <v>20</v>
      </c>
      <c r="M40" s="10" t="s">
        <v>19</v>
      </c>
      <c r="N40">
        <v>50</v>
      </c>
      <c r="O40" s="12" t="s">
        <v>142</v>
      </c>
      <c r="P40">
        <v>0</v>
      </c>
      <c r="Q40" s="5">
        <v>45170</v>
      </c>
      <c r="R40" t="s">
        <v>23</v>
      </c>
      <c r="S40">
        <f t="shared" si="6"/>
        <v>34</v>
      </c>
      <c r="T40">
        <v>248176</v>
      </c>
      <c r="U40">
        <v>0.95599999999999996</v>
      </c>
      <c r="V40">
        <v>0.92110000000000003</v>
      </c>
      <c r="W40">
        <v>0.85060000000000002</v>
      </c>
      <c r="X40">
        <v>0.803485</v>
      </c>
      <c r="Y40">
        <f t="shared" si="7"/>
        <v>0.93855</v>
      </c>
      <c r="Z40">
        <f t="shared" si="8"/>
        <v>0.82704250000000001</v>
      </c>
      <c r="AA40">
        <f t="shared" si="9"/>
        <v>52.974849300000002</v>
      </c>
      <c r="AB40">
        <f t="shared" si="10"/>
        <v>42.809156555000001</v>
      </c>
      <c r="AC40">
        <f t="shared" si="11"/>
        <v>-19.189658638632505</v>
      </c>
    </row>
    <row r="41" spans="1:29" x14ac:dyDescent="0.25">
      <c r="A41" s="12" t="s">
        <v>93</v>
      </c>
      <c r="B41">
        <v>228936</v>
      </c>
      <c r="C41" s="4">
        <v>51</v>
      </c>
      <c r="D41">
        <v>1</v>
      </c>
      <c r="E41" s="6">
        <v>44144</v>
      </c>
      <c r="F41">
        <v>1</v>
      </c>
      <c r="G41" s="12" t="s">
        <v>133</v>
      </c>
      <c r="H41" t="s">
        <v>24</v>
      </c>
      <c r="I41" t="s">
        <v>28</v>
      </c>
      <c r="J41" t="s">
        <v>18</v>
      </c>
      <c r="K41" s="10" t="s">
        <v>20</v>
      </c>
      <c r="L41" s="10" t="s">
        <v>20</v>
      </c>
      <c r="M41" s="10" t="s">
        <v>20</v>
      </c>
      <c r="N41">
        <v>60</v>
      </c>
      <c r="O41" t="s">
        <v>29</v>
      </c>
      <c r="P41">
        <v>0</v>
      </c>
      <c r="Q41" s="5">
        <v>45170</v>
      </c>
      <c r="R41" t="s">
        <v>31</v>
      </c>
      <c r="S41">
        <f t="shared" si="6"/>
        <v>33</v>
      </c>
      <c r="T41">
        <v>228936</v>
      </c>
      <c r="U41">
        <v>0.82179999999999997</v>
      </c>
      <c r="V41">
        <v>1.0591999999999999</v>
      </c>
      <c r="W41">
        <v>0.82016</v>
      </c>
      <c r="X41">
        <v>1.06504</v>
      </c>
      <c r="Y41">
        <f t="shared" si="7"/>
        <v>0.94049999999999989</v>
      </c>
      <c r="Z41">
        <f t="shared" si="8"/>
        <v>0.94259999999999999</v>
      </c>
      <c r="AA41">
        <f t="shared" si="9"/>
        <v>53.152622999999991</v>
      </c>
      <c r="AB41">
        <f t="shared" si="10"/>
        <v>53.344071599999992</v>
      </c>
      <c r="AC41">
        <f t="shared" si="11"/>
        <v>0.3601865518471235</v>
      </c>
    </row>
    <row r="42" spans="1:29" x14ac:dyDescent="0.25">
      <c r="A42" s="12" t="s">
        <v>94</v>
      </c>
      <c r="B42">
        <v>247600</v>
      </c>
      <c r="C42" s="4">
        <v>33</v>
      </c>
      <c r="D42">
        <v>0</v>
      </c>
      <c r="E42" s="6">
        <v>44121</v>
      </c>
      <c r="F42">
        <v>1</v>
      </c>
      <c r="G42" s="12" t="s">
        <v>130</v>
      </c>
      <c r="H42" t="s">
        <v>34</v>
      </c>
      <c r="I42" t="s">
        <v>17</v>
      </c>
      <c r="J42" t="s">
        <v>18</v>
      </c>
      <c r="K42" s="10" t="s">
        <v>20</v>
      </c>
      <c r="L42" s="10" t="s">
        <v>20</v>
      </c>
      <c r="M42" s="10" t="s">
        <v>19</v>
      </c>
      <c r="N42">
        <v>60</v>
      </c>
      <c r="O42" s="12" t="s">
        <v>142</v>
      </c>
      <c r="P42">
        <v>0</v>
      </c>
      <c r="Q42" s="5">
        <v>45170</v>
      </c>
      <c r="R42" t="s">
        <v>4</v>
      </c>
      <c r="S42">
        <f t="shared" si="6"/>
        <v>34</v>
      </c>
      <c r="T42">
        <v>247600</v>
      </c>
      <c r="U42">
        <v>0.94540000000000002</v>
      </c>
      <c r="V42">
        <v>0.97340000000000004</v>
      </c>
      <c r="W42">
        <v>0.85533999999999999</v>
      </c>
      <c r="X42">
        <v>0.94413999999999998</v>
      </c>
      <c r="Y42">
        <f t="shared" si="7"/>
        <v>0.95940000000000003</v>
      </c>
      <c r="Z42">
        <f t="shared" si="8"/>
        <v>0.89973999999999998</v>
      </c>
      <c r="AA42">
        <f t="shared" si="9"/>
        <v>54.875660400000001</v>
      </c>
      <c r="AB42">
        <f t="shared" si="10"/>
        <v>49.436696839999996</v>
      </c>
      <c r="AC42">
        <f t="shared" si="11"/>
        <v>-9.9114316262515629</v>
      </c>
    </row>
    <row r="43" spans="1:29" x14ac:dyDescent="0.25">
      <c r="A43" s="12" t="s">
        <v>95</v>
      </c>
      <c r="C43" s="4">
        <v>55</v>
      </c>
      <c r="D43">
        <v>1</v>
      </c>
      <c r="E43" s="6">
        <v>43712</v>
      </c>
      <c r="F43">
        <v>1</v>
      </c>
      <c r="G43" s="12" t="s">
        <v>141</v>
      </c>
      <c r="H43" t="s">
        <v>16</v>
      </c>
      <c r="I43" t="s">
        <v>28</v>
      </c>
      <c r="J43" t="s">
        <v>18</v>
      </c>
      <c r="K43" s="10" t="s">
        <v>20</v>
      </c>
      <c r="L43" s="10" t="s">
        <v>20</v>
      </c>
      <c r="M43" s="10" t="s">
        <v>19</v>
      </c>
      <c r="N43">
        <v>60</v>
      </c>
      <c r="O43" s="12" t="s">
        <v>142</v>
      </c>
      <c r="P43">
        <v>0</v>
      </c>
      <c r="Q43" s="5">
        <v>45170</v>
      </c>
      <c r="R43" t="s">
        <v>4</v>
      </c>
      <c r="S43">
        <f t="shared" si="6"/>
        <v>47</v>
      </c>
      <c r="U43">
        <v>0.99170000000000003</v>
      </c>
      <c r="V43">
        <v>0.92910000000000004</v>
      </c>
      <c r="W43">
        <v>0.98794999999999999</v>
      </c>
      <c r="X43">
        <v>0.94928500000000005</v>
      </c>
      <c r="Y43">
        <f t="shared" si="7"/>
        <v>0.96040000000000003</v>
      </c>
      <c r="Z43">
        <f t="shared" si="8"/>
        <v>0.96861750000000002</v>
      </c>
      <c r="AA43">
        <f t="shared" si="9"/>
        <v>54.966826400000002</v>
      </c>
      <c r="AB43">
        <f t="shared" si="10"/>
        <v>55.715983004999998</v>
      </c>
      <c r="AC43">
        <f t="shared" si="11"/>
        <v>1.3629249750536734</v>
      </c>
    </row>
    <row r="44" spans="1:29" x14ac:dyDescent="0.25">
      <c r="A44" s="12" t="s">
        <v>96</v>
      </c>
      <c r="B44">
        <v>253442</v>
      </c>
      <c r="C44" s="4">
        <v>55</v>
      </c>
      <c r="D44">
        <v>1</v>
      </c>
      <c r="E44" s="6">
        <v>44186</v>
      </c>
      <c r="F44">
        <v>1</v>
      </c>
      <c r="G44" s="12" t="s">
        <v>127</v>
      </c>
      <c r="H44" t="s">
        <v>24</v>
      </c>
      <c r="I44" t="s">
        <v>28</v>
      </c>
      <c r="J44" t="s">
        <v>18</v>
      </c>
      <c r="K44" s="10" t="s">
        <v>19</v>
      </c>
      <c r="L44" s="10" t="s">
        <v>20</v>
      </c>
      <c r="M44" s="10" t="s">
        <v>20</v>
      </c>
      <c r="N44">
        <v>15</v>
      </c>
      <c r="O44" t="s">
        <v>21</v>
      </c>
      <c r="P44">
        <v>0</v>
      </c>
      <c r="Q44" s="5">
        <v>45170</v>
      </c>
      <c r="R44" t="s">
        <v>30</v>
      </c>
      <c r="S44">
        <f t="shared" si="6"/>
        <v>32</v>
      </c>
      <c r="T44">
        <v>253442</v>
      </c>
      <c r="U44">
        <v>0.98609999999999998</v>
      </c>
      <c r="V44">
        <v>0.95120000000000005</v>
      </c>
      <c r="W44">
        <v>0.90281</v>
      </c>
      <c r="X44">
        <v>1.02952</v>
      </c>
      <c r="Y44">
        <f t="shared" si="7"/>
        <v>0.96865000000000001</v>
      </c>
      <c r="Z44">
        <f t="shared" si="8"/>
        <v>0.96616499999999994</v>
      </c>
      <c r="AA44">
        <f t="shared" si="9"/>
        <v>55.718945899999994</v>
      </c>
      <c r="AB44">
        <f t="shared" si="10"/>
        <v>55.492398389999991</v>
      </c>
      <c r="AC44">
        <f t="shared" si="11"/>
        <v>-0.40658972696036449</v>
      </c>
    </row>
    <row r="45" spans="1:29" x14ac:dyDescent="0.25">
      <c r="A45" s="12" t="s">
        <v>97</v>
      </c>
      <c r="B45">
        <v>247965</v>
      </c>
      <c r="C45" s="4">
        <v>51</v>
      </c>
      <c r="D45">
        <v>1</v>
      </c>
      <c r="E45" s="6">
        <v>44123</v>
      </c>
      <c r="F45">
        <v>1</v>
      </c>
      <c r="G45" s="12" t="s">
        <v>137</v>
      </c>
      <c r="H45" t="s">
        <v>34</v>
      </c>
      <c r="I45" t="s">
        <v>28</v>
      </c>
      <c r="J45" t="s">
        <v>18</v>
      </c>
      <c r="K45" s="10" t="s">
        <v>20</v>
      </c>
      <c r="L45" s="10" t="s">
        <v>20</v>
      </c>
      <c r="M45" s="10" t="s">
        <v>19</v>
      </c>
      <c r="N45">
        <v>40</v>
      </c>
      <c r="O45" s="12" t="s">
        <v>142</v>
      </c>
      <c r="P45">
        <v>0</v>
      </c>
      <c r="Q45" s="5">
        <v>45170</v>
      </c>
      <c r="R45" t="s">
        <v>4</v>
      </c>
      <c r="S45">
        <f t="shared" si="6"/>
        <v>34</v>
      </c>
      <c r="T45">
        <v>247965</v>
      </c>
      <c r="U45">
        <v>0.98899999999999999</v>
      </c>
      <c r="V45">
        <v>0.99770000000000003</v>
      </c>
      <c r="W45">
        <v>1.1769000000000001</v>
      </c>
      <c r="X45">
        <v>1.1951700000000001</v>
      </c>
      <c r="Y45">
        <f t="shared" si="7"/>
        <v>0.99334999999999996</v>
      </c>
      <c r="Z45">
        <f t="shared" si="8"/>
        <v>1.186035</v>
      </c>
      <c r="AA45">
        <f t="shared" si="9"/>
        <v>57.9707461</v>
      </c>
      <c r="AB45">
        <f t="shared" si="10"/>
        <v>75.537066809999999</v>
      </c>
      <c r="AC45">
        <f t="shared" si="11"/>
        <v>30.302043516393518</v>
      </c>
    </row>
    <row r="46" spans="1:29" x14ac:dyDescent="0.25">
      <c r="A46" s="12" t="s">
        <v>98</v>
      </c>
      <c r="B46">
        <v>254537</v>
      </c>
      <c r="C46" s="4">
        <v>41</v>
      </c>
      <c r="D46">
        <v>0</v>
      </c>
      <c r="E46" s="6">
        <v>44196</v>
      </c>
      <c r="F46">
        <v>1</v>
      </c>
      <c r="G46" s="12" t="s">
        <v>130</v>
      </c>
      <c r="H46" t="s">
        <v>24</v>
      </c>
      <c r="I46" t="s">
        <v>28</v>
      </c>
      <c r="J46" t="s">
        <v>18</v>
      </c>
      <c r="K46" s="10" t="s">
        <v>20</v>
      </c>
      <c r="L46" s="10" t="s">
        <v>20</v>
      </c>
      <c r="M46" s="10" t="s">
        <v>19</v>
      </c>
      <c r="N46">
        <v>5</v>
      </c>
      <c r="O46" s="12" t="s">
        <v>142</v>
      </c>
      <c r="P46">
        <v>0</v>
      </c>
      <c r="Q46" s="5">
        <v>45170</v>
      </c>
      <c r="R46" t="s">
        <v>4</v>
      </c>
      <c r="S46">
        <f t="shared" si="6"/>
        <v>32</v>
      </c>
      <c r="T46">
        <v>254537</v>
      </c>
      <c r="U46">
        <v>0.96660000000000001</v>
      </c>
      <c r="V46">
        <v>1.0336000000000001</v>
      </c>
      <c r="W46">
        <v>0.82986000000000004</v>
      </c>
      <c r="X46">
        <v>0.7056</v>
      </c>
      <c r="Y46">
        <f t="shared" si="7"/>
        <v>1.0001</v>
      </c>
      <c r="Z46">
        <f t="shared" si="8"/>
        <v>0.76773000000000002</v>
      </c>
      <c r="AA46">
        <f t="shared" si="9"/>
        <v>58.586116599999997</v>
      </c>
      <c r="AB46">
        <f t="shared" si="10"/>
        <v>37.401873179999996</v>
      </c>
      <c r="AC46" s="8">
        <f t="shared" si="11"/>
        <v>-36.159152798326971</v>
      </c>
    </row>
    <row r="47" spans="1:29" x14ac:dyDescent="0.25">
      <c r="A47" s="12" t="s">
        <v>99</v>
      </c>
      <c r="B47">
        <v>260533</v>
      </c>
      <c r="C47" s="4">
        <v>54</v>
      </c>
      <c r="D47">
        <v>1</v>
      </c>
      <c r="E47" s="6">
        <v>44071</v>
      </c>
      <c r="F47">
        <v>1</v>
      </c>
      <c r="G47" s="12" t="s">
        <v>134</v>
      </c>
      <c r="H47" t="s">
        <v>26</v>
      </c>
      <c r="I47" t="s">
        <v>27</v>
      </c>
      <c r="J47" t="s">
        <v>18</v>
      </c>
      <c r="K47" s="10" t="s">
        <v>19</v>
      </c>
      <c r="L47" s="10" t="s">
        <v>20</v>
      </c>
      <c r="M47" s="10" t="s">
        <v>20</v>
      </c>
      <c r="N47">
        <v>30</v>
      </c>
      <c r="O47" t="s">
        <v>21</v>
      </c>
      <c r="P47">
        <v>0</v>
      </c>
      <c r="Q47" s="5">
        <v>45170</v>
      </c>
      <c r="R47" t="s">
        <v>23</v>
      </c>
      <c r="S47">
        <f t="shared" si="6"/>
        <v>36</v>
      </c>
      <c r="T47">
        <v>260533</v>
      </c>
      <c r="U47">
        <v>1.0327</v>
      </c>
      <c r="V47">
        <v>0.99780000000000002</v>
      </c>
      <c r="W47">
        <v>0.79741499999999998</v>
      </c>
      <c r="X47">
        <v>0.74680999999999997</v>
      </c>
      <c r="Y47">
        <f t="shared" si="7"/>
        <v>1.01525</v>
      </c>
      <c r="Z47">
        <f t="shared" si="8"/>
        <v>0.77211249999999998</v>
      </c>
      <c r="AA47">
        <f t="shared" si="9"/>
        <v>59.967281499999999</v>
      </c>
      <c r="AB47">
        <f t="shared" si="10"/>
        <v>37.801408174999992</v>
      </c>
      <c r="AC47" s="8">
        <f t="shared" si="11"/>
        <v>-36.963278592176977</v>
      </c>
    </row>
    <row r="48" spans="1:29" x14ac:dyDescent="0.25">
      <c r="A48" s="12" t="s">
        <v>100</v>
      </c>
      <c r="B48">
        <v>104491</v>
      </c>
      <c r="C48" s="4">
        <v>63</v>
      </c>
      <c r="D48">
        <v>1</v>
      </c>
      <c r="E48" s="6">
        <v>43550</v>
      </c>
      <c r="F48">
        <v>1</v>
      </c>
      <c r="G48" s="12" t="s">
        <v>143</v>
      </c>
      <c r="H48" t="s">
        <v>24</v>
      </c>
      <c r="I48" t="s">
        <v>17</v>
      </c>
      <c r="J48" t="s">
        <v>18</v>
      </c>
      <c r="K48" s="10" t="s">
        <v>19</v>
      </c>
      <c r="L48" s="10" t="s">
        <v>19</v>
      </c>
      <c r="M48" s="10" t="s">
        <v>20</v>
      </c>
      <c r="N48">
        <v>30</v>
      </c>
      <c r="O48" t="s">
        <v>36</v>
      </c>
      <c r="P48">
        <v>0</v>
      </c>
      <c r="Q48" s="5">
        <v>45170</v>
      </c>
      <c r="R48" t="s">
        <v>4</v>
      </c>
      <c r="S48">
        <f t="shared" si="6"/>
        <v>53</v>
      </c>
      <c r="T48">
        <v>104491</v>
      </c>
      <c r="U48">
        <v>1.0147999999999999</v>
      </c>
      <c r="V48">
        <v>1.0235000000000001</v>
      </c>
      <c r="W48">
        <v>0.92264000000000002</v>
      </c>
      <c r="X48">
        <v>1.1383000000000001</v>
      </c>
      <c r="Y48">
        <f t="shared" si="7"/>
        <v>1.01915</v>
      </c>
      <c r="Z48">
        <f t="shared" si="8"/>
        <v>1.03047</v>
      </c>
      <c r="AA48">
        <f t="shared" si="9"/>
        <v>60.322828900000005</v>
      </c>
      <c r="AB48">
        <f t="shared" si="10"/>
        <v>61.354828019999999</v>
      </c>
      <c r="AC48">
        <f t="shared" si="11"/>
        <v>1.7107936395204348</v>
      </c>
    </row>
    <row r="49" spans="1:29" x14ac:dyDescent="0.25">
      <c r="A49" s="12" t="s">
        <v>101</v>
      </c>
      <c r="B49">
        <v>216236</v>
      </c>
      <c r="C49" s="4">
        <v>44</v>
      </c>
      <c r="D49">
        <v>0</v>
      </c>
      <c r="E49" s="6">
        <v>43642</v>
      </c>
      <c r="F49">
        <v>1</v>
      </c>
      <c r="G49" s="12" t="s">
        <v>127</v>
      </c>
      <c r="H49" t="s">
        <v>16</v>
      </c>
      <c r="I49" t="s">
        <v>25</v>
      </c>
      <c r="J49" t="s">
        <v>18</v>
      </c>
      <c r="K49" s="10" t="s">
        <v>19</v>
      </c>
      <c r="L49" s="10" t="s">
        <v>19</v>
      </c>
      <c r="M49" s="10" t="s">
        <v>20</v>
      </c>
      <c r="N49">
        <v>5</v>
      </c>
      <c r="O49" t="s">
        <v>36</v>
      </c>
      <c r="P49">
        <v>0</v>
      </c>
      <c r="Q49" s="5">
        <v>45170</v>
      </c>
      <c r="R49" t="s">
        <v>4</v>
      </c>
      <c r="S49">
        <f t="shared" si="6"/>
        <v>50</v>
      </c>
      <c r="T49">
        <v>216236</v>
      </c>
      <c r="U49">
        <v>1.0720000000000001</v>
      </c>
      <c r="V49">
        <v>1.0165</v>
      </c>
      <c r="W49">
        <v>0.70672000000000001</v>
      </c>
      <c r="X49">
        <v>0.72275</v>
      </c>
      <c r="Y49">
        <f t="shared" si="7"/>
        <v>1.0442499999999999</v>
      </c>
      <c r="Z49">
        <f t="shared" si="8"/>
        <v>0.71473500000000001</v>
      </c>
      <c r="AA49">
        <f t="shared" si="9"/>
        <v>62.61109549999999</v>
      </c>
      <c r="AB49" s="8">
        <f t="shared" si="10"/>
        <v>32.570531009999996</v>
      </c>
      <c r="AC49" s="8">
        <f t="shared" si="11"/>
        <v>-47.979618069452243</v>
      </c>
    </row>
    <row r="50" spans="1:29" x14ac:dyDescent="0.25">
      <c r="A50" s="12" t="s">
        <v>102</v>
      </c>
      <c r="B50">
        <v>234472</v>
      </c>
      <c r="C50" s="4">
        <v>53</v>
      </c>
      <c r="D50">
        <v>1</v>
      </c>
      <c r="E50" s="6">
        <v>43826</v>
      </c>
      <c r="F50">
        <v>1</v>
      </c>
      <c r="G50" t="s">
        <v>38</v>
      </c>
      <c r="H50" t="s">
        <v>26</v>
      </c>
      <c r="I50" t="s">
        <v>28</v>
      </c>
      <c r="J50" t="s">
        <v>18</v>
      </c>
      <c r="K50" s="10" t="s">
        <v>20</v>
      </c>
      <c r="L50" s="10" t="s">
        <v>20</v>
      </c>
      <c r="M50" s="10" t="s">
        <v>19</v>
      </c>
      <c r="N50">
        <v>60</v>
      </c>
      <c r="O50" s="12" t="s">
        <v>142</v>
      </c>
      <c r="P50">
        <v>1</v>
      </c>
      <c r="Q50" s="5">
        <v>44892</v>
      </c>
      <c r="R50" t="s">
        <v>30</v>
      </c>
      <c r="S50">
        <f t="shared" si="6"/>
        <v>35</v>
      </c>
      <c r="T50">
        <v>234472</v>
      </c>
      <c r="U50">
        <v>0.91239999999999999</v>
      </c>
      <c r="V50">
        <v>1.1794</v>
      </c>
      <c r="W50">
        <v>0.90615999999999997</v>
      </c>
      <c r="X50">
        <v>1.0803959999999999</v>
      </c>
      <c r="Y50">
        <f t="shared" si="7"/>
        <v>1.0459000000000001</v>
      </c>
      <c r="Z50">
        <f t="shared" si="8"/>
        <v>0.99327799999999988</v>
      </c>
      <c r="AA50">
        <f t="shared" si="9"/>
        <v>62.761519399999997</v>
      </c>
      <c r="AB50">
        <f t="shared" si="10"/>
        <v>57.964182147999992</v>
      </c>
      <c r="AC50">
        <f t="shared" si="11"/>
        <v>-7.6437557564930554</v>
      </c>
    </row>
    <row r="51" spans="1:29" x14ac:dyDescent="0.25">
      <c r="A51" s="12" t="s">
        <v>103</v>
      </c>
      <c r="B51">
        <v>250076</v>
      </c>
      <c r="C51" s="4">
        <v>41</v>
      </c>
      <c r="D51">
        <v>0</v>
      </c>
      <c r="E51" s="6">
        <v>44146</v>
      </c>
      <c r="F51">
        <v>1</v>
      </c>
      <c r="G51" s="12" t="s">
        <v>127</v>
      </c>
      <c r="H51" t="s">
        <v>24</v>
      </c>
      <c r="I51" t="s">
        <v>28</v>
      </c>
      <c r="J51" t="s">
        <v>18</v>
      </c>
      <c r="K51" s="10" t="s">
        <v>19</v>
      </c>
      <c r="L51" s="10" t="s">
        <v>20</v>
      </c>
      <c r="M51" s="10" t="s">
        <v>20</v>
      </c>
      <c r="N51">
        <v>15</v>
      </c>
      <c r="O51" t="s">
        <v>21</v>
      </c>
      <c r="P51">
        <v>0</v>
      </c>
      <c r="Q51" s="5">
        <v>45170</v>
      </c>
      <c r="R51" t="s">
        <v>30</v>
      </c>
      <c r="S51">
        <f t="shared" si="6"/>
        <v>33</v>
      </c>
      <c r="T51">
        <v>250076</v>
      </c>
      <c r="U51">
        <v>1.0928</v>
      </c>
      <c r="V51">
        <v>1.0324</v>
      </c>
      <c r="W51">
        <v>1.20536</v>
      </c>
      <c r="X51">
        <v>1.23288</v>
      </c>
      <c r="Y51">
        <f t="shared" si="7"/>
        <v>1.0626</v>
      </c>
      <c r="Z51">
        <f t="shared" si="8"/>
        <v>1.21912</v>
      </c>
      <c r="AA51">
        <f t="shared" si="9"/>
        <v>64.283991599999993</v>
      </c>
      <c r="AB51">
        <f t="shared" si="10"/>
        <v>78.553293920000002</v>
      </c>
      <c r="AC51">
        <f t="shared" si="11"/>
        <v>22.197287325885362</v>
      </c>
    </row>
    <row r="52" spans="1:29" x14ac:dyDescent="0.25">
      <c r="A52" s="12" t="s">
        <v>104</v>
      </c>
      <c r="B52">
        <v>233434</v>
      </c>
      <c r="C52" s="4">
        <v>49</v>
      </c>
      <c r="D52">
        <v>1</v>
      </c>
      <c r="E52" s="6">
        <v>43899</v>
      </c>
      <c r="F52">
        <v>1</v>
      </c>
      <c r="G52" s="12" t="s">
        <v>127</v>
      </c>
      <c r="H52" t="s">
        <v>26</v>
      </c>
      <c r="I52" t="s">
        <v>17</v>
      </c>
      <c r="J52" t="s">
        <v>18</v>
      </c>
      <c r="K52" s="10" t="s">
        <v>20</v>
      </c>
      <c r="L52" s="10" t="s">
        <v>20</v>
      </c>
      <c r="M52" s="10" t="s">
        <v>20</v>
      </c>
      <c r="N52">
        <v>80</v>
      </c>
      <c r="O52" t="s">
        <v>29</v>
      </c>
      <c r="P52">
        <v>0</v>
      </c>
      <c r="Q52" s="5">
        <v>45170</v>
      </c>
      <c r="R52" t="s">
        <v>4</v>
      </c>
      <c r="S52">
        <f t="shared" si="6"/>
        <v>41</v>
      </c>
      <c r="T52">
        <v>233434</v>
      </c>
      <c r="U52">
        <v>1.1124000000000001</v>
      </c>
      <c r="V52">
        <v>1.1794</v>
      </c>
      <c r="W52">
        <v>1.1348800000000001</v>
      </c>
      <c r="X52">
        <v>1.1332199999999999</v>
      </c>
      <c r="Y52">
        <f t="shared" si="7"/>
        <v>1.1459000000000001</v>
      </c>
      <c r="Z52">
        <f t="shared" si="8"/>
        <v>1.13405</v>
      </c>
      <c r="AA52">
        <f t="shared" si="9"/>
        <v>71.878119400000017</v>
      </c>
      <c r="AB52">
        <f t="shared" si="10"/>
        <v>70.797802300000001</v>
      </c>
      <c r="AC52">
        <f t="shared" si="11"/>
        <v>-1.5029846482043825</v>
      </c>
    </row>
    <row r="53" spans="1:29" x14ac:dyDescent="0.25">
      <c r="A53" s="12" t="s">
        <v>105</v>
      </c>
      <c r="B53">
        <v>262786</v>
      </c>
      <c r="C53" s="4">
        <v>33</v>
      </c>
      <c r="D53">
        <v>0</v>
      </c>
      <c r="E53" s="6">
        <v>44311</v>
      </c>
      <c r="F53">
        <v>1</v>
      </c>
      <c r="G53" s="12" t="s">
        <v>127</v>
      </c>
      <c r="H53" t="s">
        <v>16</v>
      </c>
      <c r="I53" t="s">
        <v>17</v>
      </c>
      <c r="J53" t="s">
        <v>18</v>
      </c>
      <c r="K53" s="10" t="s">
        <v>19</v>
      </c>
      <c r="L53" s="10" t="s">
        <v>19</v>
      </c>
      <c r="M53" s="10" t="s">
        <v>20</v>
      </c>
      <c r="N53">
        <v>70</v>
      </c>
      <c r="O53" t="s">
        <v>21</v>
      </c>
      <c r="P53">
        <v>0</v>
      </c>
      <c r="Q53" s="5">
        <v>45170</v>
      </c>
      <c r="R53" t="s">
        <v>4</v>
      </c>
      <c r="S53">
        <f t="shared" si="6"/>
        <v>28</v>
      </c>
      <c r="T53">
        <v>262786</v>
      </c>
      <c r="U53">
        <v>1.1702999999999999</v>
      </c>
      <c r="V53">
        <v>1.1373</v>
      </c>
      <c r="W53">
        <v>0.63220200000000004</v>
      </c>
      <c r="X53">
        <v>0.72198200000000001</v>
      </c>
      <c r="Y53">
        <f t="shared" si="7"/>
        <v>1.1537999999999999</v>
      </c>
      <c r="Z53">
        <f t="shared" si="8"/>
        <v>0.67709200000000003</v>
      </c>
      <c r="AA53">
        <f t="shared" si="9"/>
        <v>72.598330799999985</v>
      </c>
      <c r="AB53" s="8">
        <f t="shared" si="10"/>
        <v>29.138769272000005</v>
      </c>
      <c r="AC53" s="8">
        <f t="shared" si="11"/>
        <v>-59.863031352230465</v>
      </c>
    </row>
    <row r="54" spans="1:29" x14ac:dyDescent="0.25">
      <c r="A54" s="12" t="s">
        <v>106</v>
      </c>
      <c r="B54">
        <v>251415</v>
      </c>
      <c r="C54" s="4">
        <v>68</v>
      </c>
      <c r="D54">
        <v>0</v>
      </c>
      <c r="E54" s="6">
        <v>44162</v>
      </c>
      <c r="F54">
        <v>1</v>
      </c>
      <c r="G54" s="12" t="s">
        <v>127</v>
      </c>
      <c r="H54" t="s">
        <v>16</v>
      </c>
      <c r="I54" t="s">
        <v>28</v>
      </c>
      <c r="J54" t="s">
        <v>18</v>
      </c>
      <c r="K54" s="10" t="s">
        <v>19</v>
      </c>
      <c r="L54" s="10" t="s">
        <v>19</v>
      </c>
      <c r="M54" s="10" t="s">
        <v>20</v>
      </c>
      <c r="N54">
        <v>60</v>
      </c>
      <c r="O54" t="s">
        <v>21</v>
      </c>
      <c r="P54">
        <v>0</v>
      </c>
      <c r="Q54" s="5">
        <v>45170</v>
      </c>
      <c r="R54" t="s">
        <v>31</v>
      </c>
      <c r="S54">
        <f t="shared" si="6"/>
        <v>33</v>
      </c>
      <c r="T54">
        <v>251415</v>
      </c>
      <c r="U54">
        <v>1.2223999999999999</v>
      </c>
      <c r="V54">
        <v>1.1125</v>
      </c>
      <c r="W54">
        <v>1.1668799999999999</v>
      </c>
      <c r="X54">
        <v>1.2362500000000001</v>
      </c>
      <c r="Y54">
        <f t="shared" si="7"/>
        <v>1.1674500000000001</v>
      </c>
      <c r="Z54">
        <f t="shared" si="8"/>
        <v>1.201565</v>
      </c>
      <c r="AA54">
        <f t="shared" si="9"/>
        <v>73.842746700000006</v>
      </c>
      <c r="AB54">
        <f t="shared" si="10"/>
        <v>76.952874789999996</v>
      </c>
      <c r="AC54">
        <f t="shared" si="11"/>
        <v>4.2118261156176482</v>
      </c>
    </row>
    <row r="55" spans="1:29" x14ac:dyDescent="0.25">
      <c r="A55" s="12" t="s">
        <v>107</v>
      </c>
      <c r="B55">
        <v>266591</v>
      </c>
      <c r="C55" s="4">
        <v>45</v>
      </c>
      <c r="D55">
        <v>0</v>
      </c>
      <c r="E55" s="6">
        <v>43834</v>
      </c>
      <c r="F55">
        <v>1</v>
      </c>
      <c r="G55" t="s">
        <v>39</v>
      </c>
      <c r="H55" t="s">
        <v>34</v>
      </c>
      <c r="I55" t="s">
        <v>28</v>
      </c>
      <c r="J55" t="s">
        <v>37</v>
      </c>
      <c r="K55" s="10" t="s">
        <v>19</v>
      </c>
      <c r="L55" s="10" t="s">
        <v>19</v>
      </c>
      <c r="M55" s="10" t="s">
        <v>20</v>
      </c>
      <c r="N55">
        <v>30</v>
      </c>
      <c r="O55" t="s">
        <v>21</v>
      </c>
      <c r="P55">
        <v>0</v>
      </c>
      <c r="Q55" s="5">
        <v>45170</v>
      </c>
      <c r="R55" t="s">
        <v>4</v>
      </c>
      <c r="S55">
        <f t="shared" si="6"/>
        <v>43</v>
      </c>
      <c r="T55">
        <v>266591</v>
      </c>
      <c r="U55">
        <v>1.2141999999999999</v>
      </c>
      <c r="V55">
        <v>1.1516</v>
      </c>
      <c r="W55">
        <v>0.97040000000000004</v>
      </c>
      <c r="X55">
        <v>0.99707999999999997</v>
      </c>
      <c r="Y55">
        <f t="shared" si="7"/>
        <v>1.1829000000000001</v>
      </c>
      <c r="Z55">
        <f t="shared" si="8"/>
        <v>0.98374000000000006</v>
      </c>
      <c r="AA55">
        <f t="shared" si="9"/>
        <v>75.251261400000004</v>
      </c>
      <c r="AB55">
        <f t="shared" si="10"/>
        <v>57.094640839999997</v>
      </c>
      <c r="AC55" s="8">
        <f t="shared" si="11"/>
        <v>-24.127994962752886</v>
      </c>
    </row>
    <row r="58" spans="1:29" x14ac:dyDescent="0.25">
      <c r="AA58" s="9"/>
      <c r="AB58" s="9"/>
    </row>
    <row r="59" spans="1:29" x14ac:dyDescent="0.25">
      <c r="AA59" s="9"/>
      <c r="AB59" s="9"/>
    </row>
  </sheetData>
  <autoFilter ref="A1:AC55" xr:uid="{00000000-0009-0000-0000-000000000000}"/>
  <sortState xmlns:xlrd2="http://schemas.microsoft.com/office/spreadsheetml/2017/richdata2" ref="A2:AC59">
    <sortCondition ref="AA2"/>
  </sortState>
  <phoneticPr fontId="3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4"/>
  <sheetViews>
    <sheetView topLeftCell="A28" workbookViewId="0">
      <selection activeCell="F46" sqref="F46"/>
    </sheetView>
  </sheetViews>
  <sheetFormatPr defaultColWidth="8.7265625" defaultRowHeight="14" x14ac:dyDescent="0.25"/>
  <cols>
    <col min="1" max="6" width="12.81640625"/>
    <col min="7" max="7" width="11.7265625"/>
  </cols>
  <sheetData>
    <row r="1" spans="1:6" x14ac:dyDescent="0.25">
      <c r="C1" s="2">
        <v>18.308977800000001</v>
      </c>
      <c r="D1" s="2">
        <v>0.22711335999999999</v>
      </c>
      <c r="E1" s="2">
        <v>15.1318427</v>
      </c>
      <c r="F1" s="2">
        <v>4.2694137999999997</v>
      </c>
    </row>
    <row r="2" spans="1:6" x14ac:dyDescent="0.25">
      <c r="C2" s="2">
        <v>15.090818000000001</v>
      </c>
      <c r="D2" s="2">
        <v>3.7452093</v>
      </c>
      <c r="E2" s="2">
        <v>58.586116599999997</v>
      </c>
      <c r="F2" s="2">
        <v>37.401873180000003</v>
      </c>
    </row>
    <row r="3" spans="1:6" x14ac:dyDescent="0.25">
      <c r="C3" s="2">
        <v>27.480277399999999</v>
      </c>
      <c r="D3" s="2">
        <v>7.9356544900000001</v>
      </c>
      <c r="E3" s="2">
        <v>34.873840000000001</v>
      </c>
      <c r="F3" s="2">
        <v>26.304236</v>
      </c>
    </row>
    <row r="4" spans="1:6" x14ac:dyDescent="0.25">
      <c r="C4" s="2">
        <v>15.85570074</v>
      </c>
      <c r="D4" s="2">
        <v>5.3286715539999996</v>
      </c>
      <c r="E4" s="2">
        <v>75.251261400000004</v>
      </c>
      <c r="F4" s="2">
        <v>57.094640839999997</v>
      </c>
    </row>
    <row r="5" spans="1:6" x14ac:dyDescent="0.25">
      <c r="C5" s="2">
        <v>72.598330799999999</v>
      </c>
      <c r="D5" s="2">
        <v>29.138769270000001</v>
      </c>
      <c r="E5" s="2">
        <v>43.9357404</v>
      </c>
      <c r="F5" s="2">
        <v>38.496776840000003</v>
      </c>
    </row>
    <row r="6" spans="1:6" x14ac:dyDescent="0.25">
      <c r="A6" s="2"/>
      <c r="B6" s="2"/>
      <c r="C6" s="2">
        <v>50.978313900000003</v>
      </c>
      <c r="D6" s="2">
        <v>24.69160063</v>
      </c>
      <c r="E6" s="2">
        <v>54.875660400000001</v>
      </c>
      <c r="F6" s="2">
        <v>49.436696840000003</v>
      </c>
    </row>
    <row r="7" spans="1:6" x14ac:dyDescent="0.25">
      <c r="A7" s="2"/>
      <c r="B7" s="2"/>
      <c r="C7" s="2">
        <v>11.9136829</v>
      </c>
      <c r="D7" s="2">
        <v>6.1670340899999996</v>
      </c>
      <c r="E7" s="2">
        <v>55.718945900000001</v>
      </c>
      <c r="F7" s="2">
        <v>55.492398389999998</v>
      </c>
    </row>
    <row r="8" spans="1:6" x14ac:dyDescent="0.25">
      <c r="A8" s="2"/>
      <c r="B8" s="2"/>
      <c r="C8" s="2">
        <v>62.611095499999998</v>
      </c>
      <c r="D8" s="2">
        <v>32.570531010000003</v>
      </c>
      <c r="E8" s="2">
        <v>53.152622999999998</v>
      </c>
      <c r="F8" s="2">
        <v>53.344071599999999</v>
      </c>
    </row>
    <row r="9" spans="1:6" x14ac:dyDescent="0.25">
      <c r="A9" s="2"/>
      <c r="B9" s="2"/>
      <c r="C9" s="2">
        <v>16.471071240000001</v>
      </c>
      <c r="D9" s="2">
        <v>11.1792496</v>
      </c>
      <c r="E9" s="2">
        <v>60.322828899999998</v>
      </c>
      <c r="F9" s="2">
        <v>61.354828019999999</v>
      </c>
    </row>
    <row r="10" spans="1:6" x14ac:dyDescent="0.25">
      <c r="A10" s="2"/>
      <c r="B10" s="2"/>
      <c r="C10" s="2">
        <v>46.237681899999998</v>
      </c>
      <c r="D10" s="2">
        <v>31.918238280000001</v>
      </c>
      <c r="E10" s="2">
        <v>51.689408700000001</v>
      </c>
      <c r="F10" s="2">
        <v>53.08543366</v>
      </c>
    </row>
    <row r="11" spans="1:6" x14ac:dyDescent="0.25">
      <c r="A11" s="2"/>
      <c r="B11" s="2"/>
      <c r="C11" s="2">
        <v>46.839377499999998</v>
      </c>
      <c r="D11" s="2">
        <v>32.640273000000001</v>
      </c>
      <c r="E11" s="2">
        <v>64.283991599999993</v>
      </c>
      <c r="F11" s="2">
        <v>78.553293920000002</v>
      </c>
    </row>
    <row r="12" spans="1:6" x14ac:dyDescent="0.25">
      <c r="A12" s="2"/>
      <c r="B12" s="2"/>
      <c r="C12" s="2">
        <v>51.593684400000001</v>
      </c>
      <c r="D12" s="2">
        <v>36.46587186</v>
      </c>
      <c r="E12" s="2">
        <v>37.011682700000001</v>
      </c>
      <c r="F12" s="2">
        <v>47.039031039999998</v>
      </c>
    </row>
    <row r="13" spans="1:6" x14ac:dyDescent="0.25">
      <c r="A13" s="2"/>
      <c r="B13" s="2"/>
      <c r="C13" s="2">
        <v>30.133208</v>
      </c>
      <c r="D13" s="2">
        <v>21.709469599999998</v>
      </c>
      <c r="E13" s="2">
        <v>57.9707461</v>
      </c>
      <c r="F13" s="2">
        <v>75.537066809999999</v>
      </c>
    </row>
    <row r="14" spans="1:6" x14ac:dyDescent="0.25">
      <c r="A14" s="2"/>
      <c r="B14" s="2"/>
      <c r="C14" s="2">
        <v>25.2284772</v>
      </c>
      <c r="D14" s="2">
        <v>18.303143179999999</v>
      </c>
      <c r="E14" s="2"/>
      <c r="F14" s="2"/>
    </row>
    <row r="15" spans="1:6" x14ac:dyDescent="0.25">
      <c r="A15" s="2"/>
      <c r="B15" s="2"/>
      <c r="C15" s="2">
        <v>35.739916999999998</v>
      </c>
      <c r="D15" s="2">
        <v>27.291107950000001</v>
      </c>
      <c r="E15" s="2"/>
      <c r="F15" s="2"/>
    </row>
    <row r="16" spans="1:6" x14ac:dyDescent="0.25">
      <c r="A16" s="2"/>
      <c r="B16" s="2"/>
      <c r="C16" s="2">
        <v>43.561959799999997</v>
      </c>
      <c r="D16" s="2">
        <v>33.265671759999996</v>
      </c>
      <c r="E16" s="2"/>
      <c r="F16" s="2"/>
    </row>
    <row r="17" spans="1:6" x14ac:dyDescent="0.25">
      <c r="A17" s="2"/>
      <c r="B17" s="2"/>
      <c r="C17" s="2">
        <v>35.015147300000002</v>
      </c>
      <c r="D17" s="2">
        <v>26.906615349999999</v>
      </c>
      <c r="E17" s="2"/>
      <c r="F17" s="2"/>
    </row>
    <row r="18" spans="1:6" x14ac:dyDescent="0.25">
      <c r="A18" s="2"/>
      <c r="B18" s="2"/>
      <c r="C18" s="2">
        <v>35.6305178</v>
      </c>
      <c r="D18" s="2">
        <v>27.474716269999998</v>
      </c>
      <c r="E18" s="2"/>
      <c r="F18" s="2"/>
    </row>
    <row r="19" spans="1:6" x14ac:dyDescent="0.25">
      <c r="A19" s="2"/>
      <c r="B19" s="2"/>
      <c r="C19" s="2">
        <v>41.191643800000001</v>
      </c>
      <c r="D19" s="2">
        <v>32.350729780000002</v>
      </c>
      <c r="E19" s="2"/>
      <c r="F19" s="2"/>
    </row>
    <row r="20" spans="1:6" x14ac:dyDescent="0.25">
      <c r="A20" s="2"/>
      <c r="B20" s="2"/>
      <c r="C20" s="2">
        <v>42.071395699999997</v>
      </c>
      <c r="D20" s="2">
        <v>33.425212260000002</v>
      </c>
      <c r="E20" s="2"/>
      <c r="F20" s="2"/>
    </row>
    <row r="21" spans="1:6" x14ac:dyDescent="0.25">
      <c r="A21" s="2"/>
      <c r="B21" s="2"/>
      <c r="C21" s="2">
        <v>52.063189299999998</v>
      </c>
      <c r="D21" s="2">
        <v>41.578415560000003</v>
      </c>
      <c r="E21" s="2"/>
      <c r="F21" s="2"/>
    </row>
    <row r="22" spans="1:6" x14ac:dyDescent="0.25">
      <c r="A22" s="2"/>
      <c r="B22" s="2"/>
      <c r="C22" s="2">
        <v>30.288190199999999</v>
      </c>
      <c r="D22" s="2">
        <v>24.316634870000001</v>
      </c>
      <c r="E22" s="2"/>
      <c r="F22" s="2"/>
    </row>
    <row r="23" spans="1:6" x14ac:dyDescent="0.25">
      <c r="A23" s="2"/>
      <c r="B23" s="2"/>
      <c r="C23" s="2">
        <v>52.974849300000002</v>
      </c>
      <c r="D23" s="2">
        <v>42.809156559999998</v>
      </c>
      <c r="E23" s="2"/>
      <c r="F23" s="2"/>
    </row>
    <row r="24" spans="1:6" x14ac:dyDescent="0.25">
      <c r="A24" s="2"/>
      <c r="B24" s="2"/>
      <c r="C24" s="2">
        <v>40.535248600000003</v>
      </c>
      <c r="D24" s="2">
        <v>34.191918319999999</v>
      </c>
      <c r="E24" s="2"/>
      <c r="F24" s="2"/>
    </row>
    <row r="25" spans="1:6" x14ac:dyDescent="0.25">
      <c r="A25" s="2"/>
      <c r="B25" s="2"/>
      <c r="C25" s="2">
        <v>30.014692199999999</v>
      </c>
      <c r="D25" s="2">
        <v>25.398045960000001</v>
      </c>
      <c r="E25" s="2"/>
      <c r="F25" s="2"/>
    </row>
    <row r="26" spans="1:6" x14ac:dyDescent="0.25">
      <c r="A26" s="2"/>
      <c r="B26" s="2"/>
      <c r="C26" s="2">
        <v>15.5557646</v>
      </c>
      <c r="D26" s="2">
        <v>13.19046273</v>
      </c>
      <c r="E26" s="2"/>
      <c r="F26" s="2"/>
    </row>
    <row r="27" spans="1:6" x14ac:dyDescent="0.25">
      <c r="A27" s="2"/>
      <c r="B27" s="2"/>
      <c r="C27" s="2">
        <v>44.241146499999999</v>
      </c>
      <c r="D27" s="2">
        <v>40.677011729999997</v>
      </c>
      <c r="E27" s="2"/>
      <c r="F27" s="2"/>
    </row>
    <row r="28" spans="1:6" x14ac:dyDescent="0.25">
      <c r="A28" s="2"/>
      <c r="B28" s="2"/>
      <c r="C28" s="2">
        <v>37.613378300000001</v>
      </c>
      <c r="D28" s="2">
        <v>34.973210940000001</v>
      </c>
      <c r="E28" s="2"/>
      <c r="F28" s="2"/>
    </row>
    <row r="29" spans="1:6" x14ac:dyDescent="0.25">
      <c r="A29" s="2"/>
      <c r="B29" s="2"/>
      <c r="C29" s="2">
        <v>45.909484300000003</v>
      </c>
      <c r="D29" s="2">
        <v>45.199301159999997</v>
      </c>
      <c r="E29" s="2"/>
      <c r="F29" s="2"/>
    </row>
    <row r="30" spans="1:6" x14ac:dyDescent="0.25">
      <c r="A30" s="2"/>
      <c r="B30" s="2"/>
      <c r="C30" s="2">
        <v>54.966826400000002</v>
      </c>
      <c r="D30" s="2">
        <v>55.715983010000002</v>
      </c>
      <c r="E30" s="2"/>
      <c r="F30" s="2"/>
    </row>
    <row r="31" spans="1:6" x14ac:dyDescent="0.25">
      <c r="A31" s="2"/>
      <c r="B31" s="2"/>
      <c r="C31" s="2">
        <v>39.505072800000001</v>
      </c>
      <c r="D31" s="2">
        <v>40.65741104</v>
      </c>
      <c r="E31" s="2"/>
      <c r="F31" s="2"/>
    </row>
    <row r="32" spans="1:6" x14ac:dyDescent="0.25">
      <c r="A32" s="2"/>
      <c r="B32" s="2"/>
      <c r="C32" s="2">
        <v>73.842746700000006</v>
      </c>
      <c r="D32" s="2">
        <v>76.952874789999996</v>
      </c>
      <c r="E32" s="2"/>
      <c r="F32" s="2"/>
    </row>
    <row r="33" spans="1:7" x14ac:dyDescent="0.25">
      <c r="A33" s="2"/>
      <c r="B33" s="2"/>
      <c r="C33" s="2">
        <v>40.074860299999997</v>
      </c>
      <c r="D33" s="2">
        <v>43.506348539999998</v>
      </c>
      <c r="E33" s="2"/>
      <c r="F33" s="2"/>
    </row>
    <row r="34" spans="1:7" x14ac:dyDescent="0.25">
      <c r="A34" s="2"/>
      <c r="B34" s="2"/>
      <c r="C34" s="2">
        <v>46.292381499999998</v>
      </c>
      <c r="D34" s="2">
        <v>51.173864969999997</v>
      </c>
      <c r="E34" s="2"/>
      <c r="F34" s="2"/>
    </row>
    <row r="35" spans="1:7" x14ac:dyDescent="0.25">
      <c r="A35" s="2"/>
      <c r="B35" s="2"/>
      <c r="C35" s="2">
        <v>48.184075999999997</v>
      </c>
      <c r="D35" s="2">
        <v>54.574812600000001</v>
      </c>
      <c r="E35" s="2"/>
      <c r="F35" s="2"/>
    </row>
    <row r="36" spans="1:7" x14ac:dyDescent="0.25">
      <c r="A36" s="2"/>
      <c r="B36" s="2"/>
      <c r="C36" s="2">
        <v>12.515378500000001</v>
      </c>
      <c r="D36" s="2">
        <v>16.54719485</v>
      </c>
      <c r="E36" s="2"/>
      <c r="F36" s="2"/>
    </row>
    <row r="37" spans="1:7" x14ac:dyDescent="0.25">
      <c r="A37" s="2"/>
      <c r="B37" s="2"/>
      <c r="C37" s="2">
        <v>59.967281499999999</v>
      </c>
      <c r="D37" s="2">
        <v>37.801408180000003</v>
      </c>
      <c r="E37" s="2"/>
      <c r="F37" s="2"/>
    </row>
    <row r="38" spans="1:7" x14ac:dyDescent="0.25">
      <c r="C38" s="2">
        <v>15.185630639999999</v>
      </c>
      <c r="D38" s="2">
        <v>12.12646434</v>
      </c>
    </row>
    <row r="39" spans="1:7" x14ac:dyDescent="0.25">
      <c r="C39" s="2">
        <v>62.761519399999997</v>
      </c>
      <c r="D39" s="2">
        <v>57.964182149999999</v>
      </c>
    </row>
    <row r="40" spans="1:7" x14ac:dyDescent="0.25">
      <c r="C40" s="2">
        <v>71.878119400000003</v>
      </c>
      <c r="D40" s="2">
        <v>70.797802300000001</v>
      </c>
    </row>
    <row r="41" spans="1:7" x14ac:dyDescent="0.25">
      <c r="C41" s="2">
        <v>34.454476399999997</v>
      </c>
      <c r="D41" s="2">
        <v>43.57435838</v>
      </c>
    </row>
    <row r="43" spans="1:7" x14ac:dyDescent="0.25">
      <c r="E43">
        <f>TTEST(C1:C41,E1:E41,2,2)</f>
        <v>3.9202472863895402E-2</v>
      </c>
      <c r="F43">
        <f>TTEST(D1:D41,F1:F41,2,2)</f>
        <v>4.1952202091356059E-3</v>
      </c>
    </row>
    <row r="44" spans="1:7" x14ac:dyDescent="0.25">
      <c r="F44">
        <f>TTEST(C1:C42,E1:E13,2,2)</f>
        <v>3.9202472863895402E-2</v>
      </c>
      <c r="G44">
        <f>TTEST(D1:D42,F1:F13,2,2)</f>
        <v>4.1952202091356059E-3</v>
      </c>
    </row>
  </sheetData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1"/>
  <sheetViews>
    <sheetView topLeftCell="A21" workbookViewId="0">
      <selection activeCell="A40" sqref="A40"/>
    </sheetView>
  </sheetViews>
  <sheetFormatPr defaultColWidth="8.7265625" defaultRowHeight="14" x14ac:dyDescent="0.25"/>
  <cols>
    <col min="1" max="7" width="12.81640625"/>
  </cols>
  <sheetData>
    <row r="1" spans="1:8" x14ac:dyDescent="0.25">
      <c r="A1" s="2">
        <v>18.308977800000001</v>
      </c>
      <c r="B1" s="2">
        <v>0.22711335999999999</v>
      </c>
      <c r="G1" s="2">
        <v>58.586116599999997</v>
      </c>
      <c r="H1" s="2">
        <v>37.401873180000003</v>
      </c>
    </row>
    <row r="2" spans="1:8" x14ac:dyDescent="0.25">
      <c r="A2" s="2">
        <v>27.480277399999999</v>
      </c>
      <c r="B2" s="2">
        <v>7.9356544900000001</v>
      </c>
      <c r="G2" s="2">
        <v>51.593684400000001</v>
      </c>
      <c r="H2" s="2">
        <v>36.46587186</v>
      </c>
    </row>
    <row r="3" spans="1:8" x14ac:dyDescent="0.25">
      <c r="A3" s="2">
        <v>50.978313900000003</v>
      </c>
      <c r="B3" s="2">
        <v>24.69160063</v>
      </c>
      <c r="G3" s="2">
        <v>25.2284772</v>
      </c>
      <c r="H3" s="2">
        <v>18.303143179999999</v>
      </c>
    </row>
    <row r="4" spans="1:8" x14ac:dyDescent="0.25">
      <c r="A4" s="2">
        <v>59.967281499999999</v>
      </c>
      <c r="B4" s="2">
        <v>37.801408180000003</v>
      </c>
      <c r="G4" s="2">
        <v>34.873840000000001</v>
      </c>
      <c r="H4" s="2">
        <v>26.304236</v>
      </c>
    </row>
    <row r="5" spans="1:8" x14ac:dyDescent="0.25">
      <c r="A5" s="2">
        <v>46.237681899999998</v>
      </c>
      <c r="B5" s="2">
        <v>31.918238280000001</v>
      </c>
      <c r="G5" s="2">
        <v>75.251261400000004</v>
      </c>
      <c r="H5" s="2">
        <v>57.094640839999997</v>
      </c>
    </row>
    <row r="6" spans="1:8" x14ac:dyDescent="0.25">
      <c r="A6" s="2">
        <v>30.133208</v>
      </c>
      <c r="B6" s="2">
        <v>21.709469599999998</v>
      </c>
      <c r="G6" s="2">
        <v>35.015147300000002</v>
      </c>
      <c r="H6" s="2">
        <v>26.906615349999999</v>
      </c>
    </row>
    <row r="7" spans="1:8" x14ac:dyDescent="0.25">
      <c r="A7" s="2">
        <v>43.561959799999997</v>
      </c>
      <c r="B7" s="2">
        <v>33.265671759999996</v>
      </c>
      <c r="G7" s="2">
        <v>62.761519399999997</v>
      </c>
      <c r="H7" s="2">
        <v>57.964182149999999</v>
      </c>
    </row>
    <row r="8" spans="1:8" x14ac:dyDescent="0.25">
      <c r="A8" s="2">
        <v>35.6305178</v>
      </c>
      <c r="B8" s="2">
        <v>27.474716269999998</v>
      </c>
      <c r="E8" s="2"/>
      <c r="F8" s="2"/>
      <c r="G8" s="2">
        <v>45.909484300000003</v>
      </c>
      <c r="H8" s="2">
        <v>45.199301159999997</v>
      </c>
    </row>
    <row r="9" spans="1:8" x14ac:dyDescent="0.25">
      <c r="A9" s="2">
        <v>41.191643800000001</v>
      </c>
      <c r="B9" s="2">
        <v>32.350729780000002</v>
      </c>
      <c r="E9" s="2"/>
      <c r="F9" s="2"/>
      <c r="G9" s="2">
        <v>55.718945900000001</v>
      </c>
      <c r="H9" s="2">
        <v>55.492398389999998</v>
      </c>
    </row>
    <row r="10" spans="1:8" x14ac:dyDescent="0.25">
      <c r="A10" s="2">
        <v>52.063189299999998</v>
      </c>
      <c r="B10" s="2">
        <v>41.578415560000003</v>
      </c>
      <c r="E10" s="2"/>
      <c r="F10" s="2"/>
      <c r="G10" s="2">
        <v>53.152622999999998</v>
      </c>
      <c r="H10" s="2">
        <v>53.344071599999999</v>
      </c>
    </row>
    <row r="11" spans="1:8" x14ac:dyDescent="0.25">
      <c r="A11" s="2">
        <v>30.288190199999999</v>
      </c>
      <c r="B11" s="2">
        <v>24.316634870000001</v>
      </c>
      <c r="E11" s="2"/>
      <c r="F11" s="2"/>
      <c r="G11" s="2">
        <v>54.966826400000002</v>
      </c>
      <c r="H11" s="2">
        <v>55.715983010000002</v>
      </c>
    </row>
    <row r="12" spans="1:8" x14ac:dyDescent="0.25">
      <c r="A12" s="2">
        <v>37.613378300000001</v>
      </c>
      <c r="B12" s="2">
        <v>34.973210940000001</v>
      </c>
      <c r="E12" s="2"/>
      <c r="F12" s="2"/>
      <c r="G12" s="2">
        <v>51.689408700000001</v>
      </c>
      <c r="H12" s="2">
        <v>53.08543366</v>
      </c>
    </row>
    <row r="13" spans="1:8" x14ac:dyDescent="0.25">
      <c r="A13" s="2">
        <v>39.505072800000001</v>
      </c>
      <c r="B13" s="2">
        <v>40.65741104</v>
      </c>
      <c r="E13" s="2"/>
      <c r="F13" s="2"/>
      <c r="G13" s="2">
        <v>73.842746700000006</v>
      </c>
      <c r="H13" s="2">
        <v>76.952874789999996</v>
      </c>
    </row>
    <row r="14" spans="1:8" x14ac:dyDescent="0.25">
      <c r="A14" s="2">
        <v>40.074860299999997</v>
      </c>
      <c r="B14" s="2">
        <v>43.506348539999998</v>
      </c>
      <c r="E14" s="2"/>
      <c r="F14" s="2"/>
      <c r="G14" s="2">
        <v>64.283991599999993</v>
      </c>
      <c r="H14" s="2">
        <v>78.553293920000002</v>
      </c>
    </row>
    <row r="15" spans="1:8" x14ac:dyDescent="0.25">
      <c r="A15" s="2">
        <v>15.1318427</v>
      </c>
      <c r="B15" s="2">
        <v>4.2694137999999997</v>
      </c>
      <c r="E15" s="2"/>
      <c r="F15" s="2"/>
      <c r="G15" s="2">
        <v>34.454476399999997</v>
      </c>
      <c r="H15" s="2">
        <v>43.57435838</v>
      </c>
    </row>
    <row r="16" spans="1:8" x14ac:dyDescent="0.25">
      <c r="A16" s="2">
        <v>15.85570074</v>
      </c>
      <c r="B16" s="2">
        <v>5.3286715539999996</v>
      </c>
      <c r="E16" s="2"/>
      <c r="F16" s="2"/>
      <c r="G16" s="2">
        <v>57.9707461</v>
      </c>
      <c r="H16" s="2">
        <v>75.537066809999999</v>
      </c>
    </row>
    <row r="17" spans="1:8" x14ac:dyDescent="0.25">
      <c r="A17" s="2">
        <v>62.611095499999998</v>
      </c>
      <c r="B17" s="2">
        <v>32.570531010000003</v>
      </c>
      <c r="E17" s="2"/>
      <c r="F17" s="2"/>
      <c r="G17" s="2"/>
      <c r="H17" s="2"/>
    </row>
    <row r="18" spans="1:8" x14ac:dyDescent="0.25">
      <c r="A18" s="2">
        <v>42.071395699999997</v>
      </c>
      <c r="B18" s="2">
        <v>33.425212260000002</v>
      </c>
    </row>
    <row r="19" spans="1:8" x14ac:dyDescent="0.25">
      <c r="A19" s="2">
        <v>52.974849300000002</v>
      </c>
      <c r="B19" s="2">
        <v>42.809156559999998</v>
      </c>
    </row>
    <row r="20" spans="1:8" x14ac:dyDescent="0.25">
      <c r="A20" s="2">
        <v>44.241146499999999</v>
      </c>
      <c r="B20" s="2">
        <v>40.677011729999997</v>
      </c>
    </row>
    <row r="21" spans="1:8" x14ac:dyDescent="0.25">
      <c r="A21" s="2">
        <v>46.292381499999998</v>
      </c>
      <c r="B21" s="2">
        <v>51.173864969999997</v>
      </c>
    </row>
    <row r="22" spans="1:8" x14ac:dyDescent="0.25">
      <c r="A22" s="2">
        <v>15.090818000000001</v>
      </c>
      <c r="B22" s="2">
        <v>3.7452093</v>
      </c>
    </row>
    <row r="23" spans="1:8" x14ac:dyDescent="0.25">
      <c r="A23" s="2">
        <v>72.598330799999999</v>
      </c>
      <c r="B23" s="2">
        <v>29.138769270000001</v>
      </c>
    </row>
    <row r="24" spans="1:8" x14ac:dyDescent="0.25">
      <c r="A24" s="2">
        <v>11.9136829</v>
      </c>
      <c r="B24" s="2">
        <v>6.1670340899999996</v>
      </c>
    </row>
    <row r="25" spans="1:8" x14ac:dyDescent="0.25">
      <c r="A25" s="2">
        <v>16.471071240000001</v>
      </c>
      <c r="B25" s="2">
        <v>11.1792496</v>
      </c>
    </row>
    <row r="26" spans="1:8" x14ac:dyDescent="0.25">
      <c r="A26" s="2">
        <v>46.839377499999998</v>
      </c>
      <c r="B26" s="2">
        <v>32.640273000000001</v>
      </c>
    </row>
    <row r="27" spans="1:8" x14ac:dyDescent="0.25">
      <c r="A27" s="2">
        <v>35.739916999999998</v>
      </c>
      <c r="B27" s="2">
        <v>27.291107950000001</v>
      </c>
    </row>
    <row r="28" spans="1:8" x14ac:dyDescent="0.25">
      <c r="A28" s="2">
        <v>15.185630639999999</v>
      </c>
      <c r="B28" s="2">
        <v>12.12646434</v>
      </c>
    </row>
    <row r="29" spans="1:8" x14ac:dyDescent="0.25">
      <c r="A29" s="2">
        <v>40.535248600000003</v>
      </c>
      <c r="B29" s="2">
        <v>34.191918319999999</v>
      </c>
    </row>
    <row r="30" spans="1:8" x14ac:dyDescent="0.25">
      <c r="A30" s="2">
        <v>30.014692199999999</v>
      </c>
      <c r="B30" s="2">
        <v>25.398045960000001</v>
      </c>
    </row>
    <row r="31" spans="1:8" x14ac:dyDescent="0.25">
      <c r="A31" s="2">
        <v>15.5557646</v>
      </c>
      <c r="B31" s="2">
        <v>13.19046273</v>
      </c>
    </row>
    <row r="32" spans="1:8" x14ac:dyDescent="0.25">
      <c r="A32" s="2">
        <v>43.9357404</v>
      </c>
      <c r="B32" s="2">
        <v>38.496776840000003</v>
      </c>
    </row>
    <row r="33" spans="1:8" x14ac:dyDescent="0.25">
      <c r="A33" s="2">
        <v>54.875660400000001</v>
      </c>
      <c r="B33" s="2">
        <v>49.436696840000003</v>
      </c>
    </row>
    <row r="34" spans="1:8" x14ac:dyDescent="0.25">
      <c r="A34" s="2">
        <v>71.878119400000003</v>
      </c>
      <c r="B34" s="2">
        <v>70.797802300000001</v>
      </c>
    </row>
    <row r="35" spans="1:8" x14ac:dyDescent="0.25">
      <c r="A35" s="2">
        <v>60.322828899999998</v>
      </c>
      <c r="B35" s="2">
        <v>61.354828019999999</v>
      </c>
    </row>
    <row r="36" spans="1:8" x14ac:dyDescent="0.25">
      <c r="A36" s="2">
        <v>48.184075999999997</v>
      </c>
      <c r="B36" s="2">
        <v>54.574812600000001</v>
      </c>
    </row>
    <row r="37" spans="1:8" x14ac:dyDescent="0.25">
      <c r="A37" s="2">
        <v>37.011682700000001</v>
      </c>
      <c r="B37" s="2">
        <v>47.039031039999998</v>
      </c>
    </row>
    <row r="38" spans="1:8" x14ac:dyDescent="0.25">
      <c r="A38" s="2">
        <v>12.515378500000001</v>
      </c>
      <c r="B38" s="2">
        <v>16.54719485</v>
      </c>
    </row>
    <row r="40" spans="1:8" x14ac:dyDescent="0.25">
      <c r="A40">
        <f>TTEST(A1:A38,G1:G19,2,2)</f>
        <v>5.7211565366056174E-3</v>
      </c>
      <c r="B40">
        <f>TTEST(B1:B38,H1:H19,2,2)</f>
        <v>3.315979096585143E-4</v>
      </c>
    </row>
    <row r="41" spans="1:8" x14ac:dyDescent="0.25">
      <c r="B41">
        <f>TTEST(A1:A38,B1:B38,2,2)</f>
        <v>3.4505456513299317E-2</v>
      </c>
      <c r="H41">
        <f>TTEST(G1:G38,H1:H38,2,2)</f>
        <v>0.68706594382884656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9"/>
  <sheetViews>
    <sheetView topLeftCell="A25" workbookViewId="0">
      <selection activeCell="B36" sqref="B36"/>
    </sheetView>
  </sheetViews>
  <sheetFormatPr defaultColWidth="8.7265625" defaultRowHeight="14" x14ac:dyDescent="0.25"/>
  <cols>
    <col min="1" max="3" width="12.81640625"/>
    <col min="6" max="8" width="12.81640625"/>
  </cols>
  <sheetData>
    <row r="1" spans="1:9" x14ac:dyDescent="0.25">
      <c r="A1" s="1" t="s">
        <v>40</v>
      </c>
      <c r="B1" s="1" t="s">
        <v>40</v>
      </c>
      <c r="C1" s="1" t="s">
        <v>41</v>
      </c>
      <c r="D1" s="1" t="s">
        <v>41</v>
      </c>
      <c r="F1" s="1" t="s">
        <v>42</v>
      </c>
      <c r="G1" s="1" t="s">
        <v>42</v>
      </c>
      <c r="H1" s="1" t="s">
        <v>43</v>
      </c>
      <c r="I1" s="1" t="s">
        <v>43</v>
      </c>
    </row>
    <row r="2" spans="1:9" x14ac:dyDescent="0.25">
      <c r="A2" s="2">
        <v>18.308977800000001</v>
      </c>
      <c r="B2" s="2">
        <v>0.22711335999999999</v>
      </c>
      <c r="C2" s="2">
        <v>15.090818000000001</v>
      </c>
      <c r="D2" s="2">
        <v>3.7452093</v>
      </c>
      <c r="F2" s="2">
        <v>15.5557646</v>
      </c>
      <c r="G2" s="2">
        <v>13.19046273</v>
      </c>
      <c r="H2" s="2">
        <v>11.9136829</v>
      </c>
      <c r="I2" s="2">
        <v>6.1670340899999996</v>
      </c>
    </row>
    <row r="3" spans="1:9" x14ac:dyDescent="0.25">
      <c r="A3" s="2">
        <v>15.1318427</v>
      </c>
      <c r="B3" s="2">
        <v>4.2694137999999997</v>
      </c>
      <c r="C3" s="2">
        <v>72.598330799999999</v>
      </c>
      <c r="D3" s="2">
        <v>29.138769270000001</v>
      </c>
      <c r="F3" s="2">
        <v>15.85570074</v>
      </c>
      <c r="G3" s="2">
        <v>5.3286715539999996</v>
      </c>
      <c r="H3" s="2">
        <v>12.515378500000001</v>
      </c>
      <c r="I3" s="2">
        <v>16.54719485</v>
      </c>
    </row>
    <row r="4" spans="1:9" x14ac:dyDescent="0.25">
      <c r="A4" s="2">
        <v>27.480277399999999</v>
      </c>
      <c r="B4" s="2">
        <v>7.9356544900000001</v>
      </c>
      <c r="C4" s="2">
        <v>46.237681899999998</v>
      </c>
      <c r="D4" s="2">
        <v>31.918238280000001</v>
      </c>
      <c r="F4" s="2">
        <v>16.471071240000001</v>
      </c>
      <c r="G4" s="2">
        <v>11.1792496</v>
      </c>
      <c r="H4" s="2">
        <v>15.090818000000001</v>
      </c>
      <c r="I4" s="2">
        <v>3.7452093</v>
      </c>
    </row>
    <row r="5" spans="1:9" x14ac:dyDescent="0.25">
      <c r="A5" s="2">
        <v>15.85570074</v>
      </c>
      <c r="B5" s="2">
        <v>5.3286715539999996</v>
      </c>
      <c r="C5" s="2">
        <v>51.593684400000001</v>
      </c>
      <c r="D5" s="2">
        <v>36.46587186</v>
      </c>
      <c r="F5" s="2">
        <v>18.308977800000001</v>
      </c>
      <c r="G5" s="2">
        <v>0.22711335999999999</v>
      </c>
      <c r="H5" s="2">
        <v>15.1318427</v>
      </c>
      <c r="I5" s="2">
        <v>4.2694137999999997</v>
      </c>
    </row>
    <row r="6" spans="1:9" x14ac:dyDescent="0.25">
      <c r="A6" s="2">
        <v>50.978313900000003</v>
      </c>
      <c r="B6" s="2">
        <v>24.69160063</v>
      </c>
      <c r="C6" s="2">
        <v>30.133208</v>
      </c>
      <c r="D6" s="2">
        <v>21.709469599999998</v>
      </c>
      <c r="F6" s="2">
        <v>25.2284772</v>
      </c>
      <c r="G6" s="2">
        <v>18.303143179999999</v>
      </c>
      <c r="H6" s="2">
        <v>15.185630639999999</v>
      </c>
      <c r="I6" s="2">
        <v>12.12646434</v>
      </c>
    </row>
    <row r="7" spans="1:9" x14ac:dyDescent="0.25">
      <c r="A7" s="2">
        <v>11.9136829</v>
      </c>
      <c r="B7" s="2">
        <v>6.1670340899999996</v>
      </c>
      <c r="C7" s="2">
        <v>35.6305178</v>
      </c>
      <c r="D7" s="2">
        <v>27.474716269999998</v>
      </c>
      <c r="F7" s="2">
        <v>27.480277399999999</v>
      </c>
      <c r="G7" s="2">
        <v>7.9356544900000001</v>
      </c>
      <c r="H7" s="2">
        <v>30.014692199999999</v>
      </c>
      <c r="I7" s="2">
        <v>25.398045960000001</v>
      </c>
    </row>
    <row r="8" spans="1:9" x14ac:dyDescent="0.25">
      <c r="A8" s="2">
        <v>62.611095499999998</v>
      </c>
      <c r="B8" s="2">
        <v>32.570531010000003</v>
      </c>
      <c r="C8" s="2">
        <v>52.063189299999998</v>
      </c>
      <c r="D8" s="2">
        <v>41.578415560000003</v>
      </c>
      <c r="F8" s="2">
        <v>30.288190199999999</v>
      </c>
      <c r="G8" s="2">
        <v>24.316634870000001</v>
      </c>
      <c r="H8" s="2">
        <v>30.133208</v>
      </c>
      <c r="I8" s="2">
        <v>21.709469599999998</v>
      </c>
    </row>
    <row r="9" spans="1:9" x14ac:dyDescent="0.25">
      <c r="A9" s="2">
        <v>59.967281499999999</v>
      </c>
      <c r="B9" s="2">
        <v>37.801408180000003</v>
      </c>
      <c r="C9" s="2">
        <v>52.974849300000002</v>
      </c>
      <c r="D9" s="2">
        <v>42.809156559999998</v>
      </c>
      <c r="F9" s="2">
        <v>34.454476399999997</v>
      </c>
      <c r="G9" s="2">
        <v>43.57435838</v>
      </c>
      <c r="H9" s="2">
        <v>34.873840000000001</v>
      </c>
      <c r="I9" s="2">
        <v>26.304236</v>
      </c>
    </row>
    <row r="10" spans="1:9" x14ac:dyDescent="0.25">
      <c r="A10" s="2">
        <v>58.586116599999997</v>
      </c>
      <c r="B10" s="2">
        <v>37.401873180000003</v>
      </c>
      <c r="C10" s="2">
        <v>43.9357404</v>
      </c>
      <c r="D10" s="2">
        <v>38.496776840000003</v>
      </c>
      <c r="F10" s="2">
        <v>35.015147300000002</v>
      </c>
      <c r="G10" s="2">
        <v>26.906615349999999</v>
      </c>
      <c r="H10" s="2">
        <v>35.6305178</v>
      </c>
      <c r="I10" s="2">
        <v>27.474716269999998</v>
      </c>
    </row>
    <row r="11" spans="1:9" x14ac:dyDescent="0.25">
      <c r="A11" s="2">
        <v>16.471071240000001</v>
      </c>
      <c r="B11" s="2">
        <v>11.1792496</v>
      </c>
      <c r="C11" s="2">
        <v>54.875660400000001</v>
      </c>
      <c r="D11" s="2">
        <v>49.436696840000003</v>
      </c>
      <c r="F11" s="2">
        <v>40.074860299999997</v>
      </c>
      <c r="G11" s="2">
        <v>43.506348539999998</v>
      </c>
      <c r="H11" s="2">
        <v>35.739916999999998</v>
      </c>
      <c r="I11" s="2">
        <v>27.291107950000001</v>
      </c>
    </row>
    <row r="12" spans="1:9" x14ac:dyDescent="0.25">
      <c r="A12" s="2">
        <v>46.839377499999998</v>
      </c>
      <c r="B12" s="2">
        <v>32.640273000000001</v>
      </c>
      <c r="C12" s="2">
        <v>44.241146499999999</v>
      </c>
      <c r="D12" s="2">
        <v>40.677011729999997</v>
      </c>
      <c r="F12" s="2">
        <v>41.191643800000001</v>
      </c>
      <c r="G12" s="2">
        <v>32.350729780000002</v>
      </c>
      <c r="H12" s="2">
        <v>37.011682700000001</v>
      </c>
      <c r="I12" s="2">
        <v>47.039031039999998</v>
      </c>
    </row>
    <row r="13" spans="1:9" x14ac:dyDescent="0.25">
      <c r="A13" s="2">
        <v>25.2284772</v>
      </c>
      <c r="B13" s="2">
        <v>18.303143179999999</v>
      </c>
      <c r="C13" s="2">
        <v>62.761519399999997</v>
      </c>
      <c r="D13" s="2">
        <v>57.964182149999999</v>
      </c>
      <c r="F13" s="2">
        <v>42.071395699999997</v>
      </c>
      <c r="G13" s="2">
        <v>33.425212260000002</v>
      </c>
      <c r="H13" s="2">
        <v>37.613378300000001</v>
      </c>
      <c r="I13" s="2">
        <v>34.973210940000001</v>
      </c>
    </row>
    <row r="14" spans="1:9" x14ac:dyDescent="0.25">
      <c r="A14" s="2">
        <v>34.873840000000001</v>
      </c>
      <c r="B14" s="2">
        <v>26.304236</v>
      </c>
      <c r="C14" s="2">
        <v>37.613378300000001</v>
      </c>
      <c r="D14" s="2">
        <v>34.973210940000001</v>
      </c>
      <c r="F14" s="2">
        <v>43.561959799999997</v>
      </c>
      <c r="G14" s="2">
        <v>33.265671759999996</v>
      </c>
      <c r="H14" s="2">
        <v>39.505072800000001</v>
      </c>
      <c r="I14" s="2">
        <v>40.65741104</v>
      </c>
    </row>
    <row r="15" spans="1:9" x14ac:dyDescent="0.25">
      <c r="A15" s="2">
        <v>75.251261400000004</v>
      </c>
      <c r="B15" s="2">
        <v>57.094640839999997</v>
      </c>
      <c r="C15" s="2">
        <v>45.909484300000003</v>
      </c>
      <c r="D15" s="2">
        <v>45.199301159999997</v>
      </c>
      <c r="F15" s="2">
        <v>46.292381499999998</v>
      </c>
      <c r="G15" s="2">
        <v>51.173864969999997</v>
      </c>
      <c r="H15" s="2">
        <v>40.535248600000003</v>
      </c>
      <c r="I15" s="2">
        <v>34.191918319999999</v>
      </c>
    </row>
    <row r="16" spans="1:9" x14ac:dyDescent="0.25">
      <c r="A16" s="2">
        <v>35.739916999999998</v>
      </c>
      <c r="B16" s="2">
        <v>27.291107950000001</v>
      </c>
      <c r="C16" s="2">
        <v>71.878119400000003</v>
      </c>
      <c r="D16" s="2">
        <v>70.797802300000001</v>
      </c>
      <c r="F16" s="2">
        <v>46.839377499999998</v>
      </c>
      <c r="G16" s="2">
        <v>32.640273000000001</v>
      </c>
      <c r="H16" s="2">
        <v>43.9357404</v>
      </c>
      <c r="I16" s="2">
        <v>38.496776840000003</v>
      </c>
    </row>
    <row r="17" spans="1:9" x14ac:dyDescent="0.25">
      <c r="A17" s="2">
        <v>43.561959799999997</v>
      </c>
      <c r="B17" s="2">
        <v>33.265671759999996</v>
      </c>
      <c r="C17" s="2">
        <v>53.152622999999998</v>
      </c>
      <c r="D17" s="2">
        <v>53.344071599999999</v>
      </c>
      <c r="F17" s="2">
        <v>55.718945900000001</v>
      </c>
      <c r="G17" s="2">
        <v>55.492398389999998</v>
      </c>
      <c r="H17" s="2">
        <v>44.241146499999999</v>
      </c>
      <c r="I17" s="2">
        <v>40.677011729999997</v>
      </c>
    </row>
    <row r="18" spans="1:9" x14ac:dyDescent="0.25">
      <c r="A18" s="2">
        <v>35.015147300000002</v>
      </c>
      <c r="B18" s="2">
        <v>26.906615349999999</v>
      </c>
      <c r="C18" s="2">
        <v>54.966826400000002</v>
      </c>
      <c r="D18" s="2">
        <v>55.715983010000002</v>
      </c>
      <c r="F18" s="2">
        <v>58.586116599999997</v>
      </c>
      <c r="G18" s="2">
        <v>37.401873180000003</v>
      </c>
      <c r="H18" s="2">
        <v>45.909484300000003</v>
      </c>
      <c r="I18" s="2">
        <v>45.199301159999997</v>
      </c>
    </row>
    <row r="19" spans="1:9" x14ac:dyDescent="0.25">
      <c r="A19" s="2">
        <v>41.191643800000001</v>
      </c>
      <c r="B19" s="2">
        <v>32.350729780000002</v>
      </c>
      <c r="C19" s="2">
        <v>73.842746700000006</v>
      </c>
      <c r="D19" s="2">
        <v>76.952874789999996</v>
      </c>
      <c r="F19" s="2">
        <v>62.611095499999998</v>
      </c>
      <c r="G19" s="2">
        <v>32.570531010000003</v>
      </c>
      <c r="H19" s="2">
        <v>46.237681899999998</v>
      </c>
      <c r="I19" s="2">
        <v>31.918238280000001</v>
      </c>
    </row>
    <row r="20" spans="1:9" x14ac:dyDescent="0.25">
      <c r="A20" s="2">
        <v>42.071395699999997</v>
      </c>
      <c r="B20" s="2">
        <v>33.425212260000002</v>
      </c>
      <c r="C20" s="2">
        <v>37.011682700000001</v>
      </c>
      <c r="D20" s="2">
        <v>47.039031039999998</v>
      </c>
      <c r="F20" s="2">
        <v>64.283991599999993</v>
      </c>
      <c r="G20" s="2">
        <v>78.553293920000002</v>
      </c>
      <c r="H20" s="2">
        <v>48.184075999999997</v>
      </c>
      <c r="I20" s="2">
        <v>54.574812600000001</v>
      </c>
    </row>
    <row r="21" spans="1:9" x14ac:dyDescent="0.25">
      <c r="A21" s="2">
        <v>15.185630639999999</v>
      </c>
      <c r="B21" s="2">
        <v>12.12646434</v>
      </c>
      <c r="C21" s="2">
        <v>57.9707461</v>
      </c>
      <c r="D21" s="2">
        <v>75.537066809999999</v>
      </c>
      <c r="F21" s="2"/>
      <c r="G21" s="2"/>
      <c r="H21" s="2">
        <v>50.978313900000003</v>
      </c>
      <c r="I21" s="2">
        <v>24.69160063</v>
      </c>
    </row>
    <row r="22" spans="1:9" x14ac:dyDescent="0.25">
      <c r="A22" s="2">
        <v>30.288190199999999</v>
      </c>
      <c r="B22" s="2">
        <v>24.316634870000001</v>
      </c>
      <c r="C22" s="2">
        <v>12.515378500000001</v>
      </c>
      <c r="D22" s="2">
        <v>16.54719485</v>
      </c>
      <c r="F22" s="2"/>
      <c r="G22" s="2"/>
      <c r="H22" s="2">
        <v>51.593684400000001</v>
      </c>
      <c r="I22" s="2">
        <v>36.46587186</v>
      </c>
    </row>
    <row r="23" spans="1:9" x14ac:dyDescent="0.25">
      <c r="A23" s="2">
        <v>40.535248600000003</v>
      </c>
      <c r="B23" s="2">
        <v>34.191918319999999</v>
      </c>
      <c r="C23" s="2"/>
      <c r="D23" s="2"/>
      <c r="F23" s="2"/>
      <c r="G23" s="2"/>
      <c r="H23" s="2">
        <v>51.689408700000001</v>
      </c>
      <c r="I23" s="2">
        <v>53.08543366</v>
      </c>
    </row>
    <row r="24" spans="1:9" x14ac:dyDescent="0.25">
      <c r="A24" s="2">
        <v>30.014692199999999</v>
      </c>
      <c r="B24" s="2">
        <v>25.398045960000001</v>
      </c>
      <c r="C24" s="2"/>
      <c r="D24" s="2"/>
      <c r="F24" s="2"/>
      <c r="G24" s="2"/>
      <c r="H24" s="2">
        <v>52.063189299999998</v>
      </c>
      <c r="I24" s="2">
        <v>41.578415560000003</v>
      </c>
    </row>
    <row r="25" spans="1:9" x14ac:dyDescent="0.25">
      <c r="A25" s="2">
        <v>15.5557646</v>
      </c>
      <c r="B25" s="2">
        <v>13.19046273</v>
      </c>
      <c r="C25" s="2"/>
      <c r="D25" s="2"/>
      <c r="F25" s="2"/>
      <c r="G25" s="2"/>
      <c r="H25" s="2">
        <v>52.974849300000002</v>
      </c>
      <c r="I25" s="2">
        <v>42.809156559999998</v>
      </c>
    </row>
    <row r="26" spans="1:9" x14ac:dyDescent="0.25">
      <c r="A26" s="2">
        <v>55.718945900000001</v>
      </c>
      <c r="B26" s="2">
        <v>55.492398389999998</v>
      </c>
      <c r="C26" s="2"/>
      <c r="D26" s="2"/>
      <c r="F26" s="2"/>
      <c r="G26" s="2"/>
      <c r="H26" s="2">
        <v>53.152622999999998</v>
      </c>
      <c r="I26" s="2">
        <v>53.344071599999999</v>
      </c>
    </row>
    <row r="27" spans="1:9" x14ac:dyDescent="0.25">
      <c r="A27" s="2">
        <v>60.322828899999998</v>
      </c>
      <c r="B27" s="2">
        <v>61.354828019999999</v>
      </c>
      <c r="C27" s="2"/>
      <c r="D27" s="2"/>
      <c r="F27" s="2"/>
      <c r="G27" s="2"/>
      <c r="H27" s="2">
        <v>54.875660400000001</v>
      </c>
      <c r="I27" s="2">
        <v>49.436696840000003</v>
      </c>
    </row>
    <row r="28" spans="1:9" x14ac:dyDescent="0.25">
      <c r="A28" s="2">
        <v>51.689408700000001</v>
      </c>
      <c r="B28" s="2">
        <v>53.08543366</v>
      </c>
      <c r="C28" s="2"/>
      <c r="D28" s="2"/>
      <c r="F28" s="2"/>
      <c r="G28" s="2"/>
      <c r="H28" s="2">
        <v>54.966826400000002</v>
      </c>
      <c r="I28" s="2">
        <v>55.715983010000002</v>
      </c>
    </row>
    <row r="29" spans="1:9" x14ac:dyDescent="0.25">
      <c r="A29" s="2">
        <v>39.505072800000001</v>
      </c>
      <c r="B29" s="2">
        <v>40.65741104</v>
      </c>
      <c r="C29" s="2"/>
      <c r="D29" s="2"/>
      <c r="F29" s="2"/>
      <c r="G29" s="2"/>
      <c r="H29" s="2">
        <v>57.9707461</v>
      </c>
      <c r="I29" s="2">
        <v>75.537066809999999</v>
      </c>
    </row>
    <row r="30" spans="1:9" x14ac:dyDescent="0.25">
      <c r="A30" s="2">
        <v>40.074860299999997</v>
      </c>
      <c r="B30" s="2">
        <v>43.506348539999998</v>
      </c>
      <c r="C30" s="2"/>
      <c r="D30" s="2"/>
      <c r="F30" s="2"/>
      <c r="G30" s="2"/>
      <c r="H30" s="2">
        <v>59.967281499999999</v>
      </c>
      <c r="I30" s="2">
        <v>37.801408180000003</v>
      </c>
    </row>
    <row r="31" spans="1:9" x14ac:dyDescent="0.25">
      <c r="A31" s="2">
        <v>46.292381499999998</v>
      </c>
      <c r="B31" s="2">
        <v>51.173864969999997</v>
      </c>
      <c r="C31" s="2"/>
      <c r="D31" s="2"/>
      <c r="F31" s="2"/>
      <c r="G31" s="2"/>
      <c r="H31" s="2">
        <v>60.322828899999998</v>
      </c>
      <c r="I31" s="2">
        <v>61.354828019999999</v>
      </c>
    </row>
    <row r="32" spans="1:9" x14ac:dyDescent="0.25">
      <c r="A32" s="2">
        <v>48.184075999999997</v>
      </c>
      <c r="B32" s="2">
        <v>54.574812600000001</v>
      </c>
      <c r="C32" s="2"/>
      <c r="D32" s="2"/>
      <c r="F32" s="2"/>
      <c r="G32" s="2"/>
      <c r="H32" s="2">
        <v>62.761519399999997</v>
      </c>
      <c r="I32" s="2">
        <v>57.964182149999999</v>
      </c>
    </row>
    <row r="33" spans="1:9" x14ac:dyDescent="0.25">
      <c r="A33" s="2">
        <v>64.283991599999993</v>
      </c>
      <c r="B33" s="2">
        <v>78.553293920000002</v>
      </c>
      <c r="C33" s="2"/>
      <c r="D33" s="2"/>
      <c r="F33" s="2"/>
      <c r="G33" s="2"/>
      <c r="H33" s="2">
        <v>71.878119400000003</v>
      </c>
      <c r="I33" s="2">
        <v>70.797802300000001</v>
      </c>
    </row>
    <row r="34" spans="1:9" x14ac:dyDescent="0.25">
      <c r="A34" s="2">
        <v>34.454476399999997</v>
      </c>
      <c r="B34" s="2">
        <v>43.57435838</v>
      </c>
      <c r="C34" s="2"/>
      <c r="D34" s="2"/>
      <c r="F34" s="2"/>
      <c r="G34" s="2"/>
      <c r="H34" s="2">
        <v>72.598330799999999</v>
      </c>
      <c r="I34" s="2">
        <v>29.138769270000001</v>
      </c>
    </row>
    <row r="35" spans="1:9" x14ac:dyDescent="0.25">
      <c r="F35" s="2"/>
      <c r="G35" s="2"/>
      <c r="H35" s="2">
        <v>73.842746700000006</v>
      </c>
      <c r="I35" s="2">
        <v>76.952874789999996</v>
      </c>
    </row>
    <row r="36" spans="1:9" x14ac:dyDescent="0.25">
      <c r="A36">
        <f>TTEST(A2:A34,C2:C22,2,2)</f>
        <v>6.1819496165625029E-2</v>
      </c>
      <c r="B36">
        <f>TTEST(B2:B34,D2:D22,2,2)</f>
        <v>3.9519966234163074E-2</v>
      </c>
      <c r="F36" s="2"/>
      <c r="G36" s="2"/>
      <c r="H36" s="2">
        <v>75.251261400000004</v>
      </c>
      <c r="I36" s="2">
        <v>57.094640839999997</v>
      </c>
    </row>
    <row r="37" spans="1:9" x14ac:dyDescent="0.25">
      <c r="B37">
        <f>TTEST(A2:A34,B2:B34,2,2)</f>
        <v>9.8410556151055192E-2</v>
      </c>
      <c r="C37">
        <f>TTEST(C2:C34,D2:D34,2,2)</f>
        <v>0.34196264632267248</v>
      </c>
    </row>
    <row r="38" spans="1:9" x14ac:dyDescent="0.25">
      <c r="F38">
        <f>TTEST(F2:F36,H2:H36,2,2)</f>
        <v>0.14372096323456993</v>
      </c>
      <c r="G38">
        <f>TTEST(G2:G36,I2:I36,2,2)</f>
        <v>0.13130274928562916</v>
      </c>
    </row>
    <row r="39" spans="1:9" x14ac:dyDescent="0.25">
      <c r="G39">
        <f>TTEST(F2:F36,G2:G36,2,2)</f>
        <v>0.20979154915372517</v>
      </c>
      <c r="H39">
        <f>TTEST(H2:H36,I2:I36,2,2)</f>
        <v>0.16572054842301751</v>
      </c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8"/>
  <sheetViews>
    <sheetView topLeftCell="A14" workbookViewId="0">
      <selection activeCell="E34" sqref="E34"/>
    </sheetView>
  </sheetViews>
  <sheetFormatPr defaultColWidth="8.7265625" defaultRowHeight="14" x14ac:dyDescent="0.25"/>
  <cols>
    <col min="1" max="3" width="12.81640625"/>
    <col min="8" max="8" width="12.81640625"/>
  </cols>
  <sheetData>
    <row r="1" spans="1:8" x14ac:dyDescent="0.25">
      <c r="A1" s="1" t="s">
        <v>44</v>
      </c>
      <c r="B1" s="1"/>
      <c r="C1" s="1" t="s">
        <v>45</v>
      </c>
      <c r="D1" s="1"/>
      <c r="F1" s="1"/>
      <c r="G1" s="1"/>
      <c r="H1" s="1"/>
    </row>
    <row r="2" spans="1:8" x14ac:dyDescent="0.25">
      <c r="A2" s="2">
        <v>18.308977800000001</v>
      </c>
      <c r="B2" s="2">
        <v>0.22711335999999999</v>
      </c>
      <c r="C2" s="2">
        <v>15.090818000000001</v>
      </c>
      <c r="D2" s="2">
        <v>3.7452093</v>
      </c>
      <c r="G2" s="2"/>
      <c r="H2" s="2"/>
    </row>
    <row r="3" spans="1:8" x14ac:dyDescent="0.25">
      <c r="A3" s="2">
        <v>15.85570074</v>
      </c>
      <c r="B3" s="2">
        <v>5.3286715539999996</v>
      </c>
      <c r="C3" s="2">
        <v>15.1318427</v>
      </c>
      <c r="D3" s="2">
        <v>4.2694137999999997</v>
      </c>
      <c r="G3" s="2"/>
      <c r="H3" s="2"/>
    </row>
    <row r="4" spans="1:8" x14ac:dyDescent="0.25">
      <c r="A4" s="2">
        <v>72.598330799999999</v>
      </c>
      <c r="B4" s="2">
        <v>29.138769270000001</v>
      </c>
      <c r="C4" s="2">
        <v>27.480277399999999</v>
      </c>
      <c r="D4" s="2">
        <v>7.9356544900000001</v>
      </c>
      <c r="G4" s="2"/>
      <c r="H4" s="2"/>
    </row>
    <row r="5" spans="1:8" x14ac:dyDescent="0.25">
      <c r="A5" s="2">
        <v>50.978313900000003</v>
      </c>
      <c r="B5" s="2">
        <v>24.69160063</v>
      </c>
      <c r="C5" s="2">
        <v>58.586116599999997</v>
      </c>
      <c r="D5" s="2">
        <v>37.401873180000003</v>
      </c>
      <c r="G5" s="2"/>
      <c r="H5" s="2"/>
    </row>
    <row r="6" spans="1:8" x14ac:dyDescent="0.25">
      <c r="A6" s="2">
        <v>11.9136829</v>
      </c>
      <c r="B6" s="2">
        <v>6.1670340899999996</v>
      </c>
      <c r="C6" s="2">
        <v>46.237681899999998</v>
      </c>
      <c r="D6" s="2">
        <v>31.918238280000001</v>
      </c>
      <c r="G6" s="2"/>
      <c r="H6" s="2"/>
    </row>
    <row r="7" spans="1:8" x14ac:dyDescent="0.25">
      <c r="A7" s="2">
        <v>62.611095499999998</v>
      </c>
      <c r="B7" s="2">
        <v>32.570531010000003</v>
      </c>
      <c r="C7" s="2">
        <v>46.839377499999998</v>
      </c>
      <c r="D7" s="2">
        <v>32.640273000000001</v>
      </c>
      <c r="G7" s="2"/>
      <c r="H7" s="2"/>
    </row>
    <row r="8" spans="1:8" x14ac:dyDescent="0.25">
      <c r="A8" s="2">
        <v>59.967281499999999</v>
      </c>
      <c r="B8" s="2">
        <v>37.801408180000003</v>
      </c>
      <c r="C8" s="2">
        <v>35.739916999999998</v>
      </c>
      <c r="D8" s="2">
        <v>27.291107950000001</v>
      </c>
      <c r="G8" s="2"/>
      <c r="H8" s="2"/>
    </row>
    <row r="9" spans="1:8" x14ac:dyDescent="0.25">
      <c r="A9" s="2">
        <v>16.471071240000001</v>
      </c>
      <c r="B9" s="2">
        <v>11.1792496</v>
      </c>
      <c r="C9" s="2">
        <v>41.191643800000001</v>
      </c>
      <c r="D9" s="2">
        <v>32.350729780000002</v>
      </c>
      <c r="F9" s="2"/>
      <c r="G9" s="2"/>
      <c r="H9" s="2"/>
    </row>
    <row r="10" spans="1:8" x14ac:dyDescent="0.25">
      <c r="A10" s="2">
        <v>51.593684400000001</v>
      </c>
      <c r="B10" s="2">
        <v>36.46587186</v>
      </c>
      <c r="C10" s="2">
        <v>52.063189299999998</v>
      </c>
      <c r="D10" s="2">
        <v>41.578415560000003</v>
      </c>
      <c r="F10" s="2"/>
      <c r="G10" s="2"/>
      <c r="H10" s="2"/>
    </row>
    <row r="11" spans="1:8" x14ac:dyDescent="0.25">
      <c r="A11" s="2">
        <v>30.133208</v>
      </c>
      <c r="B11" s="2">
        <v>21.709469599999998</v>
      </c>
      <c r="C11" s="2">
        <v>52.974849300000002</v>
      </c>
      <c r="D11" s="2">
        <v>42.809156559999998</v>
      </c>
      <c r="F11" s="2"/>
      <c r="G11" s="2"/>
      <c r="H11" s="2"/>
    </row>
    <row r="12" spans="1:8" x14ac:dyDescent="0.25">
      <c r="A12" s="2">
        <v>25.2284772</v>
      </c>
      <c r="B12" s="2">
        <v>18.303143179999999</v>
      </c>
      <c r="C12" s="2">
        <v>15.5557646</v>
      </c>
      <c r="D12" s="2">
        <v>13.19046273</v>
      </c>
      <c r="F12" s="2"/>
      <c r="G12" s="2"/>
      <c r="H12" s="2"/>
    </row>
    <row r="13" spans="1:8" x14ac:dyDescent="0.25">
      <c r="A13" s="2">
        <v>34.873840000000001</v>
      </c>
      <c r="B13" s="2">
        <v>26.304236</v>
      </c>
      <c r="C13" s="2">
        <v>43.9357404</v>
      </c>
      <c r="D13" s="2">
        <v>38.496776840000003</v>
      </c>
      <c r="F13" s="2"/>
      <c r="G13" s="2"/>
      <c r="H13" s="2"/>
    </row>
    <row r="14" spans="1:8" x14ac:dyDescent="0.25">
      <c r="A14" s="2">
        <v>75.251261400000004</v>
      </c>
      <c r="B14" s="2">
        <v>57.094640839999997</v>
      </c>
      <c r="C14" s="2">
        <v>54.875660400000001</v>
      </c>
      <c r="D14" s="2">
        <v>49.436696840000003</v>
      </c>
      <c r="F14" s="2"/>
      <c r="G14" s="2"/>
      <c r="H14" s="2"/>
    </row>
    <row r="15" spans="1:8" x14ac:dyDescent="0.25">
      <c r="A15" s="2">
        <v>43.561959799999997</v>
      </c>
      <c r="B15" s="2">
        <v>33.265671759999996</v>
      </c>
      <c r="C15" s="2">
        <v>44.241146499999999</v>
      </c>
      <c r="D15" s="2">
        <v>40.677011729999997</v>
      </c>
      <c r="F15" s="2"/>
      <c r="G15" s="2"/>
      <c r="H15" s="2"/>
    </row>
    <row r="16" spans="1:8" x14ac:dyDescent="0.25">
      <c r="A16" s="2">
        <v>35.015147300000002</v>
      </c>
      <c r="B16" s="2">
        <v>26.906615349999999</v>
      </c>
      <c r="C16" s="2">
        <v>62.761519399999997</v>
      </c>
      <c r="D16" s="2">
        <v>57.964182149999999</v>
      </c>
      <c r="F16" s="2"/>
      <c r="G16" s="2"/>
      <c r="H16" s="2"/>
    </row>
    <row r="17" spans="1:8" x14ac:dyDescent="0.25">
      <c r="A17" s="2">
        <v>35.6305178</v>
      </c>
      <c r="B17" s="2">
        <v>27.474716269999998</v>
      </c>
      <c r="C17" s="2">
        <v>71.878119400000003</v>
      </c>
      <c r="D17" s="2">
        <v>70.797802300000001</v>
      </c>
      <c r="F17" s="2"/>
      <c r="G17" s="2"/>
      <c r="H17" s="2"/>
    </row>
    <row r="18" spans="1:8" x14ac:dyDescent="0.25">
      <c r="A18" s="2">
        <v>42.071395699999997</v>
      </c>
      <c r="B18" s="2">
        <v>33.425212260000002</v>
      </c>
      <c r="C18" s="2">
        <v>53.152622999999998</v>
      </c>
      <c r="D18" s="2">
        <v>53.344071599999999</v>
      </c>
      <c r="F18" s="2"/>
      <c r="G18" s="2"/>
      <c r="H18" s="2"/>
    </row>
    <row r="19" spans="1:8" x14ac:dyDescent="0.25">
      <c r="A19" s="2">
        <v>15.185630639999999</v>
      </c>
      <c r="B19" s="2">
        <v>12.12646434</v>
      </c>
      <c r="C19" s="2">
        <v>54.966826400000002</v>
      </c>
      <c r="D19" s="2">
        <v>55.715983010000002</v>
      </c>
      <c r="F19" s="2"/>
      <c r="G19" s="2"/>
      <c r="H19" s="2"/>
    </row>
    <row r="20" spans="1:8" x14ac:dyDescent="0.25">
      <c r="A20" s="2">
        <v>30.288190199999999</v>
      </c>
      <c r="B20" s="2">
        <v>24.316634870000001</v>
      </c>
      <c r="C20" s="2">
        <v>37.011682700000001</v>
      </c>
      <c r="D20" s="2">
        <v>47.039031039999998</v>
      </c>
    </row>
    <row r="21" spans="1:8" x14ac:dyDescent="0.25">
      <c r="A21" s="2">
        <v>40.535248600000003</v>
      </c>
      <c r="B21" s="2">
        <v>34.191918319999999</v>
      </c>
      <c r="C21" s="2">
        <v>57.9707461</v>
      </c>
      <c r="D21" s="2">
        <v>75.537066809999999</v>
      </c>
    </row>
    <row r="22" spans="1:8" x14ac:dyDescent="0.25">
      <c r="A22" s="2">
        <v>30.014692199999999</v>
      </c>
      <c r="B22" s="2">
        <v>25.398045960000001</v>
      </c>
      <c r="C22" s="2"/>
      <c r="D22" s="2"/>
    </row>
    <row r="23" spans="1:8" x14ac:dyDescent="0.25">
      <c r="A23" s="2">
        <v>37.613378300000001</v>
      </c>
      <c r="B23" s="2">
        <v>34.973210940000001</v>
      </c>
      <c r="C23" s="2"/>
      <c r="D23" s="2"/>
    </row>
    <row r="24" spans="1:8" x14ac:dyDescent="0.25">
      <c r="A24" s="2">
        <v>45.909484300000003</v>
      </c>
      <c r="B24" s="2">
        <v>45.199301159999997</v>
      </c>
      <c r="C24" s="2"/>
      <c r="D24" s="2"/>
    </row>
    <row r="25" spans="1:8" x14ac:dyDescent="0.25">
      <c r="A25" s="2">
        <v>55.718945900000001</v>
      </c>
      <c r="B25" s="2">
        <v>55.492398389999998</v>
      </c>
      <c r="C25" s="2"/>
      <c r="D25" s="2"/>
    </row>
    <row r="26" spans="1:8" x14ac:dyDescent="0.25">
      <c r="A26" s="2">
        <v>60.322828899999998</v>
      </c>
      <c r="B26" s="2">
        <v>61.354828019999999</v>
      </c>
      <c r="C26" s="2"/>
      <c r="D26" s="2"/>
    </row>
    <row r="27" spans="1:8" x14ac:dyDescent="0.25">
      <c r="A27" s="2">
        <v>51.689408700000001</v>
      </c>
      <c r="B27" s="2">
        <v>53.08543366</v>
      </c>
      <c r="C27" s="2"/>
      <c r="D27" s="2"/>
    </row>
    <row r="28" spans="1:8" x14ac:dyDescent="0.25">
      <c r="A28" s="2">
        <v>39.505072800000001</v>
      </c>
      <c r="B28" s="2">
        <v>40.65741104</v>
      </c>
      <c r="C28" s="2"/>
      <c r="D28" s="2"/>
    </row>
    <row r="29" spans="1:8" x14ac:dyDescent="0.25">
      <c r="A29" s="2">
        <v>73.842746700000006</v>
      </c>
      <c r="B29" s="2">
        <v>76.952874789999996</v>
      </c>
      <c r="C29" s="2"/>
      <c r="D29" s="2"/>
    </row>
    <row r="30" spans="1:8" x14ac:dyDescent="0.25">
      <c r="A30" s="2">
        <v>40.074860299999997</v>
      </c>
      <c r="B30" s="2">
        <v>43.506348539999998</v>
      </c>
      <c r="C30" s="2"/>
      <c r="D30" s="2"/>
    </row>
    <row r="31" spans="1:8" x14ac:dyDescent="0.25">
      <c r="A31" s="2">
        <v>46.292381499999998</v>
      </c>
      <c r="B31" s="2">
        <v>51.173864969999997</v>
      </c>
      <c r="C31" s="2"/>
      <c r="D31" s="2"/>
    </row>
    <row r="32" spans="1:8" x14ac:dyDescent="0.25">
      <c r="A32" s="2">
        <v>48.184075999999997</v>
      </c>
      <c r="B32" s="2">
        <v>54.574812600000001</v>
      </c>
      <c r="C32" s="2"/>
      <c r="D32" s="2"/>
    </row>
    <row r="33" spans="1:4" x14ac:dyDescent="0.25">
      <c r="A33" s="2">
        <v>64.283991599999993</v>
      </c>
      <c r="B33" s="2">
        <v>78.553293920000002</v>
      </c>
      <c r="C33" s="2"/>
      <c r="D33" s="2"/>
    </row>
    <row r="34" spans="1:4" x14ac:dyDescent="0.25">
      <c r="A34" s="2">
        <v>34.454476399999997</v>
      </c>
      <c r="B34" s="2">
        <v>43.57435838</v>
      </c>
      <c r="C34" s="2"/>
      <c r="D34" s="2"/>
    </row>
    <row r="35" spans="1:4" x14ac:dyDescent="0.25">
      <c r="A35" s="2">
        <v>12.515378500000001</v>
      </c>
      <c r="B35" s="2">
        <v>16.54719485</v>
      </c>
      <c r="C35" s="2"/>
      <c r="D35" s="2"/>
    </row>
    <row r="36" spans="1:4" x14ac:dyDescent="0.25">
      <c r="A36" s="2"/>
      <c r="B36" s="2"/>
    </row>
    <row r="37" spans="1:4" x14ac:dyDescent="0.25">
      <c r="A37">
        <f>TTEST(A2:A35,C2:C23,2,2)</f>
        <v>0.54411523930033834</v>
      </c>
      <c r="B37">
        <f>TTEST(B2:B35,D2:D23,2,2)</f>
        <v>0.52426034821468048</v>
      </c>
    </row>
    <row r="38" spans="1:4" x14ac:dyDescent="0.25">
      <c r="B38">
        <f>TTEST(A2:A35,B2:B35,2,2)</f>
        <v>0.13653178106296948</v>
      </c>
      <c r="C38">
        <f>TTEST(C2:C35,D2:D35,2,2)</f>
        <v>0.29055452720617275</v>
      </c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7"/>
  <sheetViews>
    <sheetView topLeftCell="A16" workbookViewId="0">
      <selection activeCell="C38" sqref="C38"/>
    </sheetView>
  </sheetViews>
  <sheetFormatPr defaultColWidth="8.7265625" defaultRowHeight="14" x14ac:dyDescent="0.25"/>
  <cols>
    <col min="1" max="3" width="12.81640625"/>
  </cols>
  <sheetData>
    <row r="1" spans="1:4" x14ac:dyDescent="0.25">
      <c r="A1" s="2">
        <v>18.308977800000001</v>
      </c>
      <c r="B1" s="2">
        <v>0.22711335999999999</v>
      </c>
      <c r="C1" s="2">
        <v>15.090818000000001</v>
      </c>
      <c r="D1" s="2">
        <v>3.7452093</v>
      </c>
    </row>
    <row r="2" spans="1:4" x14ac:dyDescent="0.25">
      <c r="A2" s="2">
        <v>15.85570074</v>
      </c>
      <c r="B2" s="2">
        <v>5.3286715539999996</v>
      </c>
      <c r="C2" s="2">
        <v>15.1318427</v>
      </c>
      <c r="D2" s="2">
        <v>4.2694137999999997</v>
      </c>
    </row>
    <row r="3" spans="1:4" x14ac:dyDescent="0.25">
      <c r="A3" s="2">
        <v>72.598330799999999</v>
      </c>
      <c r="B3" s="2">
        <v>29.138769270000001</v>
      </c>
      <c r="C3" s="2">
        <v>27.480277399999999</v>
      </c>
      <c r="D3" s="2">
        <v>7.9356544900000001</v>
      </c>
    </row>
    <row r="4" spans="1:4" x14ac:dyDescent="0.25">
      <c r="A4" s="2">
        <v>50.978313900000003</v>
      </c>
      <c r="B4" s="2">
        <v>24.69160063</v>
      </c>
      <c r="C4" s="2">
        <v>59.967281499999999</v>
      </c>
      <c r="D4" s="2">
        <v>37.801408180000003</v>
      </c>
    </row>
    <row r="5" spans="1:4" x14ac:dyDescent="0.25">
      <c r="A5" s="2">
        <v>11.9136829</v>
      </c>
      <c r="B5" s="2">
        <v>6.1670340899999996</v>
      </c>
      <c r="C5" s="2">
        <v>58.586116599999997</v>
      </c>
      <c r="D5" s="2">
        <v>37.401873180000003</v>
      </c>
    </row>
    <row r="6" spans="1:4" x14ac:dyDescent="0.25">
      <c r="A6" s="2">
        <v>62.611095499999998</v>
      </c>
      <c r="B6" s="2">
        <v>32.570531010000003</v>
      </c>
      <c r="C6" s="2">
        <v>46.237681899999998</v>
      </c>
      <c r="D6" s="2">
        <v>31.918238280000001</v>
      </c>
    </row>
    <row r="7" spans="1:4" x14ac:dyDescent="0.25">
      <c r="A7" s="2">
        <v>16.471071240000001</v>
      </c>
      <c r="B7" s="2">
        <v>11.1792496</v>
      </c>
      <c r="C7" s="2">
        <v>46.839377499999998</v>
      </c>
      <c r="D7" s="2">
        <v>32.640273000000001</v>
      </c>
    </row>
    <row r="8" spans="1:4" x14ac:dyDescent="0.25">
      <c r="A8" s="2">
        <v>30.133208</v>
      </c>
      <c r="B8" s="2">
        <v>21.709469599999998</v>
      </c>
      <c r="C8" s="2">
        <v>51.593684400000001</v>
      </c>
      <c r="D8" s="2">
        <v>36.46587186</v>
      </c>
    </row>
    <row r="9" spans="1:4" x14ac:dyDescent="0.25">
      <c r="A9" s="2">
        <v>25.2284772</v>
      </c>
      <c r="B9" s="2">
        <v>18.303143179999999</v>
      </c>
      <c r="C9" s="2">
        <v>35.739916999999998</v>
      </c>
      <c r="D9" s="2">
        <v>27.291107950000001</v>
      </c>
    </row>
    <row r="10" spans="1:4" x14ac:dyDescent="0.25">
      <c r="A10" s="2">
        <v>34.873840000000001</v>
      </c>
      <c r="B10" s="2">
        <v>26.304236</v>
      </c>
      <c r="C10" s="2">
        <v>41.191643800000001</v>
      </c>
      <c r="D10" s="2">
        <v>32.350729780000002</v>
      </c>
    </row>
    <row r="11" spans="1:4" x14ac:dyDescent="0.25">
      <c r="A11" s="2">
        <v>75.251261400000004</v>
      </c>
      <c r="B11" s="2">
        <v>57.094640839999997</v>
      </c>
      <c r="C11" s="2">
        <v>15.185630639999999</v>
      </c>
      <c r="D11" s="2">
        <v>12.12646434</v>
      </c>
    </row>
    <row r="12" spans="1:4" x14ac:dyDescent="0.25">
      <c r="A12" s="2">
        <v>43.561959799999997</v>
      </c>
      <c r="B12" s="2">
        <v>33.265671759999996</v>
      </c>
      <c r="C12" s="2">
        <v>52.063189299999998</v>
      </c>
      <c r="D12" s="2">
        <v>41.578415560000003</v>
      </c>
    </row>
    <row r="13" spans="1:4" x14ac:dyDescent="0.25">
      <c r="A13" s="2">
        <v>35.015147300000002</v>
      </c>
      <c r="B13" s="2">
        <v>26.906615349999999</v>
      </c>
      <c r="C13" s="2">
        <v>52.974849300000002</v>
      </c>
      <c r="D13" s="2">
        <v>42.809156559999998</v>
      </c>
    </row>
    <row r="14" spans="1:4" x14ac:dyDescent="0.25">
      <c r="A14" s="2">
        <v>35.6305178</v>
      </c>
      <c r="B14" s="2">
        <v>27.474716269999998</v>
      </c>
      <c r="C14" s="2">
        <v>30.014692199999999</v>
      </c>
      <c r="D14" s="2">
        <v>25.398045960000001</v>
      </c>
    </row>
    <row r="15" spans="1:4" x14ac:dyDescent="0.25">
      <c r="A15" s="2">
        <v>42.071395699999997</v>
      </c>
      <c r="B15" s="2">
        <v>33.425212260000002</v>
      </c>
      <c r="C15" s="2">
        <v>15.5557646</v>
      </c>
      <c r="D15" s="2">
        <v>13.19046273</v>
      </c>
    </row>
    <row r="16" spans="1:4" x14ac:dyDescent="0.25">
      <c r="A16" s="2">
        <v>30.288190199999999</v>
      </c>
      <c r="B16" s="2">
        <v>24.316634870000001</v>
      </c>
      <c r="C16" s="2">
        <v>43.9357404</v>
      </c>
      <c r="D16" s="2">
        <v>38.496776840000003</v>
      </c>
    </row>
    <row r="17" spans="1:4" x14ac:dyDescent="0.25">
      <c r="A17" s="2">
        <v>40.535248600000003</v>
      </c>
      <c r="B17" s="2">
        <v>34.191918319999999</v>
      </c>
      <c r="C17" s="2">
        <v>54.875660400000001</v>
      </c>
      <c r="D17" s="2">
        <v>49.436696840000003</v>
      </c>
    </row>
    <row r="18" spans="1:4" x14ac:dyDescent="0.25">
      <c r="A18" s="2">
        <v>45.909484300000003</v>
      </c>
      <c r="B18" s="2">
        <v>45.199301159999997</v>
      </c>
      <c r="C18" s="2">
        <v>44.241146499999999</v>
      </c>
      <c r="D18" s="2">
        <v>40.677011729999997</v>
      </c>
    </row>
    <row r="19" spans="1:4" x14ac:dyDescent="0.25">
      <c r="A19" s="2">
        <v>60.322828899999998</v>
      </c>
      <c r="B19" s="2">
        <v>61.354828019999999</v>
      </c>
      <c r="C19" s="2">
        <v>62.761519399999997</v>
      </c>
      <c r="D19" s="2">
        <v>57.964182149999999</v>
      </c>
    </row>
    <row r="20" spans="1:4" x14ac:dyDescent="0.25">
      <c r="A20" s="2">
        <v>39.505072800000001</v>
      </c>
      <c r="B20" s="2">
        <v>40.65741104</v>
      </c>
      <c r="C20" s="2">
        <v>37.613378300000001</v>
      </c>
      <c r="D20" s="2">
        <v>34.973210940000001</v>
      </c>
    </row>
    <row r="21" spans="1:4" x14ac:dyDescent="0.25">
      <c r="A21" s="2">
        <v>73.842746700000006</v>
      </c>
      <c r="B21" s="2">
        <v>76.952874789999996</v>
      </c>
      <c r="C21" s="2">
        <v>71.878119400000003</v>
      </c>
      <c r="D21" s="2">
        <v>70.797802300000001</v>
      </c>
    </row>
    <row r="22" spans="1:4" x14ac:dyDescent="0.25">
      <c r="A22" s="2">
        <v>46.292381499999998</v>
      </c>
      <c r="B22" s="2">
        <v>51.173864969999997</v>
      </c>
      <c r="C22" s="2">
        <v>55.718945900000001</v>
      </c>
      <c r="D22" s="2">
        <v>55.492398389999998</v>
      </c>
    </row>
    <row r="23" spans="1:4" x14ac:dyDescent="0.25">
      <c r="A23" s="2">
        <v>48.184075999999997</v>
      </c>
      <c r="B23" s="2">
        <v>54.574812600000001</v>
      </c>
      <c r="C23" s="2">
        <v>53.152622999999998</v>
      </c>
      <c r="D23" s="2">
        <v>53.344071599999999</v>
      </c>
    </row>
    <row r="24" spans="1:4" x14ac:dyDescent="0.25">
      <c r="A24" s="2">
        <v>34.454476399999997</v>
      </c>
      <c r="B24" s="2">
        <v>43.57435838</v>
      </c>
      <c r="C24" s="2">
        <v>54.966826400000002</v>
      </c>
      <c r="D24" s="2">
        <v>55.715983010000002</v>
      </c>
    </row>
    <row r="25" spans="1:4" x14ac:dyDescent="0.25">
      <c r="A25" s="2">
        <v>12.515378500000001</v>
      </c>
      <c r="B25" s="2">
        <v>16.54719485</v>
      </c>
      <c r="C25" s="2">
        <v>51.689408700000001</v>
      </c>
      <c r="D25" s="2">
        <v>53.08543366</v>
      </c>
    </row>
    <row r="26" spans="1:4" x14ac:dyDescent="0.25">
      <c r="A26" s="2"/>
      <c r="B26" s="2"/>
      <c r="C26" s="2">
        <v>40.074860299999997</v>
      </c>
      <c r="D26" s="2">
        <v>43.506348539999998</v>
      </c>
    </row>
    <row r="27" spans="1:4" x14ac:dyDescent="0.25">
      <c r="A27" s="2"/>
      <c r="B27" s="2"/>
      <c r="C27" s="2">
        <v>64.283991599999993</v>
      </c>
      <c r="D27" s="2">
        <v>78.553293920000002</v>
      </c>
    </row>
    <row r="28" spans="1:4" x14ac:dyDescent="0.25">
      <c r="A28" s="2"/>
      <c r="B28" s="2"/>
      <c r="C28" s="2">
        <v>37.011682700000001</v>
      </c>
      <c r="D28" s="2">
        <v>47.039031039999998</v>
      </c>
    </row>
    <row r="29" spans="1:4" x14ac:dyDescent="0.25">
      <c r="A29" s="2"/>
      <c r="B29" s="2"/>
      <c r="C29" s="2">
        <v>57.9707461</v>
      </c>
      <c r="D29" s="2">
        <v>75.537066809999999</v>
      </c>
    </row>
    <row r="30" spans="1:4" x14ac:dyDescent="0.25">
      <c r="A30" s="2"/>
      <c r="B30" s="2"/>
      <c r="C30" s="2"/>
      <c r="D30" s="2"/>
    </row>
    <row r="33" spans="1:4" x14ac:dyDescent="0.25">
      <c r="A33" s="2"/>
      <c r="B33" s="2"/>
      <c r="C33" s="2"/>
      <c r="D33" s="2"/>
    </row>
    <row r="34" spans="1:4" x14ac:dyDescent="0.25">
      <c r="A34" s="2"/>
      <c r="B34" s="2"/>
      <c r="C34" s="2"/>
      <c r="D34" s="2"/>
    </row>
    <row r="35" spans="1:4" x14ac:dyDescent="0.25">
      <c r="A35" s="2"/>
      <c r="B35" s="2"/>
      <c r="C35" s="2"/>
      <c r="D35" s="2"/>
    </row>
    <row r="36" spans="1:4" x14ac:dyDescent="0.25">
      <c r="A36">
        <f>TTEST(A1:A34,C1:C32,2,2)</f>
        <v>0.33714566628397269</v>
      </c>
      <c r="B36">
        <f>TTEST(B1:B34,D1:D32,2,2)</f>
        <v>0.17002247014778138</v>
      </c>
    </row>
    <row r="37" spans="1:4" x14ac:dyDescent="0.25">
      <c r="B37">
        <f>TTEST(A1:A34,B1:B34,2,2)</f>
        <v>0.13537749031616392</v>
      </c>
      <c r="C37">
        <f>TTEST(C1:C34,D1:E34,2,2)</f>
        <v>0.26431554296755566</v>
      </c>
    </row>
    <row r="40" spans="1:4" x14ac:dyDescent="0.25">
      <c r="A40" s="2"/>
      <c r="B40" s="2"/>
      <c r="C40" s="2"/>
      <c r="D40" s="2"/>
    </row>
    <row r="41" spans="1:4" x14ac:dyDescent="0.25">
      <c r="A41" s="2"/>
      <c r="B41" s="2"/>
      <c r="C41" s="2"/>
      <c r="D41" s="2"/>
    </row>
    <row r="42" spans="1:4" x14ac:dyDescent="0.25">
      <c r="A42" s="2"/>
      <c r="B42" s="2"/>
      <c r="C42" s="2"/>
      <c r="D42" s="2"/>
    </row>
    <row r="43" spans="1:4" x14ac:dyDescent="0.25">
      <c r="A43" s="2"/>
      <c r="B43" s="2"/>
      <c r="C43" s="2"/>
      <c r="D43" s="2"/>
    </row>
    <row r="44" spans="1:4" x14ac:dyDescent="0.25">
      <c r="A44" s="2"/>
      <c r="B44" s="2"/>
      <c r="C44" s="2"/>
      <c r="D44" s="2"/>
    </row>
    <row r="45" spans="1:4" x14ac:dyDescent="0.25">
      <c r="A45" s="2"/>
      <c r="B45" s="2"/>
      <c r="C45" s="2"/>
      <c r="D45" s="2"/>
    </row>
    <row r="46" spans="1:4" x14ac:dyDescent="0.25">
      <c r="A46" s="2"/>
      <c r="B46" s="2"/>
      <c r="C46" s="2"/>
      <c r="D46" s="2"/>
    </row>
    <row r="47" spans="1:4" x14ac:dyDescent="0.25">
      <c r="A47" s="2"/>
      <c r="B47" s="2"/>
      <c r="C47" s="2"/>
      <c r="D47" s="2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8"/>
  <sheetViews>
    <sheetView topLeftCell="A30" workbookViewId="0">
      <selection activeCell="E44" sqref="E44"/>
    </sheetView>
  </sheetViews>
  <sheetFormatPr defaultColWidth="8.7265625" defaultRowHeight="14" x14ac:dyDescent="0.25"/>
  <cols>
    <col min="2" max="2" width="12.81640625"/>
  </cols>
  <sheetData>
    <row r="1" spans="1:2" x14ac:dyDescent="0.25">
      <c r="A1" s="1" t="s">
        <v>46</v>
      </c>
      <c r="B1" s="1" t="s">
        <v>47</v>
      </c>
    </row>
    <row r="2" spans="1:2" x14ac:dyDescent="0.25">
      <c r="A2" s="2">
        <v>26.304236</v>
      </c>
      <c r="B2" s="2">
        <v>0.22711335999999999</v>
      </c>
    </row>
    <row r="3" spans="1:2" x14ac:dyDescent="0.25">
      <c r="A3" s="2">
        <v>43.57435838</v>
      </c>
      <c r="B3" s="2">
        <v>3.7452093</v>
      </c>
    </row>
    <row r="4" spans="1:2" x14ac:dyDescent="0.25">
      <c r="A4" s="2">
        <v>51.173864969999997</v>
      </c>
      <c r="B4" s="2">
        <v>4.2694137999999997</v>
      </c>
    </row>
    <row r="5" spans="1:2" x14ac:dyDescent="0.25">
      <c r="A5" s="2">
        <v>55.492398389999998</v>
      </c>
      <c r="B5" s="2">
        <v>5.3286715539999996</v>
      </c>
    </row>
    <row r="6" spans="1:2" x14ac:dyDescent="0.25">
      <c r="A6" s="2">
        <v>53.08543366</v>
      </c>
      <c r="B6" s="2">
        <v>6.1670340899999996</v>
      </c>
    </row>
    <row r="7" spans="1:2" x14ac:dyDescent="0.25">
      <c r="A7" s="2">
        <v>53.344071599999999</v>
      </c>
      <c r="B7" s="2">
        <v>7.9356544900000001</v>
      </c>
    </row>
    <row r="8" spans="1:2" x14ac:dyDescent="0.25">
      <c r="A8" s="2">
        <v>57.964182149999999</v>
      </c>
      <c r="B8" s="2">
        <v>11.1792496</v>
      </c>
    </row>
    <row r="9" spans="1:2" x14ac:dyDescent="0.25">
      <c r="A9" s="2">
        <v>76.952874789999996</v>
      </c>
      <c r="B9" s="2">
        <v>12.12646434</v>
      </c>
    </row>
    <row r="10" spans="1:2" x14ac:dyDescent="0.25">
      <c r="A10" s="2">
        <v>78.553293920000002</v>
      </c>
      <c r="B10" s="2">
        <v>13.19046273</v>
      </c>
    </row>
    <row r="11" spans="1:2" x14ac:dyDescent="0.25">
      <c r="A11" s="2"/>
      <c r="B11" s="2">
        <v>16.54719485</v>
      </c>
    </row>
    <row r="12" spans="1:2" x14ac:dyDescent="0.25">
      <c r="A12" s="2"/>
      <c r="B12" s="2">
        <v>18.303143179999999</v>
      </c>
    </row>
    <row r="13" spans="1:2" x14ac:dyDescent="0.25">
      <c r="A13" s="2"/>
      <c r="B13" s="2">
        <v>21.709469599999998</v>
      </c>
    </row>
    <row r="14" spans="1:2" x14ac:dyDescent="0.25">
      <c r="A14" s="2"/>
      <c r="B14" s="2">
        <v>24.316634870000001</v>
      </c>
    </row>
    <row r="15" spans="1:2" x14ac:dyDescent="0.25">
      <c r="A15" s="2"/>
      <c r="B15" s="2">
        <v>24.69160063</v>
      </c>
    </row>
    <row r="16" spans="1:2" x14ac:dyDescent="0.25">
      <c r="A16" s="2"/>
      <c r="B16" s="2">
        <v>25.398045960000001</v>
      </c>
    </row>
    <row r="17" spans="1:2" x14ac:dyDescent="0.25">
      <c r="A17" s="2"/>
      <c r="B17" s="2">
        <v>26.906615349999999</v>
      </c>
    </row>
    <row r="18" spans="1:2" x14ac:dyDescent="0.25">
      <c r="A18" s="2"/>
      <c r="B18" s="2">
        <v>27.291107950000001</v>
      </c>
    </row>
    <row r="19" spans="1:2" x14ac:dyDescent="0.25">
      <c r="A19" s="2"/>
      <c r="B19" s="2">
        <v>27.474716269999998</v>
      </c>
    </row>
    <row r="20" spans="1:2" x14ac:dyDescent="0.25">
      <c r="A20" s="2"/>
      <c r="B20" s="2">
        <v>29.138769270000001</v>
      </c>
    </row>
    <row r="21" spans="1:2" x14ac:dyDescent="0.25">
      <c r="A21" s="2"/>
      <c r="B21" s="2">
        <v>31.918238280000001</v>
      </c>
    </row>
    <row r="22" spans="1:2" x14ac:dyDescent="0.25">
      <c r="A22" s="2"/>
      <c r="B22" s="2">
        <v>32.350729780000002</v>
      </c>
    </row>
    <row r="23" spans="1:2" x14ac:dyDescent="0.25">
      <c r="A23" s="2"/>
      <c r="B23" s="2">
        <v>32.570531010000003</v>
      </c>
    </row>
    <row r="24" spans="1:2" x14ac:dyDescent="0.25">
      <c r="A24" s="2"/>
      <c r="B24" s="2">
        <v>32.640273000000001</v>
      </c>
    </row>
    <row r="25" spans="1:2" x14ac:dyDescent="0.25">
      <c r="A25" s="2"/>
      <c r="B25" s="2">
        <v>33.265671759999996</v>
      </c>
    </row>
    <row r="26" spans="1:2" x14ac:dyDescent="0.25">
      <c r="A26" s="2"/>
      <c r="B26" s="2">
        <v>33.425212260000002</v>
      </c>
    </row>
    <row r="27" spans="1:2" x14ac:dyDescent="0.25">
      <c r="A27" s="2"/>
      <c r="B27" s="2">
        <v>34.191918319999999</v>
      </c>
    </row>
    <row r="28" spans="1:2" x14ac:dyDescent="0.25">
      <c r="A28" s="2"/>
      <c r="B28" s="2">
        <v>34.973210940000001</v>
      </c>
    </row>
    <row r="29" spans="1:2" x14ac:dyDescent="0.25">
      <c r="A29" s="2"/>
      <c r="B29" s="2">
        <v>36.46587186</v>
      </c>
    </row>
    <row r="30" spans="1:2" x14ac:dyDescent="0.25">
      <c r="A30" s="2"/>
      <c r="B30" s="2">
        <v>37.401873180000003</v>
      </c>
    </row>
    <row r="31" spans="1:2" x14ac:dyDescent="0.25">
      <c r="A31" s="2"/>
      <c r="B31" s="2">
        <v>37.801408180000003</v>
      </c>
    </row>
    <row r="32" spans="1:2" x14ac:dyDescent="0.25">
      <c r="A32" s="2"/>
      <c r="B32" s="2">
        <v>38.496776840000003</v>
      </c>
    </row>
    <row r="33" spans="1:2" x14ac:dyDescent="0.25">
      <c r="A33" s="2"/>
      <c r="B33" s="2">
        <v>40.65741104</v>
      </c>
    </row>
    <row r="34" spans="1:2" x14ac:dyDescent="0.25">
      <c r="A34" s="2"/>
      <c r="B34" s="2">
        <v>40.677011729999997</v>
      </c>
    </row>
    <row r="35" spans="1:2" x14ac:dyDescent="0.25">
      <c r="A35" s="2"/>
      <c r="B35" s="2">
        <v>41.578415560000003</v>
      </c>
    </row>
    <row r="36" spans="1:2" x14ac:dyDescent="0.25">
      <c r="A36" s="2"/>
      <c r="B36" s="2">
        <v>42.809156559999998</v>
      </c>
    </row>
    <row r="37" spans="1:2" x14ac:dyDescent="0.25">
      <c r="A37" s="2"/>
      <c r="B37" s="2">
        <v>43.506348539999998</v>
      </c>
    </row>
    <row r="38" spans="1:2" x14ac:dyDescent="0.25">
      <c r="A38" s="2"/>
      <c r="B38" s="2">
        <v>45.199301159999997</v>
      </c>
    </row>
    <row r="39" spans="1:2" x14ac:dyDescent="0.25">
      <c r="A39" s="2"/>
      <c r="B39" s="2">
        <v>47.039031039999998</v>
      </c>
    </row>
    <row r="40" spans="1:2" x14ac:dyDescent="0.25">
      <c r="A40" s="2"/>
      <c r="B40" s="2">
        <v>49.436696840000003</v>
      </c>
    </row>
    <row r="41" spans="1:2" x14ac:dyDescent="0.25">
      <c r="A41" s="2"/>
      <c r="B41" s="2">
        <v>54.574812600000001</v>
      </c>
    </row>
    <row r="42" spans="1:2" x14ac:dyDescent="0.25">
      <c r="A42" s="2"/>
      <c r="B42" s="2">
        <v>55.715983010000002</v>
      </c>
    </row>
    <row r="43" spans="1:2" x14ac:dyDescent="0.25">
      <c r="A43" s="2"/>
      <c r="B43" s="2">
        <v>57.094640839999997</v>
      </c>
    </row>
    <row r="44" spans="1:2" x14ac:dyDescent="0.25">
      <c r="A44" s="2"/>
      <c r="B44" s="2">
        <v>61.354828019999999</v>
      </c>
    </row>
    <row r="45" spans="1:2" x14ac:dyDescent="0.25">
      <c r="A45" s="2"/>
      <c r="B45" s="2">
        <v>70.797802300000001</v>
      </c>
    </row>
    <row r="46" spans="1:2" x14ac:dyDescent="0.25">
      <c r="A46" s="2"/>
      <c r="B46" s="2">
        <v>75.537066809999999</v>
      </c>
    </row>
    <row r="48" spans="1:2" x14ac:dyDescent="0.25">
      <c r="B48">
        <f>TTEST(A2:A46,B2:B46,2,2)</f>
        <v>6.8362683767936208E-4</v>
      </c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47"/>
  <sheetViews>
    <sheetView topLeftCell="A28" workbookViewId="0">
      <selection activeCell="M47" sqref="M47"/>
    </sheetView>
  </sheetViews>
  <sheetFormatPr defaultColWidth="8.7265625" defaultRowHeight="14" x14ac:dyDescent="0.25"/>
  <cols>
    <col min="1" max="1" width="12.81640625"/>
    <col min="4" max="4" width="12.81640625"/>
    <col min="7" max="7" width="12.81640625"/>
    <col min="10" max="10" width="12.81640625"/>
    <col min="13" max="13" width="12.81640625"/>
    <col min="16" max="16" width="12.81640625"/>
    <col min="17" max="17" width="11.7265625"/>
  </cols>
  <sheetData>
    <row r="1" spans="1:17" x14ac:dyDescent="0.25">
      <c r="A1" s="1" t="s">
        <v>48</v>
      </c>
      <c r="B1" s="1" t="s">
        <v>49</v>
      </c>
      <c r="D1" s="1" t="s">
        <v>50</v>
      </c>
      <c r="E1" s="1" t="s">
        <v>51</v>
      </c>
      <c r="G1" s="1" t="s">
        <v>44</v>
      </c>
      <c r="H1" s="1" t="s">
        <v>45</v>
      </c>
      <c r="J1" s="1" t="s">
        <v>52</v>
      </c>
      <c r="K1" s="1" t="s">
        <v>53</v>
      </c>
      <c r="M1" s="1" t="s">
        <v>40</v>
      </c>
      <c r="N1" s="1" t="s">
        <v>41</v>
      </c>
      <c r="P1" s="1" t="s">
        <v>46</v>
      </c>
      <c r="Q1" s="1" t="s">
        <v>47</v>
      </c>
    </row>
    <row r="2" spans="1:17" x14ac:dyDescent="0.25">
      <c r="A2" s="2">
        <v>-98.759551939595497</v>
      </c>
      <c r="B2" s="2">
        <v>-24.57315856</v>
      </c>
      <c r="D2" s="2">
        <v>-98.759551939999994</v>
      </c>
      <c r="E2" s="2">
        <v>-24.57315856</v>
      </c>
      <c r="G2" s="2">
        <v>-98.759551939999994</v>
      </c>
      <c r="H2" s="2">
        <v>-75.182198209999996</v>
      </c>
      <c r="J2" s="2">
        <v>-98.759551939999994</v>
      </c>
      <c r="K2" s="2">
        <v>-75.182198209999996</v>
      </c>
      <c r="M2" s="2">
        <v>-98.759551939999994</v>
      </c>
      <c r="N2" s="2">
        <v>-75.182198209999996</v>
      </c>
      <c r="P2" s="2">
        <v>-24.57315856</v>
      </c>
      <c r="Q2" s="2">
        <v>-98.759551939999994</v>
      </c>
    </row>
    <row r="3" spans="1:17" x14ac:dyDescent="0.25">
      <c r="A3" s="2">
        <v>-75.182198208208405</v>
      </c>
      <c r="B3" s="2">
        <v>0.36018655199999999</v>
      </c>
      <c r="D3" s="2">
        <v>-75.182198209999996</v>
      </c>
      <c r="E3" s="2">
        <v>0.36018655199999999</v>
      </c>
      <c r="G3" s="2">
        <v>-66.392708580000004</v>
      </c>
      <c r="H3" s="2">
        <v>-30.314460310000001</v>
      </c>
      <c r="J3" s="2">
        <v>-66.392708580000004</v>
      </c>
      <c r="K3" s="2">
        <v>-36.963278590000002</v>
      </c>
      <c r="M3" s="2">
        <v>-66.392708580000004</v>
      </c>
      <c r="N3" s="2">
        <v>-27.955000340000002</v>
      </c>
      <c r="P3" s="2">
        <v>26.46936749</v>
      </c>
      <c r="Q3" s="2">
        <v>-75.182198209999996</v>
      </c>
    </row>
    <row r="4" spans="1:17" x14ac:dyDescent="0.25">
      <c r="A4" s="2">
        <v>-66.392708582364506</v>
      </c>
      <c r="B4" s="2">
        <v>-71.785235380000003</v>
      </c>
      <c r="D4" s="2">
        <v>-66.392708580000004</v>
      </c>
      <c r="E4" s="2">
        <v>4.2118261160000001</v>
      </c>
      <c r="G4" s="2">
        <v>-51.564501180000001</v>
      </c>
      <c r="H4" s="2">
        <v>-19.189658640000001</v>
      </c>
      <c r="J4" s="2">
        <v>-51.564501180000001</v>
      </c>
      <c r="K4" s="2">
        <v>-30.314460310000001</v>
      </c>
      <c r="M4" s="2">
        <v>-51.564501180000001</v>
      </c>
      <c r="N4" s="2">
        <v>-19.189658640000001</v>
      </c>
      <c r="P4" s="2">
        <v>10.544895970000001</v>
      </c>
      <c r="Q4" s="2">
        <v>-71.785235380000003</v>
      </c>
    </row>
    <row r="5" spans="1:17" x14ac:dyDescent="0.25">
      <c r="A5" s="2">
        <v>-51.5645011829236</v>
      </c>
      <c r="B5" s="2">
        <v>-36.159152800000001</v>
      </c>
      <c r="D5" s="2">
        <v>-51.564501180000001</v>
      </c>
      <c r="E5" s="2">
        <v>-36.159152800000001</v>
      </c>
      <c r="G5" s="2">
        <v>-36.963278590000002</v>
      </c>
      <c r="H5" s="2">
        <v>0.36018655199999999</v>
      </c>
      <c r="J5" s="2">
        <v>-32.127974909999999</v>
      </c>
      <c r="K5" s="2">
        <v>-19.189658640000001</v>
      </c>
      <c r="M5" s="2">
        <v>-36.963278590000002</v>
      </c>
      <c r="N5" s="2">
        <v>0.36018655199999999</v>
      </c>
      <c r="P5" s="2">
        <v>-0.40658972700000001</v>
      </c>
      <c r="Q5" s="2">
        <v>-66.392708580000004</v>
      </c>
    </row>
    <row r="6" spans="1:17" x14ac:dyDescent="0.25">
      <c r="A6" s="2">
        <v>-36.963278592176998</v>
      </c>
      <c r="B6" s="2">
        <v>-24.127994959999999</v>
      </c>
      <c r="D6" s="2">
        <v>-36.963278590000002</v>
      </c>
      <c r="E6" s="2">
        <v>-29.321054929999999</v>
      </c>
      <c r="G6" s="2">
        <v>-32.127974909999999</v>
      </c>
      <c r="H6" s="2">
        <v>-71.785235380000003</v>
      </c>
      <c r="J6" s="2">
        <v>-27.955000340000002</v>
      </c>
      <c r="K6" s="2">
        <v>8.5626954509999997</v>
      </c>
      <c r="M6" s="2">
        <v>-32.127974909999999</v>
      </c>
      <c r="N6" s="2">
        <v>4.2118261160000001</v>
      </c>
      <c r="P6" s="2">
        <v>2.7007949849999999</v>
      </c>
      <c r="Q6" s="2">
        <v>-48.235703919999999</v>
      </c>
    </row>
    <row r="7" spans="1:17" x14ac:dyDescent="0.25">
      <c r="A7" s="2">
        <v>-32.127974913670599</v>
      </c>
      <c r="B7" s="2">
        <v>-12.379360200000001</v>
      </c>
      <c r="D7" s="2">
        <v>-32.127974909999999</v>
      </c>
      <c r="E7" s="2">
        <v>-27.450463890000002</v>
      </c>
      <c r="G7" s="2">
        <v>-27.955000340000002</v>
      </c>
      <c r="H7" s="2">
        <v>-71.122363960000001</v>
      </c>
      <c r="J7" s="2">
        <v>2.9169373909999998</v>
      </c>
      <c r="K7" s="2">
        <v>0.36018655199999999</v>
      </c>
      <c r="M7" s="2">
        <v>-30.314460310000001</v>
      </c>
      <c r="N7" s="2">
        <v>-59.86303135</v>
      </c>
      <c r="P7" s="2">
        <v>0.36018655199999999</v>
      </c>
      <c r="Q7" s="2">
        <v>-71.122363960000001</v>
      </c>
    </row>
    <row r="8" spans="1:17" x14ac:dyDescent="0.25">
      <c r="A8" s="2">
        <v>-30.314460306394999</v>
      </c>
      <c r="B8" s="2">
        <v>-9.9114316260000006</v>
      </c>
      <c r="D8" s="2">
        <v>-30.314460310000001</v>
      </c>
      <c r="E8" s="2">
        <v>-24.127994959999999</v>
      </c>
      <c r="G8" s="2">
        <v>2.9169373909999998</v>
      </c>
      <c r="H8" s="2">
        <v>-36.159152800000001</v>
      </c>
      <c r="J8" s="2">
        <v>-24.57315856</v>
      </c>
      <c r="K8" s="2">
        <v>-71.785235380000003</v>
      </c>
      <c r="M8" s="2">
        <v>2.9169373909999998</v>
      </c>
      <c r="N8" s="2">
        <v>-30.969207430000001</v>
      </c>
      <c r="P8" s="2">
        <v>-7.643755756</v>
      </c>
      <c r="Q8" s="2">
        <v>-32.127974909999999</v>
      </c>
    </row>
    <row r="9" spans="1:17" x14ac:dyDescent="0.25">
      <c r="A9" s="2">
        <v>-27.955000343806699</v>
      </c>
      <c r="B9" s="2">
        <v>1.7107936399999999</v>
      </c>
      <c r="D9" s="2">
        <v>-27.955000340000002</v>
      </c>
      <c r="E9" s="2">
        <v>-23.157212179999998</v>
      </c>
      <c r="G9" s="2">
        <v>8.5626954509999997</v>
      </c>
      <c r="H9" s="2">
        <v>-30.969207430000001</v>
      </c>
      <c r="J9" s="2">
        <v>4.2118261160000001</v>
      </c>
      <c r="K9" s="2">
        <v>-71.122363960000001</v>
      </c>
      <c r="M9" s="2">
        <v>8.5626954509999997</v>
      </c>
      <c r="N9" s="2">
        <v>-29.321054929999999</v>
      </c>
      <c r="P9" s="2">
        <v>4.2118261160000001</v>
      </c>
      <c r="Q9" s="2">
        <v>-20.14513831</v>
      </c>
    </row>
    <row r="10" spans="1:17" x14ac:dyDescent="0.25">
      <c r="A10" s="2">
        <v>-19.189658638632501</v>
      </c>
      <c r="B10" s="2">
        <v>27.092387070000001</v>
      </c>
      <c r="D10" s="2">
        <v>-19.189658640000001</v>
      </c>
      <c r="E10" s="2">
        <v>-1.5469203170000001</v>
      </c>
      <c r="G10" s="2">
        <v>-24.57315856</v>
      </c>
      <c r="H10" s="2">
        <v>-23.63969969</v>
      </c>
      <c r="J10" s="2">
        <v>-59.86303135</v>
      </c>
      <c r="K10" s="2">
        <v>-36.159152800000001</v>
      </c>
      <c r="M10" s="2">
        <v>-24.57315856</v>
      </c>
      <c r="N10" s="2">
        <v>-22.889932649999999</v>
      </c>
      <c r="P10" s="2">
        <v>22.197287330000002</v>
      </c>
      <c r="Q10" s="2">
        <v>-15.205307680000001</v>
      </c>
    </row>
    <row r="11" spans="1:17" x14ac:dyDescent="0.25">
      <c r="A11" s="2">
        <v>2.9169373913924401</v>
      </c>
      <c r="B11" s="2">
        <v>30.302043520000002</v>
      </c>
      <c r="D11" s="2">
        <v>2.9169373909999998</v>
      </c>
      <c r="E11" s="2">
        <v>1.3629249750000001</v>
      </c>
      <c r="G11" s="2">
        <v>4.2118261160000001</v>
      </c>
      <c r="H11" s="2">
        <v>-21.462882279999999</v>
      </c>
      <c r="J11" s="2">
        <v>-48.235703919999999</v>
      </c>
      <c r="K11" s="2">
        <v>-30.969207430000001</v>
      </c>
      <c r="M11" s="2">
        <v>-71.785235380000003</v>
      </c>
      <c r="N11" s="2">
        <v>-20.138554490000001</v>
      </c>
      <c r="P11" s="2"/>
      <c r="Q11" s="2">
        <v>32.214897460000003</v>
      </c>
    </row>
    <row r="12" spans="1:17" x14ac:dyDescent="0.25">
      <c r="A12" s="2">
        <v>8.5626954512427709</v>
      </c>
      <c r="B12" s="2">
        <v>-0.40658972700000001</v>
      </c>
      <c r="D12" s="2">
        <v>8.5626954509999997</v>
      </c>
      <c r="E12" s="2">
        <v>30.302043520000002</v>
      </c>
      <c r="G12" s="2">
        <v>-59.86303135</v>
      </c>
      <c r="H12" s="2">
        <v>-20.138554490000001</v>
      </c>
      <c r="J12" s="2">
        <v>-47.979618070000001</v>
      </c>
      <c r="K12" s="2">
        <v>-29.321054929999999</v>
      </c>
      <c r="M12" s="2">
        <v>-71.122363960000001</v>
      </c>
      <c r="N12" s="2">
        <v>-12.379360200000001</v>
      </c>
      <c r="P12" s="2"/>
      <c r="Q12" s="2">
        <v>-27.450463890000002</v>
      </c>
    </row>
    <row r="13" spans="1:17" x14ac:dyDescent="0.25">
      <c r="A13" s="2">
        <v>4.21182611561765</v>
      </c>
      <c r="B13" s="2">
        <v>2.7007949849999999</v>
      </c>
      <c r="D13" s="2">
        <v>-71.785235380000003</v>
      </c>
      <c r="E13" s="2">
        <v>-7.643755756</v>
      </c>
      <c r="G13" s="2">
        <v>-48.235703919999999</v>
      </c>
      <c r="H13" s="2">
        <v>-15.205307680000001</v>
      </c>
      <c r="J13" s="2">
        <v>-27.450463890000002</v>
      </c>
      <c r="K13" s="2">
        <v>-23.63969969</v>
      </c>
      <c r="M13" s="2">
        <v>-48.235703919999999</v>
      </c>
      <c r="N13" s="2">
        <v>-9.9114316260000006</v>
      </c>
      <c r="P13" s="2"/>
      <c r="Q13" s="2">
        <v>-27.955000340000002</v>
      </c>
    </row>
    <row r="14" spans="1:17" x14ac:dyDescent="0.25">
      <c r="A14" s="2">
        <v>-71.122363961289594</v>
      </c>
      <c r="B14" s="2">
        <v>22.197287330000002</v>
      </c>
      <c r="D14" s="2">
        <v>-71.122363960000001</v>
      </c>
      <c r="E14" s="2">
        <v>-0.40658972700000001</v>
      </c>
      <c r="G14" s="2">
        <v>-47.979618070000001</v>
      </c>
      <c r="H14" s="2">
        <v>-12.379360200000001</v>
      </c>
      <c r="J14" s="2">
        <v>-24.127994959999999</v>
      </c>
      <c r="K14" s="2">
        <v>-21.462882279999999</v>
      </c>
      <c r="M14" s="2">
        <v>-47.979618070000001</v>
      </c>
      <c r="N14" s="2">
        <v>-8.0561537209999994</v>
      </c>
      <c r="P14" s="2"/>
      <c r="Q14" s="2">
        <v>-19.715787880000001</v>
      </c>
    </row>
    <row r="15" spans="1:17" x14ac:dyDescent="0.25">
      <c r="A15" s="2">
        <v>-59.8630313522305</v>
      </c>
      <c r="B15" s="2"/>
      <c r="D15" s="2">
        <v>-59.86303135</v>
      </c>
      <c r="E15" s="2">
        <v>2.7007949849999999</v>
      </c>
      <c r="G15" s="2">
        <v>-29.321054929999999</v>
      </c>
      <c r="H15" s="2">
        <v>-9.9114316260000006</v>
      </c>
      <c r="J15" s="2">
        <v>-23.635961479999999</v>
      </c>
      <c r="K15" s="2">
        <v>-20.14513831</v>
      </c>
      <c r="M15" s="2">
        <v>-36.159152800000001</v>
      </c>
      <c r="N15" s="2">
        <v>-7.019224221</v>
      </c>
      <c r="P15" s="2"/>
      <c r="Q15" s="2">
        <v>-51.564501180000001</v>
      </c>
    </row>
    <row r="16" spans="1:17" x14ac:dyDescent="0.25">
      <c r="A16" s="2">
        <v>-48.2357039232595</v>
      </c>
      <c r="B16" s="2"/>
      <c r="D16" s="2">
        <v>-48.235703919999999</v>
      </c>
      <c r="E16" s="2">
        <v>22.197287330000002</v>
      </c>
      <c r="G16" s="2">
        <v>-27.450463890000002</v>
      </c>
      <c r="H16" s="2">
        <v>-8.0561537209999994</v>
      </c>
      <c r="J16" s="2">
        <v>-23.157212179999998</v>
      </c>
      <c r="K16" s="2">
        <v>-20.138554490000001</v>
      </c>
      <c r="M16" s="2">
        <v>-27.450463890000002</v>
      </c>
      <c r="N16" s="2">
        <v>-1.5469203170000001</v>
      </c>
      <c r="P16" s="2"/>
      <c r="Q16" s="2">
        <v>-15.381287970000001</v>
      </c>
    </row>
    <row r="17" spans="1:17" x14ac:dyDescent="0.25">
      <c r="A17" s="2">
        <v>-47.979618069452201</v>
      </c>
      <c r="B17" s="2"/>
      <c r="D17" s="2">
        <v>-47.979618070000001</v>
      </c>
      <c r="E17" s="2">
        <v>26.46936749</v>
      </c>
      <c r="G17" s="2">
        <v>-24.127994959999999</v>
      </c>
      <c r="H17" s="2">
        <v>-1.502984648</v>
      </c>
      <c r="J17" s="2">
        <v>-22.889932649999999</v>
      </c>
      <c r="K17" s="2">
        <v>-15.381287970000001</v>
      </c>
      <c r="M17" s="2">
        <v>-24.127994959999999</v>
      </c>
      <c r="N17" s="2">
        <v>-1.502984648</v>
      </c>
      <c r="P17" s="2"/>
      <c r="Q17" s="2">
        <v>-23.157212179999998</v>
      </c>
    </row>
    <row r="18" spans="1:17" x14ac:dyDescent="0.25">
      <c r="A18" s="2">
        <v>-30.969207433385598</v>
      </c>
      <c r="B18" s="2"/>
      <c r="D18" s="2">
        <v>-30.969207430000001</v>
      </c>
      <c r="E18" s="2"/>
      <c r="G18" s="2">
        <v>-23.635961479999999</v>
      </c>
      <c r="H18" s="2">
        <v>1.3629249750000001</v>
      </c>
      <c r="J18" s="2">
        <v>-20.55121608</v>
      </c>
      <c r="K18" s="2">
        <v>-15.205307680000001</v>
      </c>
      <c r="M18" s="2">
        <v>-23.63969969</v>
      </c>
      <c r="N18" s="2">
        <v>1.3629249750000001</v>
      </c>
      <c r="P18" s="2"/>
      <c r="Q18" s="2">
        <v>-23.63969969</v>
      </c>
    </row>
    <row r="19" spans="1:17" x14ac:dyDescent="0.25">
      <c r="A19" s="2">
        <v>-29.321054927412799</v>
      </c>
      <c r="B19" s="2"/>
      <c r="D19" s="2">
        <v>-23.63969969</v>
      </c>
      <c r="E19" s="2"/>
      <c r="G19" s="2">
        <v>-23.157212179999998</v>
      </c>
      <c r="H19" s="2">
        <v>27.092387070000001</v>
      </c>
      <c r="J19" s="2">
        <v>-19.715787880000001</v>
      </c>
      <c r="K19" s="2">
        <v>-12.379360200000001</v>
      </c>
      <c r="M19" s="2">
        <v>-23.635961479999999</v>
      </c>
      <c r="N19" s="2">
        <v>27.092387070000001</v>
      </c>
      <c r="P19" s="2"/>
      <c r="Q19" s="2">
        <v>-22.889932649999999</v>
      </c>
    </row>
    <row r="20" spans="1:17" x14ac:dyDescent="0.25">
      <c r="A20" s="2">
        <v>-27.4504638908606</v>
      </c>
      <c r="B20" s="2"/>
      <c r="D20" s="2">
        <v>-23.635961479999999</v>
      </c>
      <c r="E20" s="2"/>
      <c r="G20" s="2">
        <v>-22.889932649999999</v>
      </c>
      <c r="H20" s="2">
        <v>30.302043520000002</v>
      </c>
      <c r="J20" s="2">
        <v>-15.64892408</v>
      </c>
      <c r="K20" s="2">
        <v>-9.9114316260000006</v>
      </c>
      <c r="M20" s="2">
        <v>-23.157212179999998</v>
      </c>
      <c r="N20" s="2">
        <v>30.302043520000002</v>
      </c>
      <c r="P20" s="2"/>
      <c r="Q20" s="2">
        <v>-59.86303135</v>
      </c>
    </row>
    <row r="21" spans="1:17" x14ac:dyDescent="0.25">
      <c r="A21" s="2">
        <v>-23.639699694881799</v>
      </c>
      <c r="B21" s="2"/>
      <c r="D21" s="2">
        <v>-22.889932649999999</v>
      </c>
      <c r="E21" s="2"/>
      <c r="G21" s="2">
        <v>-20.55121608</v>
      </c>
      <c r="H21" s="2">
        <v>-7.643755756</v>
      </c>
      <c r="J21" s="2">
        <v>-1.5469203170000001</v>
      </c>
      <c r="K21" s="2">
        <v>-8.0561537209999994</v>
      </c>
      <c r="M21" s="2">
        <v>-21.462882279999999</v>
      </c>
      <c r="N21" s="2">
        <v>32.214897460000003</v>
      </c>
      <c r="P21" s="2"/>
      <c r="Q21" s="2">
        <v>-30.969207430000001</v>
      </c>
    </row>
    <row r="22" spans="1:17" x14ac:dyDescent="0.25">
      <c r="A22" s="2">
        <v>-23.6359614839918</v>
      </c>
      <c r="B22" s="2"/>
      <c r="D22" s="2">
        <v>-21.462882279999999</v>
      </c>
      <c r="E22" s="2"/>
      <c r="G22" s="2">
        <v>-20.14513831</v>
      </c>
      <c r="H22" s="2"/>
      <c r="J22" s="2">
        <v>1.7107936399999999</v>
      </c>
      <c r="K22" s="2">
        <v>-7.019224221</v>
      </c>
      <c r="M22" s="2">
        <v>-20.55121608</v>
      </c>
      <c r="N22" s="2">
        <v>-7.643755756</v>
      </c>
      <c r="P22" s="2"/>
      <c r="Q22" s="2">
        <v>-21.462882279999999</v>
      </c>
    </row>
    <row r="23" spans="1:17" x14ac:dyDescent="0.25">
      <c r="A23" s="2">
        <v>-23.157212178856099</v>
      </c>
      <c r="B23" s="2"/>
      <c r="D23" s="2">
        <v>-20.55121608</v>
      </c>
      <c r="E23" s="2"/>
      <c r="G23" s="2">
        <v>-19.715787880000001</v>
      </c>
      <c r="H23" s="2"/>
      <c r="J23" s="2">
        <v>13.26317143</v>
      </c>
      <c r="K23" s="2">
        <v>-1.502984648</v>
      </c>
      <c r="M23" s="2">
        <v>-20.14513831</v>
      </c>
      <c r="N23" s="2"/>
      <c r="P23" s="2"/>
      <c r="Q23" s="2">
        <v>-47.979618070000001</v>
      </c>
    </row>
    <row r="24" spans="1:17" x14ac:dyDescent="0.25">
      <c r="A24" s="2">
        <v>-22.889932646446098</v>
      </c>
      <c r="B24" s="2"/>
      <c r="D24" s="2">
        <v>-20.14513831</v>
      </c>
      <c r="E24" s="2"/>
      <c r="G24" s="2">
        <v>-15.64892408</v>
      </c>
      <c r="H24" s="2"/>
      <c r="J24" s="2">
        <v>32.214897460000003</v>
      </c>
      <c r="K24" s="2">
        <v>1.3629249750000001</v>
      </c>
      <c r="M24" s="2">
        <v>-19.715787880000001</v>
      </c>
      <c r="N24" s="2"/>
      <c r="P24" s="2"/>
      <c r="Q24" s="2">
        <v>-30.314460310000001</v>
      </c>
    </row>
    <row r="25" spans="1:17" x14ac:dyDescent="0.25">
      <c r="A25" s="2">
        <v>-21.462882275166699</v>
      </c>
      <c r="B25" s="2"/>
      <c r="D25" s="2">
        <v>-20.138554490000001</v>
      </c>
      <c r="E25" s="2"/>
      <c r="G25" s="2">
        <v>-15.381287970000001</v>
      </c>
      <c r="H25" s="2"/>
      <c r="J25" s="2">
        <v>10.544895970000001</v>
      </c>
      <c r="K25" s="2">
        <v>27.092387070000001</v>
      </c>
      <c r="M25" s="2">
        <v>-15.64892408</v>
      </c>
      <c r="N25" s="2"/>
      <c r="P25" s="2"/>
      <c r="Q25" s="2">
        <v>-23.635961479999999</v>
      </c>
    </row>
    <row r="26" spans="1:17" x14ac:dyDescent="0.25">
      <c r="A26" s="2">
        <v>-20.5512160843288</v>
      </c>
      <c r="B26" s="2"/>
      <c r="D26" s="2">
        <v>-19.715787880000001</v>
      </c>
      <c r="E26" s="2"/>
      <c r="G26" s="2">
        <v>-7.019224221</v>
      </c>
      <c r="H26" s="2"/>
      <c r="J26" s="2">
        <v>26.46936749</v>
      </c>
      <c r="K26" s="2">
        <v>30.302043520000002</v>
      </c>
      <c r="M26" s="2">
        <v>-15.381287970000001</v>
      </c>
      <c r="N26" s="2"/>
      <c r="P26" s="2"/>
      <c r="Q26" s="2">
        <v>-20.55121608</v>
      </c>
    </row>
    <row r="27" spans="1:17" x14ac:dyDescent="0.25">
      <c r="A27" s="2">
        <v>-20.1451383121485</v>
      </c>
      <c r="B27" s="2"/>
      <c r="D27" s="2">
        <v>-15.64892408</v>
      </c>
      <c r="E27" s="2"/>
      <c r="G27" s="2">
        <v>-1.5469203170000001</v>
      </c>
      <c r="H27" s="2"/>
      <c r="J27" s="2"/>
      <c r="K27" s="2">
        <v>-7.643755756</v>
      </c>
      <c r="M27" s="2">
        <v>-15.205307680000001</v>
      </c>
      <c r="N27" s="2"/>
      <c r="P27" s="2"/>
      <c r="Q27" s="2">
        <v>-15.64892408</v>
      </c>
    </row>
    <row r="28" spans="1:17" x14ac:dyDescent="0.25">
      <c r="A28" s="2">
        <v>-20.138554487287202</v>
      </c>
      <c r="B28" s="2"/>
      <c r="D28" s="2">
        <v>-15.381287970000001</v>
      </c>
      <c r="E28" s="2"/>
      <c r="G28" s="2">
        <v>1.7107936399999999</v>
      </c>
      <c r="H28" s="2"/>
      <c r="J28" s="2"/>
      <c r="K28" s="2">
        <v>-0.40658972700000001</v>
      </c>
      <c r="M28" s="2">
        <v>1.7107936399999999</v>
      </c>
      <c r="N28" s="2"/>
      <c r="P28" s="2"/>
      <c r="Q28" s="2">
        <v>-7.019224221</v>
      </c>
    </row>
    <row r="29" spans="1:17" x14ac:dyDescent="0.25">
      <c r="A29" s="2">
        <v>-19.7157878782734</v>
      </c>
      <c r="B29" s="2"/>
      <c r="D29" s="2">
        <v>-15.205307680000001</v>
      </c>
      <c r="E29" s="2"/>
      <c r="G29" s="2">
        <v>13.26317143</v>
      </c>
      <c r="H29" s="2"/>
      <c r="J29" s="2"/>
      <c r="K29" s="2">
        <v>2.7007949849999999</v>
      </c>
      <c r="M29" s="2">
        <v>13.26317143</v>
      </c>
      <c r="N29" s="2"/>
      <c r="P29" s="2"/>
      <c r="Q29" s="2">
        <v>-29.321054929999999</v>
      </c>
    </row>
    <row r="30" spans="1:17" x14ac:dyDescent="0.25">
      <c r="A30" s="2">
        <v>-15.648924082335601</v>
      </c>
      <c r="B30" s="2"/>
      <c r="D30" s="2">
        <v>-12.379360200000001</v>
      </c>
      <c r="E30" s="2"/>
      <c r="G30" s="2">
        <v>32.214897460000003</v>
      </c>
      <c r="H30" s="2"/>
      <c r="J30" s="2"/>
      <c r="K30" s="2">
        <v>22.197287330000002</v>
      </c>
      <c r="M30" s="2">
        <v>-0.40658972700000001</v>
      </c>
      <c r="N30" s="2"/>
      <c r="P30" s="2"/>
      <c r="Q30" s="2">
        <v>-36.159152800000001</v>
      </c>
    </row>
    <row r="31" spans="1:17" x14ac:dyDescent="0.25">
      <c r="A31" s="2">
        <v>-15.381287968030501</v>
      </c>
      <c r="B31" s="2"/>
      <c r="D31" s="2">
        <v>-9.9114316260000006</v>
      </c>
      <c r="E31" s="2"/>
      <c r="G31" s="2">
        <v>-0.40658972700000001</v>
      </c>
      <c r="H31" s="2"/>
      <c r="M31" s="2">
        <v>2.7007949849999999</v>
      </c>
      <c r="N31" s="2"/>
      <c r="P31" s="2"/>
      <c r="Q31" s="2">
        <v>-36.963278590000002</v>
      </c>
    </row>
    <row r="32" spans="1:17" x14ac:dyDescent="0.25">
      <c r="A32" s="2">
        <v>-15.205307683815199</v>
      </c>
      <c r="B32" s="2"/>
      <c r="D32" s="2">
        <v>-8.0561537209999994</v>
      </c>
      <c r="E32" s="2"/>
      <c r="G32" s="2">
        <v>2.7007949849999999</v>
      </c>
      <c r="H32" s="2"/>
      <c r="M32" s="2">
        <v>10.544895970000001</v>
      </c>
      <c r="N32" s="2"/>
      <c r="P32" s="2"/>
      <c r="Q32" s="2">
        <v>-12.379360200000001</v>
      </c>
    </row>
    <row r="33" spans="1:17" x14ac:dyDescent="0.25">
      <c r="A33" s="2">
        <v>-8.0561537210614507</v>
      </c>
      <c r="B33" s="2"/>
      <c r="D33" s="2">
        <v>-7.019224221</v>
      </c>
      <c r="E33" s="2"/>
      <c r="G33" s="2">
        <v>10.544895970000001</v>
      </c>
      <c r="H33" s="2"/>
      <c r="M33" s="2">
        <v>22.197287330000002</v>
      </c>
      <c r="N33" s="2"/>
      <c r="P33" s="2"/>
      <c r="Q33" s="2">
        <v>2.9169373909999998</v>
      </c>
    </row>
    <row r="34" spans="1:17" x14ac:dyDescent="0.25">
      <c r="A34" s="2">
        <v>-7.0192242210798499</v>
      </c>
      <c r="B34" s="2"/>
      <c r="D34" s="2">
        <v>-1.502984648</v>
      </c>
      <c r="E34" s="2"/>
      <c r="G34" s="2">
        <v>22.197287330000002</v>
      </c>
      <c r="H34" s="2"/>
      <c r="M34" s="2">
        <v>26.46936749</v>
      </c>
      <c r="N34" s="2"/>
      <c r="P34" s="2"/>
      <c r="Q34" s="2">
        <v>-8.0561537209999994</v>
      </c>
    </row>
    <row r="35" spans="1:17" x14ac:dyDescent="0.25">
      <c r="A35" s="2">
        <v>-1.54692031685487</v>
      </c>
      <c r="B35" s="2"/>
      <c r="D35" s="2">
        <v>1.7107936399999999</v>
      </c>
      <c r="E35" s="2"/>
      <c r="G35" s="2">
        <v>26.46936749</v>
      </c>
      <c r="H35" s="2"/>
      <c r="P35" s="2"/>
      <c r="Q35" s="2">
        <v>-20.138554490000001</v>
      </c>
    </row>
    <row r="36" spans="1:17" x14ac:dyDescent="0.25">
      <c r="A36" s="2">
        <v>-1.50298464820438</v>
      </c>
      <c r="B36" s="2"/>
      <c r="D36" s="2">
        <v>13.26317143</v>
      </c>
      <c r="E36" s="2"/>
      <c r="P36" s="2"/>
      <c r="Q36" s="2">
        <v>-19.189658640000001</v>
      </c>
    </row>
    <row r="37" spans="1:17" x14ac:dyDescent="0.25">
      <c r="A37" s="2">
        <v>1.3629249750536701</v>
      </c>
      <c r="B37" s="2"/>
      <c r="D37" s="2">
        <v>27.092387070000001</v>
      </c>
      <c r="E37" s="2"/>
      <c r="P37" s="2"/>
      <c r="Q37" s="2">
        <v>8.5626954509999997</v>
      </c>
    </row>
    <row r="38" spans="1:17" x14ac:dyDescent="0.25">
      <c r="A38" s="2">
        <v>13.2631714261782</v>
      </c>
      <c r="B38" s="2"/>
      <c r="D38" s="2">
        <v>32.214897460000003</v>
      </c>
      <c r="E38" s="2"/>
      <c r="P38" s="2"/>
      <c r="Q38" s="2">
        <v>-1.5469203170000001</v>
      </c>
    </row>
    <row r="39" spans="1:17" x14ac:dyDescent="0.25">
      <c r="A39" s="2">
        <v>32.214897455957797</v>
      </c>
      <c r="B39" s="2"/>
      <c r="D39" s="2">
        <v>10.544895970000001</v>
      </c>
      <c r="E39" s="2"/>
      <c r="P39" s="2"/>
      <c r="Q39" s="2">
        <v>27.092387070000001</v>
      </c>
    </row>
    <row r="40" spans="1:17" x14ac:dyDescent="0.25">
      <c r="A40" s="2">
        <v>-7.6437557564930598</v>
      </c>
      <c r="B40" s="2"/>
      <c r="P40" s="2"/>
      <c r="Q40" s="2">
        <v>-9.9114316260000006</v>
      </c>
    </row>
    <row r="41" spans="1:17" x14ac:dyDescent="0.25">
      <c r="A41" s="2">
        <v>10.544895967384999</v>
      </c>
      <c r="B41" s="2"/>
      <c r="P41" s="2"/>
      <c r="Q41" s="2">
        <v>13.26317143</v>
      </c>
    </row>
    <row r="42" spans="1:17" x14ac:dyDescent="0.25">
      <c r="A42" s="2">
        <v>26.469367492695401</v>
      </c>
      <c r="B42" s="2"/>
      <c r="P42" s="2"/>
      <c r="Q42" s="2">
        <v>1.3629249750000001</v>
      </c>
    </row>
    <row r="43" spans="1:17" x14ac:dyDescent="0.25">
      <c r="A43" s="2"/>
      <c r="B43" s="2"/>
      <c r="P43" s="2"/>
      <c r="Q43" s="2">
        <v>-24.127994959999999</v>
      </c>
    </row>
    <row r="44" spans="1:17" x14ac:dyDescent="0.25">
      <c r="A44" s="2"/>
      <c r="B44" s="2"/>
      <c r="P44" s="2"/>
      <c r="Q44" s="2">
        <v>1.7107936399999999</v>
      </c>
    </row>
    <row r="45" spans="1:17" x14ac:dyDescent="0.25">
      <c r="A45" s="2"/>
      <c r="B45" s="2"/>
      <c r="P45" s="2"/>
      <c r="Q45" s="2">
        <v>-1.502984648</v>
      </c>
    </row>
    <row r="46" spans="1:17" x14ac:dyDescent="0.25">
      <c r="P46" s="2"/>
      <c r="Q46" s="2">
        <v>30.302043520000002</v>
      </c>
    </row>
    <row r="47" spans="1:17" x14ac:dyDescent="0.25">
      <c r="A47">
        <f>TTEST(A2:A45,B2:B46,2,2)</f>
        <v>8.679420585318158E-2</v>
      </c>
      <c r="D47">
        <f>TTEST(D2:D45,E2:E46,2,2)</f>
        <v>2.015375104697275E-2</v>
      </c>
      <c r="G47">
        <f>TTEST(G2:G45,H2:H46,2,2)</f>
        <v>0.84798282406026426</v>
      </c>
      <c r="J47">
        <f>TTEST(J2:J45,K2:K46,2,2)</f>
        <v>0.47059114901164223</v>
      </c>
      <c r="M47">
        <f>TTEST(M2:M45,N2:N46,2,2)</f>
        <v>0.11555947460175986</v>
      </c>
      <c r="P47">
        <f>TTEST(P2:P45,Q2:Q46,2,2)</f>
        <v>6.4135969885369811E-3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新辅助</vt:lpstr>
      <vt:lpstr>SIZE</vt:lpstr>
      <vt:lpstr>LN</vt:lpstr>
      <vt:lpstr>ki67</vt:lpstr>
      <vt:lpstr>er</vt:lpstr>
      <vt:lpstr>pr</vt:lpstr>
      <vt:lpstr>responder</vt:lpstr>
      <vt:lpstr>change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言 莫</cp:lastModifiedBy>
  <dcterms:created xsi:type="dcterms:W3CDTF">2022-04-08T06:30:00Z</dcterms:created>
  <dcterms:modified xsi:type="dcterms:W3CDTF">2024-01-26T12:35:36Z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38A61262BE534E7588532982BD84DFEF_13</vt:lpwstr>
  </property>
  <property fmtid="{D5CDD505-2E9C-101B-9397-08002B2CF9AE}" pid="3" name="KSOProductBuildVer">
    <vt:lpwstr>2052-12.1.0.15374</vt:lpwstr>
  </property>
</Properties>
</file>