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.DESKTOP-MDTF0DV\Desktop\小论文撰写\第四篇\文本\原始数据（投稿用）\"/>
    </mc:Choice>
  </mc:AlternateContent>
  <xr:revisionPtr revIDLastSave="0" documentId="13_ncr:1_{52107587-E055-4B1C-BA49-5651991D2B84}" xr6:coauthVersionLast="47" xr6:coauthVersionMax="47" xr10:uidLastSave="{00000000-0000-0000-0000-000000000000}"/>
  <bookViews>
    <workbookView xWindow="-120" yWindow="-120" windowWidth="38640" windowHeight="21120" activeTab="8" xr2:uid="{00000000-000D-0000-FFFF-FFFF00000000}"/>
  </bookViews>
  <sheets>
    <sheet name="SSR and SSL" sheetId="1" r:id="rId1"/>
    <sheet name="SSD" sheetId="3" r:id="rId2"/>
    <sheet name="NSR" sheetId="4" r:id="rId3"/>
    <sheet name="NSD" sheetId="10" r:id="rId4"/>
    <sheet name="SSR WQI" sheetId="5" r:id="rId5"/>
    <sheet name="SSL WQI" sheetId="6" r:id="rId6"/>
    <sheet name="SSD RI" sheetId="7" r:id="rId7"/>
    <sheet name="NSR WQI" sheetId="8" r:id="rId8"/>
    <sheet name="NSD RI" sheetId="9" r:id="rId9"/>
  </sheets>
  <definedNames>
    <definedName name="_xlnm._FilterDatabase" localSheetId="0" hidden="1">'SSR and SSL'!$A$1:$P$253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6" i="9" l="1"/>
  <c r="U26" i="9"/>
  <c r="T26" i="9"/>
  <c r="S26" i="9"/>
  <c r="R26" i="9"/>
  <c r="Q26" i="9"/>
  <c r="W26" i="9" s="1"/>
  <c r="V25" i="9"/>
  <c r="U25" i="9"/>
  <c r="T25" i="9"/>
  <c r="S25" i="9"/>
  <c r="W25" i="9" s="1"/>
  <c r="R25" i="9"/>
  <c r="Q25" i="9"/>
  <c r="V24" i="9"/>
  <c r="U24" i="9"/>
  <c r="T24" i="9"/>
  <c r="S24" i="9"/>
  <c r="R24" i="9"/>
  <c r="Q24" i="9"/>
  <c r="W24" i="9" s="1"/>
  <c r="V23" i="9"/>
  <c r="U23" i="9"/>
  <c r="W23" i="9" s="1"/>
  <c r="T23" i="9"/>
  <c r="S23" i="9"/>
  <c r="R23" i="9"/>
  <c r="Q23" i="9"/>
  <c r="V22" i="9"/>
  <c r="U22" i="9"/>
  <c r="T22" i="9"/>
  <c r="S22" i="9"/>
  <c r="R22" i="9"/>
  <c r="Q22" i="9"/>
  <c r="W22" i="9" s="1"/>
  <c r="W21" i="9"/>
  <c r="V21" i="9"/>
  <c r="U21" i="9"/>
  <c r="T21" i="9"/>
  <c r="S21" i="9"/>
  <c r="R21" i="9"/>
  <c r="Q21" i="9"/>
  <c r="V20" i="9"/>
  <c r="U20" i="9"/>
  <c r="T20" i="9"/>
  <c r="S20" i="9"/>
  <c r="R20" i="9"/>
  <c r="W20" i="9" s="1"/>
  <c r="Q20" i="9"/>
  <c r="V19" i="9"/>
  <c r="U19" i="9"/>
  <c r="T19" i="9"/>
  <c r="S19" i="9"/>
  <c r="R19" i="9"/>
  <c r="Q19" i="9"/>
  <c r="W19" i="9" s="1"/>
  <c r="V18" i="9"/>
  <c r="U18" i="9"/>
  <c r="T18" i="9"/>
  <c r="W18" i="9" s="1"/>
  <c r="S18" i="9"/>
  <c r="R18" i="9"/>
  <c r="Q18" i="9"/>
  <c r="V17" i="9"/>
  <c r="U17" i="9"/>
  <c r="T17" i="9"/>
  <c r="S17" i="9"/>
  <c r="R17" i="9"/>
  <c r="Q17" i="9"/>
  <c r="W17" i="9" s="1"/>
  <c r="V16" i="9"/>
  <c r="W16" i="9" s="1"/>
  <c r="U16" i="9"/>
  <c r="T16" i="9"/>
  <c r="S16" i="9"/>
  <c r="R16" i="9"/>
  <c r="Q16" i="9"/>
  <c r="V15" i="9"/>
  <c r="U15" i="9"/>
  <c r="T15" i="9"/>
  <c r="S15" i="9"/>
  <c r="R15" i="9"/>
  <c r="Q15" i="9"/>
  <c r="W15" i="9" s="1"/>
  <c r="V14" i="9"/>
  <c r="U14" i="9"/>
  <c r="T14" i="9"/>
  <c r="S14" i="9"/>
  <c r="R14" i="9"/>
  <c r="Q14" i="9"/>
  <c r="W14" i="9" s="1"/>
  <c r="V13" i="9"/>
  <c r="U13" i="9"/>
  <c r="T13" i="9"/>
  <c r="S13" i="9"/>
  <c r="W13" i="9" s="1"/>
  <c r="R13" i="9"/>
  <c r="Q13" i="9"/>
  <c r="V12" i="9"/>
  <c r="U12" i="9"/>
  <c r="T12" i="9"/>
  <c r="S12" i="9"/>
  <c r="R12" i="9"/>
  <c r="Q12" i="9"/>
  <c r="W12" i="9" s="1"/>
  <c r="V11" i="9"/>
  <c r="U11" i="9"/>
  <c r="W11" i="9" s="1"/>
  <c r="T11" i="9"/>
  <c r="S11" i="9"/>
  <c r="R11" i="9"/>
  <c r="Q11" i="9"/>
  <c r="V10" i="9"/>
  <c r="U10" i="9"/>
  <c r="T10" i="9"/>
  <c r="S10" i="9"/>
  <c r="R10" i="9"/>
  <c r="Q10" i="9"/>
  <c r="W10" i="9" s="1"/>
  <c r="W9" i="9"/>
  <c r="V9" i="9"/>
  <c r="U9" i="9"/>
  <c r="T9" i="9"/>
  <c r="S9" i="9"/>
  <c r="R9" i="9"/>
  <c r="Q9" i="9"/>
  <c r="V8" i="9"/>
  <c r="U8" i="9"/>
  <c r="T8" i="9"/>
  <c r="S8" i="9"/>
  <c r="R8" i="9"/>
  <c r="W8" i="9" s="1"/>
  <c r="Q8" i="9"/>
  <c r="V7" i="9"/>
  <c r="U7" i="9"/>
  <c r="T7" i="9"/>
  <c r="S7" i="9"/>
  <c r="R7" i="9"/>
  <c r="Q7" i="9"/>
  <c r="W7" i="9" s="1"/>
  <c r="V6" i="9"/>
  <c r="U6" i="9"/>
  <c r="T6" i="9"/>
  <c r="W6" i="9" s="1"/>
  <c r="S6" i="9"/>
  <c r="R6" i="9"/>
  <c r="Q6" i="9"/>
  <c r="V5" i="9"/>
  <c r="U5" i="9"/>
  <c r="T5" i="9"/>
  <c r="S5" i="9"/>
  <c r="R5" i="9"/>
  <c r="Q5" i="9"/>
  <c r="W5" i="9" s="1"/>
  <c r="V4" i="9"/>
  <c r="W4" i="9" s="1"/>
  <c r="U4" i="9"/>
  <c r="T4" i="9"/>
  <c r="S4" i="9"/>
  <c r="R4" i="9"/>
  <c r="Q4" i="9"/>
  <c r="V3" i="9"/>
  <c r="U3" i="9"/>
  <c r="T3" i="9"/>
  <c r="S3" i="9"/>
  <c r="R3" i="9"/>
  <c r="Q3" i="9"/>
  <c r="W3" i="9" s="1"/>
  <c r="H196" i="8"/>
  <c r="G196" i="8"/>
  <c r="F196" i="8"/>
  <c r="E196" i="8"/>
  <c r="D196" i="8"/>
  <c r="C196" i="8"/>
  <c r="H195" i="8"/>
  <c r="G195" i="8"/>
  <c r="F195" i="8"/>
  <c r="E195" i="8"/>
  <c r="D195" i="8"/>
  <c r="C195" i="8"/>
  <c r="H194" i="8"/>
  <c r="G194" i="8"/>
  <c r="F194" i="8"/>
  <c r="E194" i="8"/>
  <c r="D194" i="8"/>
  <c r="C194" i="8"/>
  <c r="H193" i="8"/>
  <c r="G193" i="8"/>
  <c r="F193" i="8"/>
  <c r="E193" i="8"/>
  <c r="D193" i="8"/>
  <c r="C193" i="8"/>
  <c r="L192" i="8"/>
  <c r="K192" i="8"/>
  <c r="J192" i="8"/>
  <c r="H192" i="8"/>
  <c r="G192" i="8"/>
  <c r="F192" i="8"/>
  <c r="E192" i="8"/>
  <c r="D192" i="8"/>
  <c r="C192" i="8"/>
  <c r="L191" i="8"/>
  <c r="H191" i="8"/>
  <c r="G191" i="8"/>
  <c r="F191" i="8"/>
  <c r="E191" i="8"/>
  <c r="D191" i="8"/>
  <c r="C191" i="8"/>
  <c r="O190" i="8"/>
  <c r="N190" i="8"/>
  <c r="H190" i="8"/>
  <c r="G190" i="8"/>
  <c r="F190" i="8"/>
  <c r="E190" i="8"/>
  <c r="D190" i="8"/>
  <c r="C190" i="8"/>
  <c r="H189" i="8"/>
  <c r="G189" i="8"/>
  <c r="F189" i="8"/>
  <c r="E189" i="8"/>
  <c r="D189" i="8"/>
  <c r="C189" i="8"/>
  <c r="H188" i="8"/>
  <c r="G188" i="8"/>
  <c r="F188" i="8"/>
  <c r="E188" i="8"/>
  <c r="D188" i="8"/>
  <c r="C188" i="8"/>
  <c r="H187" i="8"/>
  <c r="G187" i="8"/>
  <c r="F187" i="8"/>
  <c r="E187" i="8"/>
  <c r="D187" i="8"/>
  <c r="C187" i="8"/>
  <c r="L186" i="8"/>
  <c r="K186" i="8"/>
  <c r="J186" i="8"/>
  <c r="H186" i="8"/>
  <c r="G186" i="8"/>
  <c r="F186" i="8"/>
  <c r="E186" i="8"/>
  <c r="D186" i="8"/>
  <c r="C186" i="8"/>
  <c r="H185" i="8"/>
  <c r="G185" i="8"/>
  <c r="F185" i="8"/>
  <c r="E185" i="8"/>
  <c r="D185" i="8"/>
  <c r="C185" i="8"/>
  <c r="A185" i="8"/>
  <c r="H184" i="8"/>
  <c r="G184" i="8"/>
  <c r="F184" i="8"/>
  <c r="E184" i="8"/>
  <c r="D184" i="8"/>
  <c r="C184" i="8"/>
  <c r="O183" i="8"/>
  <c r="H183" i="8"/>
  <c r="G183" i="8"/>
  <c r="F183" i="8"/>
  <c r="E183" i="8"/>
  <c r="D183" i="8"/>
  <c r="C183" i="8"/>
  <c r="H182" i="8"/>
  <c r="G182" i="8"/>
  <c r="F182" i="8"/>
  <c r="E182" i="8"/>
  <c r="D182" i="8"/>
  <c r="C182" i="8"/>
  <c r="H181" i="8"/>
  <c r="G181" i="8"/>
  <c r="F181" i="8"/>
  <c r="E181" i="8"/>
  <c r="D181" i="8"/>
  <c r="C181" i="8"/>
  <c r="H180" i="8"/>
  <c r="G180" i="8"/>
  <c r="F180" i="8"/>
  <c r="E180" i="8"/>
  <c r="D180" i="8"/>
  <c r="C180" i="8"/>
  <c r="H179" i="8"/>
  <c r="G179" i="8"/>
  <c r="F179" i="8"/>
  <c r="E179" i="8"/>
  <c r="D179" i="8"/>
  <c r="C179" i="8"/>
  <c r="H178" i="8"/>
  <c r="G178" i="8"/>
  <c r="F178" i="8"/>
  <c r="E178" i="8"/>
  <c r="D178" i="8"/>
  <c r="C178" i="8"/>
  <c r="K177" i="8"/>
  <c r="J177" i="8"/>
  <c r="H177" i="8"/>
  <c r="G177" i="8"/>
  <c r="F177" i="8"/>
  <c r="E177" i="8"/>
  <c r="D177" i="8"/>
  <c r="C177" i="8"/>
  <c r="K176" i="8"/>
  <c r="J176" i="8"/>
  <c r="H176" i="8"/>
  <c r="G176" i="8"/>
  <c r="F176" i="8"/>
  <c r="E176" i="8"/>
  <c r="D176" i="8"/>
  <c r="C176" i="8"/>
  <c r="K175" i="8"/>
  <c r="H175" i="8"/>
  <c r="G175" i="8"/>
  <c r="F175" i="8"/>
  <c r="E175" i="8"/>
  <c r="D175" i="8"/>
  <c r="C175" i="8"/>
  <c r="H174" i="8"/>
  <c r="G174" i="8"/>
  <c r="F174" i="8"/>
  <c r="E174" i="8"/>
  <c r="D174" i="8"/>
  <c r="C174" i="8"/>
  <c r="N173" i="8"/>
  <c r="M173" i="8"/>
  <c r="H173" i="8"/>
  <c r="G173" i="8"/>
  <c r="F173" i="8"/>
  <c r="E173" i="8"/>
  <c r="D173" i="8"/>
  <c r="C173" i="8"/>
  <c r="O172" i="8"/>
  <c r="N172" i="8"/>
  <c r="H172" i="8"/>
  <c r="G172" i="8"/>
  <c r="F172" i="8"/>
  <c r="E172" i="8"/>
  <c r="D172" i="8"/>
  <c r="C172" i="8"/>
  <c r="O171" i="8"/>
  <c r="H171" i="8"/>
  <c r="G171" i="8"/>
  <c r="F171" i="8"/>
  <c r="E171" i="8"/>
  <c r="D171" i="8"/>
  <c r="C171" i="8"/>
  <c r="H170" i="8"/>
  <c r="G170" i="8"/>
  <c r="F170" i="8"/>
  <c r="E170" i="8"/>
  <c r="D170" i="8"/>
  <c r="C170" i="8"/>
  <c r="H169" i="8"/>
  <c r="G169" i="8"/>
  <c r="F169" i="8"/>
  <c r="E169" i="8"/>
  <c r="D169" i="8"/>
  <c r="C169" i="8"/>
  <c r="H168" i="8"/>
  <c r="G168" i="8"/>
  <c r="F168" i="8"/>
  <c r="E168" i="8"/>
  <c r="D168" i="8"/>
  <c r="C168" i="8"/>
  <c r="H167" i="8"/>
  <c r="G167" i="8"/>
  <c r="F167" i="8"/>
  <c r="E167" i="8"/>
  <c r="D167" i="8"/>
  <c r="C167" i="8"/>
  <c r="J166" i="8"/>
  <c r="H166" i="8"/>
  <c r="G166" i="8"/>
  <c r="F166" i="8"/>
  <c r="E166" i="8"/>
  <c r="D166" i="8"/>
  <c r="C166" i="8"/>
  <c r="J165" i="8"/>
  <c r="H165" i="8"/>
  <c r="G165" i="8"/>
  <c r="F165" i="8"/>
  <c r="E165" i="8"/>
  <c r="D165" i="8"/>
  <c r="C165" i="8"/>
  <c r="J164" i="8"/>
  <c r="H164" i="8"/>
  <c r="G164" i="8"/>
  <c r="F164" i="8"/>
  <c r="E164" i="8"/>
  <c r="D164" i="8"/>
  <c r="C164" i="8"/>
  <c r="H163" i="8"/>
  <c r="G163" i="8"/>
  <c r="F163" i="8"/>
  <c r="E163" i="8"/>
  <c r="D163" i="8"/>
  <c r="C163" i="8"/>
  <c r="N162" i="8"/>
  <c r="M162" i="8"/>
  <c r="L162" i="8"/>
  <c r="H162" i="8"/>
  <c r="G162" i="8"/>
  <c r="F162" i="8"/>
  <c r="E162" i="8"/>
  <c r="D162" i="8"/>
  <c r="C162" i="8"/>
  <c r="H161" i="8"/>
  <c r="G161" i="8"/>
  <c r="F161" i="8"/>
  <c r="E161" i="8"/>
  <c r="D161" i="8"/>
  <c r="C161" i="8"/>
  <c r="N160" i="8"/>
  <c r="H160" i="8"/>
  <c r="G160" i="8"/>
  <c r="F160" i="8"/>
  <c r="E160" i="8"/>
  <c r="D160" i="8"/>
  <c r="C160" i="8"/>
  <c r="O159" i="8"/>
  <c r="H159" i="8"/>
  <c r="G159" i="8"/>
  <c r="F159" i="8"/>
  <c r="E159" i="8"/>
  <c r="D159" i="8"/>
  <c r="C159" i="8"/>
  <c r="H158" i="8"/>
  <c r="G158" i="8"/>
  <c r="F158" i="8"/>
  <c r="E158" i="8"/>
  <c r="D158" i="8"/>
  <c r="C158" i="8"/>
  <c r="H157" i="8"/>
  <c r="G157" i="8"/>
  <c r="F157" i="8"/>
  <c r="E157" i="8"/>
  <c r="D157" i="8"/>
  <c r="C157" i="8"/>
  <c r="H156" i="8"/>
  <c r="G156" i="8"/>
  <c r="F156" i="8"/>
  <c r="E156" i="8"/>
  <c r="D156" i="8"/>
  <c r="C156" i="8"/>
  <c r="H155" i="8"/>
  <c r="G155" i="8"/>
  <c r="F155" i="8"/>
  <c r="E155" i="8"/>
  <c r="D155" i="8"/>
  <c r="C155" i="8"/>
  <c r="M154" i="8"/>
  <c r="L154" i="8"/>
  <c r="K154" i="8"/>
  <c r="H154" i="8"/>
  <c r="G154" i="8"/>
  <c r="F154" i="8"/>
  <c r="E154" i="8"/>
  <c r="D154" i="8"/>
  <c r="C154" i="8"/>
  <c r="M153" i="8"/>
  <c r="H153" i="8"/>
  <c r="G153" i="8"/>
  <c r="F153" i="8"/>
  <c r="E153" i="8"/>
  <c r="D153" i="8"/>
  <c r="C153" i="8"/>
  <c r="O152" i="8"/>
  <c r="H152" i="8"/>
  <c r="G152" i="8"/>
  <c r="F152" i="8"/>
  <c r="E152" i="8"/>
  <c r="D152" i="8"/>
  <c r="C152" i="8"/>
  <c r="H151" i="8"/>
  <c r="G151" i="8"/>
  <c r="F151" i="8"/>
  <c r="E151" i="8"/>
  <c r="D151" i="8"/>
  <c r="C151" i="8"/>
  <c r="H150" i="8"/>
  <c r="G150" i="8"/>
  <c r="F150" i="8"/>
  <c r="E150" i="8"/>
  <c r="D150" i="8"/>
  <c r="C150" i="8"/>
  <c r="H149" i="8"/>
  <c r="G149" i="8"/>
  <c r="F149" i="8"/>
  <c r="E149" i="8"/>
  <c r="D149" i="8"/>
  <c r="C149" i="8"/>
  <c r="A149" i="8"/>
  <c r="O146" i="8"/>
  <c r="N146" i="8"/>
  <c r="M146" i="8"/>
  <c r="L146" i="8"/>
  <c r="K146" i="8"/>
  <c r="P146" i="8" s="1"/>
  <c r="J146" i="8"/>
  <c r="O145" i="8"/>
  <c r="N145" i="8"/>
  <c r="M145" i="8"/>
  <c r="L145" i="8"/>
  <c r="L196" i="8" s="1"/>
  <c r="K145" i="8"/>
  <c r="K196" i="8" s="1"/>
  <c r="J145" i="8"/>
  <c r="P145" i="8" s="1"/>
  <c r="O144" i="8"/>
  <c r="O196" i="8" s="1"/>
  <c r="N144" i="8"/>
  <c r="N196" i="8" s="1"/>
  <c r="M144" i="8"/>
  <c r="M196" i="8" s="1"/>
  <c r="L144" i="8"/>
  <c r="K144" i="8"/>
  <c r="J144" i="8"/>
  <c r="J196" i="8" s="1"/>
  <c r="O143" i="8"/>
  <c r="N143" i="8"/>
  <c r="M143" i="8"/>
  <c r="L143" i="8"/>
  <c r="K143" i="8"/>
  <c r="J143" i="8"/>
  <c r="P143" i="8" s="1"/>
  <c r="O142" i="8"/>
  <c r="P142" i="8" s="1"/>
  <c r="N142" i="8"/>
  <c r="M142" i="8"/>
  <c r="L142" i="8"/>
  <c r="K142" i="8"/>
  <c r="J142" i="8"/>
  <c r="O141" i="8"/>
  <c r="O195" i="8" s="1"/>
  <c r="N141" i="8"/>
  <c r="N195" i="8" s="1"/>
  <c r="M141" i="8"/>
  <c r="M195" i="8" s="1"/>
  <c r="L141" i="8"/>
  <c r="L195" i="8" s="1"/>
  <c r="K141" i="8"/>
  <c r="K195" i="8" s="1"/>
  <c r="J141" i="8"/>
  <c r="P141" i="8" s="1"/>
  <c r="O140" i="8"/>
  <c r="N140" i="8"/>
  <c r="M140" i="8"/>
  <c r="L140" i="8"/>
  <c r="K140" i="8"/>
  <c r="J140" i="8"/>
  <c r="P140" i="8" s="1"/>
  <c r="O139" i="8"/>
  <c r="N139" i="8"/>
  <c r="M139" i="8"/>
  <c r="P139" i="8" s="1"/>
  <c r="L139" i="8"/>
  <c r="K139" i="8"/>
  <c r="J139" i="8"/>
  <c r="O138" i="8"/>
  <c r="O194" i="8" s="1"/>
  <c r="N138" i="8"/>
  <c r="N194" i="8" s="1"/>
  <c r="M138" i="8"/>
  <c r="M194" i="8" s="1"/>
  <c r="L138" i="8"/>
  <c r="L194" i="8" s="1"/>
  <c r="K138" i="8"/>
  <c r="K194" i="8" s="1"/>
  <c r="J138" i="8"/>
  <c r="P138" i="8" s="1"/>
  <c r="P194" i="8" s="1"/>
  <c r="O137" i="8"/>
  <c r="N137" i="8"/>
  <c r="M137" i="8"/>
  <c r="L137" i="8"/>
  <c r="K137" i="8"/>
  <c r="J137" i="8"/>
  <c r="P137" i="8" s="1"/>
  <c r="O136" i="8"/>
  <c r="N136" i="8"/>
  <c r="M136" i="8"/>
  <c r="P136" i="8" s="1"/>
  <c r="L136" i="8"/>
  <c r="K136" i="8"/>
  <c r="J136" i="8"/>
  <c r="O135" i="8"/>
  <c r="O193" i="8" s="1"/>
  <c r="N135" i="8"/>
  <c r="N193" i="8" s="1"/>
  <c r="M135" i="8"/>
  <c r="M193" i="8" s="1"/>
  <c r="L135" i="8"/>
  <c r="L193" i="8" s="1"/>
  <c r="K135" i="8"/>
  <c r="K193" i="8" s="1"/>
  <c r="J135" i="8"/>
  <c r="J193" i="8" s="1"/>
  <c r="O134" i="8"/>
  <c r="N134" i="8"/>
  <c r="M134" i="8"/>
  <c r="L134" i="8"/>
  <c r="K134" i="8"/>
  <c r="J134" i="8"/>
  <c r="P134" i="8" s="1"/>
  <c r="O133" i="8"/>
  <c r="N133" i="8"/>
  <c r="M133" i="8"/>
  <c r="P133" i="8" s="1"/>
  <c r="L133" i="8"/>
  <c r="K133" i="8"/>
  <c r="J133" i="8"/>
  <c r="O132" i="8"/>
  <c r="O192" i="8" s="1"/>
  <c r="N132" i="8"/>
  <c r="N192" i="8" s="1"/>
  <c r="M132" i="8"/>
  <c r="M192" i="8" s="1"/>
  <c r="L132" i="8"/>
  <c r="K132" i="8"/>
  <c r="J132" i="8"/>
  <c r="P132" i="8" s="1"/>
  <c r="P192" i="8" s="1"/>
  <c r="O131" i="8"/>
  <c r="N131" i="8"/>
  <c r="M131" i="8"/>
  <c r="L131" i="8"/>
  <c r="K131" i="8"/>
  <c r="J131" i="8"/>
  <c r="P131" i="8" s="1"/>
  <c r="O130" i="8"/>
  <c r="N130" i="8"/>
  <c r="N191" i="8" s="1"/>
  <c r="M130" i="8"/>
  <c r="M191" i="8" s="1"/>
  <c r="L130" i="8"/>
  <c r="K130" i="8"/>
  <c r="J130" i="8"/>
  <c r="O129" i="8"/>
  <c r="O191" i="8" s="1"/>
  <c r="N129" i="8"/>
  <c r="M129" i="8"/>
  <c r="L129" i="8"/>
  <c r="K129" i="8"/>
  <c r="K191" i="8" s="1"/>
  <c r="J129" i="8"/>
  <c r="J191" i="8" s="1"/>
  <c r="O128" i="8"/>
  <c r="N128" i="8"/>
  <c r="M128" i="8"/>
  <c r="L128" i="8"/>
  <c r="K128" i="8"/>
  <c r="J128" i="8"/>
  <c r="P128" i="8" s="1"/>
  <c r="O127" i="8"/>
  <c r="N127" i="8"/>
  <c r="M127" i="8"/>
  <c r="P127" i="8" s="1"/>
  <c r="L127" i="8"/>
  <c r="K127" i="8"/>
  <c r="J127" i="8"/>
  <c r="O126" i="8"/>
  <c r="N126" i="8"/>
  <c r="M126" i="8"/>
  <c r="M190" i="8" s="1"/>
  <c r="L126" i="8"/>
  <c r="L190" i="8" s="1"/>
  <c r="K126" i="8"/>
  <c r="K190" i="8" s="1"/>
  <c r="J126" i="8"/>
  <c r="J190" i="8" s="1"/>
  <c r="O125" i="8"/>
  <c r="N125" i="8"/>
  <c r="M125" i="8"/>
  <c r="L125" i="8"/>
  <c r="K125" i="8"/>
  <c r="J125" i="8"/>
  <c r="P125" i="8" s="1"/>
  <c r="O124" i="8"/>
  <c r="N124" i="8"/>
  <c r="M124" i="8"/>
  <c r="P124" i="8" s="1"/>
  <c r="L124" i="8"/>
  <c r="K124" i="8"/>
  <c r="J124" i="8"/>
  <c r="O123" i="8"/>
  <c r="O189" i="8" s="1"/>
  <c r="N123" i="8"/>
  <c r="N189" i="8" s="1"/>
  <c r="M123" i="8"/>
  <c r="M189" i="8" s="1"/>
  <c r="L123" i="8"/>
  <c r="L189" i="8" s="1"/>
  <c r="K123" i="8"/>
  <c r="K189" i="8" s="1"/>
  <c r="J123" i="8"/>
  <c r="P123" i="8" s="1"/>
  <c r="P189" i="8" s="1"/>
  <c r="O122" i="8"/>
  <c r="N122" i="8"/>
  <c r="M122" i="8"/>
  <c r="L122" i="8"/>
  <c r="K122" i="8"/>
  <c r="J122" i="8"/>
  <c r="P122" i="8" s="1"/>
  <c r="O121" i="8"/>
  <c r="N121" i="8"/>
  <c r="M121" i="8"/>
  <c r="P121" i="8" s="1"/>
  <c r="L121" i="8"/>
  <c r="K121" i="8"/>
  <c r="J121" i="8"/>
  <c r="O120" i="8"/>
  <c r="O188" i="8" s="1"/>
  <c r="N120" i="8"/>
  <c r="N188" i="8" s="1"/>
  <c r="M120" i="8"/>
  <c r="M188" i="8" s="1"/>
  <c r="L120" i="8"/>
  <c r="L188" i="8" s="1"/>
  <c r="K120" i="8"/>
  <c r="K188" i="8" s="1"/>
  <c r="J120" i="8"/>
  <c r="P120" i="8" s="1"/>
  <c r="P188" i="8" s="1"/>
  <c r="O119" i="8"/>
  <c r="N119" i="8"/>
  <c r="M119" i="8"/>
  <c r="L119" i="8"/>
  <c r="K119" i="8"/>
  <c r="J119" i="8"/>
  <c r="P119" i="8" s="1"/>
  <c r="O118" i="8"/>
  <c r="N118" i="8"/>
  <c r="M118" i="8"/>
  <c r="P118" i="8" s="1"/>
  <c r="L118" i="8"/>
  <c r="K118" i="8"/>
  <c r="J118" i="8"/>
  <c r="O117" i="8"/>
  <c r="O187" i="8" s="1"/>
  <c r="N117" i="8"/>
  <c r="N187" i="8" s="1"/>
  <c r="M117" i="8"/>
  <c r="M187" i="8" s="1"/>
  <c r="L117" i="8"/>
  <c r="L187" i="8" s="1"/>
  <c r="K117" i="8"/>
  <c r="K187" i="8" s="1"/>
  <c r="J117" i="8"/>
  <c r="J187" i="8" s="1"/>
  <c r="O116" i="8"/>
  <c r="N116" i="8"/>
  <c r="M116" i="8"/>
  <c r="L116" i="8"/>
  <c r="K116" i="8"/>
  <c r="J116" i="8"/>
  <c r="P116" i="8" s="1"/>
  <c r="A116" i="8"/>
  <c r="A119" i="8" s="1"/>
  <c r="A122" i="8" s="1"/>
  <c r="A125" i="8" s="1"/>
  <c r="A128" i="8" s="1"/>
  <c r="A131" i="8" s="1"/>
  <c r="A134" i="8" s="1"/>
  <c r="A137" i="8" s="1"/>
  <c r="A140" i="8" s="1"/>
  <c r="O115" i="8"/>
  <c r="N115" i="8"/>
  <c r="M115" i="8"/>
  <c r="P115" i="8" s="1"/>
  <c r="L115" i="8"/>
  <c r="K115" i="8"/>
  <c r="J115" i="8"/>
  <c r="A115" i="8"/>
  <c r="A118" i="8" s="1"/>
  <c r="A121" i="8" s="1"/>
  <c r="A124" i="8" s="1"/>
  <c r="A127" i="8" s="1"/>
  <c r="A130" i="8" s="1"/>
  <c r="A133" i="8" s="1"/>
  <c r="A136" i="8" s="1"/>
  <c r="A139" i="8" s="1"/>
  <c r="O114" i="8"/>
  <c r="O186" i="8" s="1"/>
  <c r="N114" i="8"/>
  <c r="N186" i="8" s="1"/>
  <c r="M114" i="8"/>
  <c r="M186" i="8" s="1"/>
  <c r="L114" i="8"/>
  <c r="K114" i="8"/>
  <c r="J114" i="8"/>
  <c r="P114" i="8" s="1"/>
  <c r="P186" i="8" s="1"/>
  <c r="A114" i="8"/>
  <c r="A117" i="8" s="1"/>
  <c r="A120" i="8" s="1"/>
  <c r="A123" i="8" s="1"/>
  <c r="A126" i="8" s="1"/>
  <c r="A129" i="8" s="1"/>
  <c r="A132" i="8" s="1"/>
  <c r="A135" i="8" s="1"/>
  <c r="A138" i="8" s="1"/>
  <c r="O113" i="8"/>
  <c r="N113" i="8"/>
  <c r="M113" i="8"/>
  <c r="L113" i="8"/>
  <c r="K113" i="8"/>
  <c r="J113" i="8"/>
  <c r="P113" i="8" s="1"/>
  <c r="O112" i="8"/>
  <c r="N112" i="8"/>
  <c r="N185" i="8" s="1"/>
  <c r="M112" i="8"/>
  <c r="M185" i="8" s="1"/>
  <c r="L112" i="8"/>
  <c r="L185" i="8" s="1"/>
  <c r="K112" i="8"/>
  <c r="J112" i="8"/>
  <c r="O111" i="8"/>
  <c r="O185" i="8" s="1"/>
  <c r="N111" i="8"/>
  <c r="M111" i="8"/>
  <c r="L111" i="8"/>
  <c r="K111" i="8"/>
  <c r="K185" i="8" s="1"/>
  <c r="J111" i="8"/>
  <c r="J185" i="8" s="1"/>
  <c r="O110" i="8"/>
  <c r="O184" i="8" s="1"/>
  <c r="N110" i="8"/>
  <c r="P110" i="8" s="1"/>
  <c r="M110" i="8"/>
  <c r="L110" i="8"/>
  <c r="K110" i="8"/>
  <c r="J110" i="8"/>
  <c r="O109" i="8"/>
  <c r="N109" i="8"/>
  <c r="M109" i="8"/>
  <c r="L109" i="8"/>
  <c r="K109" i="8"/>
  <c r="J109" i="8"/>
  <c r="P109" i="8" s="1"/>
  <c r="P108" i="8"/>
  <c r="O108" i="8"/>
  <c r="N108" i="8"/>
  <c r="M108" i="8"/>
  <c r="M184" i="8" s="1"/>
  <c r="L108" i="8"/>
  <c r="L184" i="8" s="1"/>
  <c r="K108" i="8"/>
  <c r="K184" i="8" s="1"/>
  <c r="J108" i="8"/>
  <c r="J184" i="8" s="1"/>
  <c r="O107" i="8"/>
  <c r="N107" i="8"/>
  <c r="M107" i="8"/>
  <c r="L107" i="8"/>
  <c r="K107" i="8"/>
  <c r="P107" i="8" s="1"/>
  <c r="J107" i="8"/>
  <c r="O106" i="8"/>
  <c r="N106" i="8"/>
  <c r="M106" i="8"/>
  <c r="L106" i="8"/>
  <c r="K106" i="8"/>
  <c r="J106" i="8"/>
  <c r="P106" i="8" s="1"/>
  <c r="O105" i="8"/>
  <c r="N105" i="8"/>
  <c r="N183" i="8" s="1"/>
  <c r="M105" i="8"/>
  <c r="M183" i="8" s="1"/>
  <c r="L105" i="8"/>
  <c r="L183" i="8" s="1"/>
  <c r="K105" i="8"/>
  <c r="K183" i="8" s="1"/>
  <c r="J105" i="8"/>
  <c r="O104" i="8"/>
  <c r="N104" i="8"/>
  <c r="M104" i="8"/>
  <c r="L104" i="8"/>
  <c r="K104" i="8"/>
  <c r="J104" i="8"/>
  <c r="P104" i="8" s="1"/>
  <c r="P103" i="8"/>
  <c r="O103" i="8"/>
  <c r="N103" i="8"/>
  <c r="M103" i="8"/>
  <c r="L103" i="8"/>
  <c r="K103" i="8"/>
  <c r="K182" i="8" s="1"/>
  <c r="J103" i="8"/>
  <c r="J182" i="8" s="1"/>
  <c r="O102" i="8"/>
  <c r="O182" i="8" s="1"/>
  <c r="N102" i="8"/>
  <c r="N182" i="8" s="1"/>
  <c r="M102" i="8"/>
  <c r="M182" i="8" s="1"/>
  <c r="L102" i="8"/>
  <c r="L182" i="8" s="1"/>
  <c r="K102" i="8"/>
  <c r="J102" i="8"/>
  <c r="O101" i="8"/>
  <c r="N101" i="8"/>
  <c r="M101" i="8"/>
  <c r="L101" i="8"/>
  <c r="K101" i="8"/>
  <c r="J101" i="8"/>
  <c r="P101" i="8" s="1"/>
  <c r="P100" i="8"/>
  <c r="O100" i="8"/>
  <c r="N100" i="8"/>
  <c r="M100" i="8"/>
  <c r="L100" i="8"/>
  <c r="K100" i="8"/>
  <c r="K181" i="8" s="1"/>
  <c r="J100" i="8"/>
  <c r="O99" i="8"/>
  <c r="O181" i="8" s="1"/>
  <c r="N99" i="8"/>
  <c r="N181" i="8" s="1"/>
  <c r="M99" i="8"/>
  <c r="M181" i="8" s="1"/>
  <c r="L99" i="8"/>
  <c r="L181" i="8" s="1"/>
  <c r="K99" i="8"/>
  <c r="J99" i="8"/>
  <c r="J181" i="8" s="1"/>
  <c r="O98" i="8"/>
  <c r="N98" i="8"/>
  <c r="M98" i="8"/>
  <c r="L98" i="8"/>
  <c r="K98" i="8"/>
  <c r="J98" i="8"/>
  <c r="P98" i="8" s="1"/>
  <c r="P97" i="8"/>
  <c r="O97" i="8"/>
  <c r="N97" i="8"/>
  <c r="M97" i="8"/>
  <c r="L97" i="8"/>
  <c r="K97" i="8"/>
  <c r="J97" i="8"/>
  <c r="O96" i="8"/>
  <c r="O180" i="8" s="1"/>
  <c r="N96" i="8"/>
  <c r="N180" i="8" s="1"/>
  <c r="M96" i="8"/>
  <c r="M180" i="8" s="1"/>
  <c r="L96" i="8"/>
  <c r="L180" i="8" s="1"/>
  <c r="K96" i="8"/>
  <c r="K180" i="8" s="1"/>
  <c r="J96" i="8"/>
  <c r="J180" i="8" s="1"/>
  <c r="O95" i="8"/>
  <c r="N95" i="8"/>
  <c r="M95" i="8"/>
  <c r="L95" i="8"/>
  <c r="K95" i="8"/>
  <c r="J95" i="8"/>
  <c r="P95" i="8" s="1"/>
  <c r="P94" i="8"/>
  <c r="O94" i="8"/>
  <c r="N94" i="8"/>
  <c r="M94" i="8"/>
  <c r="L94" i="8"/>
  <c r="K94" i="8"/>
  <c r="J94" i="8"/>
  <c r="O93" i="8"/>
  <c r="O179" i="8" s="1"/>
  <c r="N93" i="8"/>
  <c r="N179" i="8" s="1"/>
  <c r="M93" i="8"/>
  <c r="M179" i="8" s="1"/>
  <c r="L93" i="8"/>
  <c r="L179" i="8" s="1"/>
  <c r="K93" i="8"/>
  <c r="K179" i="8" s="1"/>
  <c r="J93" i="8"/>
  <c r="J179" i="8" s="1"/>
  <c r="O92" i="8"/>
  <c r="N92" i="8"/>
  <c r="M92" i="8"/>
  <c r="L92" i="8"/>
  <c r="K92" i="8"/>
  <c r="J92" i="8"/>
  <c r="P92" i="8" s="1"/>
  <c r="P91" i="8"/>
  <c r="O91" i="8"/>
  <c r="N91" i="8"/>
  <c r="M91" i="8"/>
  <c r="L91" i="8"/>
  <c r="K91" i="8"/>
  <c r="J91" i="8"/>
  <c r="O90" i="8"/>
  <c r="O178" i="8" s="1"/>
  <c r="N90" i="8"/>
  <c r="N178" i="8" s="1"/>
  <c r="M90" i="8"/>
  <c r="M178" i="8" s="1"/>
  <c r="L90" i="8"/>
  <c r="L178" i="8" s="1"/>
  <c r="K90" i="8"/>
  <c r="K178" i="8" s="1"/>
  <c r="J90" i="8"/>
  <c r="O89" i="8"/>
  <c r="N89" i="8"/>
  <c r="M89" i="8"/>
  <c r="L89" i="8"/>
  <c r="K89" i="8"/>
  <c r="J89" i="8"/>
  <c r="P89" i="8" s="1"/>
  <c r="P88" i="8"/>
  <c r="O88" i="8"/>
  <c r="N88" i="8"/>
  <c r="M88" i="8"/>
  <c r="L88" i="8"/>
  <c r="K88" i="8"/>
  <c r="J88" i="8"/>
  <c r="O87" i="8"/>
  <c r="O177" i="8" s="1"/>
  <c r="N87" i="8"/>
  <c r="N177" i="8" s="1"/>
  <c r="M87" i="8"/>
  <c r="M177" i="8" s="1"/>
  <c r="L87" i="8"/>
  <c r="P87" i="8" s="1"/>
  <c r="P177" i="8" s="1"/>
  <c r="K87" i="8"/>
  <c r="J87" i="8"/>
  <c r="O86" i="8"/>
  <c r="N86" i="8"/>
  <c r="M86" i="8"/>
  <c r="L86" i="8"/>
  <c r="K86" i="8"/>
  <c r="J86" i="8"/>
  <c r="P86" i="8" s="1"/>
  <c r="P85" i="8"/>
  <c r="O85" i="8"/>
  <c r="N85" i="8"/>
  <c r="M85" i="8"/>
  <c r="L85" i="8"/>
  <c r="K85" i="8"/>
  <c r="J85" i="8"/>
  <c r="O84" i="8"/>
  <c r="O176" i="8" s="1"/>
  <c r="N84" i="8"/>
  <c r="N176" i="8" s="1"/>
  <c r="M84" i="8"/>
  <c r="M176" i="8" s="1"/>
  <c r="L84" i="8"/>
  <c r="L176" i="8" s="1"/>
  <c r="K84" i="8"/>
  <c r="J84" i="8"/>
  <c r="O83" i="8"/>
  <c r="N83" i="8"/>
  <c r="M83" i="8"/>
  <c r="L83" i="8"/>
  <c r="K83" i="8"/>
  <c r="J83" i="8"/>
  <c r="P83" i="8" s="1"/>
  <c r="P82" i="8"/>
  <c r="O82" i="8"/>
  <c r="N82" i="8"/>
  <c r="M82" i="8"/>
  <c r="L82" i="8"/>
  <c r="K82" i="8"/>
  <c r="J82" i="8"/>
  <c r="O81" i="8"/>
  <c r="O175" i="8" s="1"/>
  <c r="N81" i="8"/>
  <c r="N175" i="8" s="1"/>
  <c r="M81" i="8"/>
  <c r="M175" i="8" s="1"/>
  <c r="L81" i="8"/>
  <c r="L175" i="8" s="1"/>
  <c r="K81" i="8"/>
  <c r="J81" i="8"/>
  <c r="J175" i="8" s="1"/>
  <c r="O80" i="8"/>
  <c r="N80" i="8"/>
  <c r="M80" i="8"/>
  <c r="L80" i="8"/>
  <c r="K80" i="8"/>
  <c r="J80" i="8"/>
  <c r="P80" i="8" s="1"/>
  <c r="A80" i="8"/>
  <c r="A83" i="8" s="1"/>
  <c r="A86" i="8" s="1"/>
  <c r="A89" i="8" s="1"/>
  <c r="A92" i="8" s="1"/>
  <c r="A95" i="8" s="1"/>
  <c r="A98" i="8" s="1"/>
  <c r="A101" i="8" s="1"/>
  <c r="A104" i="8" s="1"/>
  <c r="P79" i="8"/>
  <c r="O79" i="8"/>
  <c r="N79" i="8"/>
  <c r="M79" i="8"/>
  <c r="L79" i="8"/>
  <c r="K79" i="8"/>
  <c r="J79" i="8"/>
  <c r="A79" i="8"/>
  <c r="A82" i="8" s="1"/>
  <c r="A85" i="8" s="1"/>
  <c r="A88" i="8" s="1"/>
  <c r="A91" i="8" s="1"/>
  <c r="A94" i="8" s="1"/>
  <c r="A97" i="8" s="1"/>
  <c r="A100" i="8" s="1"/>
  <c r="A103" i="8" s="1"/>
  <c r="O78" i="8"/>
  <c r="O174" i="8" s="1"/>
  <c r="N78" i="8"/>
  <c r="N174" i="8" s="1"/>
  <c r="M78" i="8"/>
  <c r="M174" i="8" s="1"/>
  <c r="L78" i="8"/>
  <c r="L174" i="8" s="1"/>
  <c r="K78" i="8"/>
  <c r="K174" i="8" s="1"/>
  <c r="J78" i="8"/>
  <c r="J174" i="8" s="1"/>
  <c r="A78" i="8"/>
  <c r="A81" i="8" s="1"/>
  <c r="A84" i="8" s="1"/>
  <c r="A87" i="8" s="1"/>
  <c r="A90" i="8" s="1"/>
  <c r="A93" i="8" s="1"/>
  <c r="A96" i="8" s="1"/>
  <c r="A99" i="8" s="1"/>
  <c r="A102" i="8" s="1"/>
  <c r="O77" i="8"/>
  <c r="N77" i="8"/>
  <c r="M77" i="8"/>
  <c r="L77" i="8"/>
  <c r="K77" i="8"/>
  <c r="J77" i="8"/>
  <c r="P77" i="8" s="1"/>
  <c r="O76" i="8"/>
  <c r="O173" i="8" s="1"/>
  <c r="N76" i="8"/>
  <c r="M76" i="8"/>
  <c r="L76" i="8"/>
  <c r="K76" i="8"/>
  <c r="J76" i="8"/>
  <c r="O75" i="8"/>
  <c r="N75" i="8"/>
  <c r="M75" i="8"/>
  <c r="L75" i="8"/>
  <c r="L173" i="8" s="1"/>
  <c r="K75" i="8"/>
  <c r="K173" i="8" s="1"/>
  <c r="J75" i="8"/>
  <c r="J173" i="8" s="1"/>
  <c r="O74" i="8"/>
  <c r="N74" i="8"/>
  <c r="M74" i="8"/>
  <c r="L74" i="8"/>
  <c r="K74" i="8"/>
  <c r="J74" i="8"/>
  <c r="P74" i="8" s="1"/>
  <c r="O73" i="8"/>
  <c r="N73" i="8"/>
  <c r="M73" i="8"/>
  <c r="L73" i="8"/>
  <c r="P73" i="8" s="1"/>
  <c r="K73" i="8"/>
  <c r="J73" i="8"/>
  <c r="O72" i="8"/>
  <c r="N72" i="8"/>
  <c r="M72" i="8"/>
  <c r="M172" i="8" s="1"/>
  <c r="L72" i="8"/>
  <c r="L172" i="8" s="1"/>
  <c r="K72" i="8"/>
  <c r="K172" i="8" s="1"/>
  <c r="J72" i="8"/>
  <c r="P72" i="8" s="1"/>
  <c r="P172" i="8" s="1"/>
  <c r="O71" i="8"/>
  <c r="N71" i="8"/>
  <c r="P71" i="8" s="1"/>
  <c r="M71" i="8"/>
  <c r="L71" i="8"/>
  <c r="K71" i="8"/>
  <c r="J71" i="8"/>
  <c r="O70" i="8"/>
  <c r="N70" i="8"/>
  <c r="M70" i="8"/>
  <c r="L70" i="8"/>
  <c r="K70" i="8"/>
  <c r="J70" i="8"/>
  <c r="P70" i="8" s="1"/>
  <c r="P69" i="8"/>
  <c r="O69" i="8"/>
  <c r="N69" i="8"/>
  <c r="N171" i="8" s="1"/>
  <c r="M69" i="8"/>
  <c r="M171" i="8" s="1"/>
  <c r="L69" i="8"/>
  <c r="L171" i="8" s="1"/>
  <c r="K69" i="8"/>
  <c r="K171" i="8" s="1"/>
  <c r="J69" i="8"/>
  <c r="J171" i="8" s="1"/>
  <c r="O68" i="8"/>
  <c r="N68" i="8"/>
  <c r="M68" i="8"/>
  <c r="L68" i="8"/>
  <c r="K68" i="8"/>
  <c r="P68" i="8" s="1"/>
  <c r="J68" i="8"/>
  <c r="O67" i="8"/>
  <c r="N67" i="8"/>
  <c r="M67" i="8"/>
  <c r="L67" i="8"/>
  <c r="K67" i="8"/>
  <c r="J67" i="8"/>
  <c r="P67" i="8" s="1"/>
  <c r="O66" i="8"/>
  <c r="O170" i="8" s="1"/>
  <c r="N66" i="8"/>
  <c r="N170" i="8" s="1"/>
  <c r="M66" i="8"/>
  <c r="M170" i="8" s="1"/>
  <c r="L66" i="8"/>
  <c r="L170" i="8" s="1"/>
  <c r="K66" i="8"/>
  <c r="K170" i="8" s="1"/>
  <c r="J66" i="8"/>
  <c r="J170" i="8" s="1"/>
  <c r="O65" i="8"/>
  <c r="N65" i="8"/>
  <c r="M65" i="8"/>
  <c r="L65" i="8"/>
  <c r="K65" i="8"/>
  <c r="P65" i="8" s="1"/>
  <c r="J65" i="8"/>
  <c r="O64" i="8"/>
  <c r="N64" i="8"/>
  <c r="M64" i="8"/>
  <c r="L64" i="8"/>
  <c r="K64" i="8"/>
  <c r="J64" i="8"/>
  <c r="P64" i="8" s="1"/>
  <c r="O63" i="8"/>
  <c r="O169" i="8" s="1"/>
  <c r="N63" i="8"/>
  <c r="N169" i="8" s="1"/>
  <c r="M63" i="8"/>
  <c r="M169" i="8" s="1"/>
  <c r="L63" i="8"/>
  <c r="L169" i="8" s="1"/>
  <c r="K63" i="8"/>
  <c r="K169" i="8" s="1"/>
  <c r="J63" i="8"/>
  <c r="J169" i="8" s="1"/>
  <c r="O62" i="8"/>
  <c r="N62" i="8"/>
  <c r="M62" i="8"/>
  <c r="L62" i="8"/>
  <c r="K62" i="8"/>
  <c r="P62" i="8" s="1"/>
  <c r="J62" i="8"/>
  <c r="O61" i="8"/>
  <c r="N61" i="8"/>
  <c r="M61" i="8"/>
  <c r="L61" i="8"/>
  <c r="K61" i="8"/>
  <c r="J61" i="8"/>
  <c r="P61" i="8" s="1"/>
  <c r="O60" i="8"/>
  <c r="O168" i="8" s="1"/>
  <c r="N60" i="8"/>
  <c r="N168" i="8" s="1"/>
  <c r="M60" i="8"/>
  <c r="M168" i="8" s="1"/>
  <c r="L60" i="8"/>
  <c r="L168" i="8" s="1"/>
  <c r="K60" i="8"/>
  <c r="K168" i="8" s="1"/>
  <c r="J60" i="8"/>
  <c r="J168" i="8" s="1"/>
  <c r="O59" i="8"/>
  <c r="N59" i="8"/>
  <c r="M59" i="8"/>
  <c r="L59" i="8"/>
  <c r="K59" i="8"/>
  <c r="P59" i="8" s="1"/>
  <c r="J59" i="8"/>
  <c r="O58" i="8"/>
  <c r="N58" i="8"/>
  <c r="M58" i="8"/>
  <c r="L58" i="8"/>
  <c r="K58" i="8"/>
  <c r="J58" i="8"/>
  <c r="P58" i="8" s="1"/>
  <c r="O57" i="8"/>
  <c r="O167" i="8" s="1"/>
  <c r="N57" i="8"/>
  <c r="N167" i="8" s="1"/>
  <c r="M57" i="8"/>
  <c r="M167" i="8" s="1"/>
  <c r="L57" i="8"/>
  <c r="L167" i="8" s="1"/>
  <c r="K57" i="8"/>
  <c r="K167" i="8" s="1"/>
  <c r="J57" i="8"/>
  <c r="J167" i="8" s="1"/>
  <c r="O56" i="8"/>
  <c r="N56" i="8"/>
  <c r="M56" i="8"/>
  <c r="L56" i="8"/>
  <c r="K56" i="8"/>
  <c r="P56" i="8" s="1"/>
  <c r="J56" i="8"/>
  <c r="O55" i="8"/>
  <c r="N55" i="8"/>
  <c r="M55" i="8"/>
  <c r="L55" i="8"/>
  <c r="K55" i="8"/>
  <c r="J55" i="8"/>
  <c r="P55" i="8" s="1"/>
  <c r="O54" i="8"/>
  <c r="P54" i="8" s="1"/>
  <c r="P166" i="8" s="1"/>
  <c r="N54" i="8"/>
  <c r="N166" i="8" s="1"/>
  <c r="M54" i="8"/>
  <c r="M166" i="8" s="1"/>
  <c r="L54" i="8"/>
  <c r="L166" i="8" s="1"/>
  <c r="K54" i="8"/>
  <c r="K166" i="8" s="1"/>
  <c r="J54" i="8"/>
  <c r="O53" i="8"/>
  <c r="N53" i="8"/>
  <c r="M53" i="8"/>
  <c r="L53" i="8"/>
  <c r="K53" i="8"/>
  <c r="K165" i="8" s="1"/>
  <c r="J53" i="8"/>
  <c r="O52" i="8"/>
  <c r="N52" i="8"/>
  <c r="M52" i="8"/>
  <c r="L52" i="8"/>
  <c r="K52" i="8"/>
  <c r="J52" i="8"/>
  <c r="P52" i="8" s="1"/>
  <c r="O51" i="8"/>
  <c r="O165" i="8" s="1"/>
  <c r="N51" i="8"/>
  <c r="N165" i="8" s="1"/>
  <c r="M51" i="8"/>
  <c r="M165" i="8" s="1"/>
  <c r="L51" i="8"/>
  <c r="L165" i="8" s="1"/>
  <c r="K51" i="8"/>
  <c r="J51" i="8"/>
  <c r="O50" i="8"/>
  <c r="N50" i="8"/>
  <c r="M50" i="8"/>
  <c r="L50" i="8"/>
  <c r="L164" i="8" s="1"/>
  <c r="K50" i="8"/>
  <c r="P50" i="8" s="1"/>
  <c r="J50" i="8"/>
  <c r="O49" i="8"/>
  <c r="N49" i="8"/>
  <c r="M49" i="8"/>
  <c r="L49" i="8"/>
  <c r="K49" i="8"/>
  <c r="J49" i="8"/>
  <c r="P49" i="8" s="1"/>
  <c r="O48" i="8"/>
  <c r="P48" i="8" s="1"/>
  <c r="P164" i="8" s="1"/>
  <c r="N48" i="8"/>
  <c r="N164" i="8" s="1"/>
  <c r="M48" i="8"/>
  <c r="M164" i="8" s="1"/>
  <c r="L48" i="8"/>
  <c r="K48" i="8"/>
  <c r="J48" i="8"/>
  <c r="O47" i="8"/>
  <c r="N47" i="8"/>
  <c r="M47" i="8"/>
  <c r="M163" i="8" s="1"/>
  <c r="L47" i="8"/>
  <c r="L163" i="8" s="1"/>
  <c r="K47" i="8"/>
  <c r="K163" i="8" s="1"/>
  <c r="J47" i="8"/>
  <c r="O46" i="8"/>
  <c r="N46" i="8"/>
  <c r="M46" i="8"/>
  <c r="L46" i="8"/>
  <c r="K46" i="8"/>
  <c r="J46" i="8"/>
  <c r="P46" i="8" s="1"/>
  <c r="O45" i="8"/>
  <c r="O163" i="8" s="1"/>
  <c r="N45" i="8"/>
  <c r="N163" i="8" s="1"/>
  <c r="M45" i="8"/>
  <c r="L45" i="8"/>
  <c r="K45" i="8"/>
  <c r="J45" i="8"/>
  <c r="J163" i="8" s="1"/>
  <c r="O44" i="8"/>
  <c r="N44" i="8"/>
  <c r="M44" i="8"/>
  <c r="L44" i="8"/>
  <c r="K44" i="8"/>
  <c r="P44" i="8" s="1"/>
  <c r="J44" i="8"/>
  <c r="A44" i="8"/>
  <c r="A47" i="8" s="1"/>
  <c r="A50" i="8" s="1"/>
  <c r="A53" i="8" s="1"/>
  <c r="A56" i="8" s="1"/>
  <c r="A59" i="8" s="1"/>
  <c r="A62" i="8" s="1"/>
  <c r="A65" i="8" s="1"/>
  <c r="A68" i="8" s="1"/>
  <c r="O43" i="8"/>
  <c r="N43" i="8"/>
  <c r="M43" i="8"/>
  <c r="L43" i="8"/>
  <c r="K43" i="8"/>
  <c r="J43" i="8"/>
  <c r="P43" i="8" s="1"/>
  <c r="A43" i="8"/>
  <c r="A46" i="8" s="1"/>
  <c r="A49" i="8" s="1"/>
  <c r="A52" i="8" s="1"/>
  <c r="A55" i="8" s="1"/>
  <c r="A58" i="8" s="1"/>
  <c r="A61" i="8" s="1"/>
  <c r="A64" i="8" s="1"/>
  <c r="A67" i="8" s="1"/>
  <c r="O42" i="8"/>
  <c r="P42" i="8" s="1"/>
  <c r="P162" i="8" s="1"/>
  <c r="N42" i="8"/>
  <c r="M42" i="8"/>
  <c r="L42" i="8"/>
  <c r="K42" i="8"/>
  <c r="K162" i="8" s="1"/>
  <c r="J42" i="8"/>
  <c r="J162" i="8" s="1"/>
  <c r="A42" i="8"/>
  <c r="A45" i="8" s="1"/>
  <c r="O41" i="8"/>
  <c r="N41" i="8"/>
  <c r="M41" i="8"/>
  <c r="L41" i="8"/>
  <c r="K41" i="8"/>
  <c r="P41" i="8" s="1"/>
  <c r="J41" i="8"/>
  <c r="O40" i="8"/>
  <c r="N40" i="8"/>
  <c r="M40" i="8"/>
  <c r="L40" i="8"/>
  <c r="K40" i="8"/>
  <c r="J40" i="8"/>
  <c r="P40" i="8" s="1"/>
  <c r="O39" i="8"/>
  <c r="O161" i="8" s="1"/>
  <c r="N39" i="8"/>
  <c r="N161" i="8" s="1"/>
  <c r="M39" i="8"/>
  <c r="P39" i="8" s="1"/>
  <c r="L39" i="8"/>
  <c r="L161" i="8" s="1"/>
  <c r="K39" i="8"/>
  <c r="K161" i="8" s="1"/>
  <c r="J39" i="8"/>
  <c r="J161" i="8" s="1"/>
  <c r="O38" i="8"/>
  <c r="N38" i="8"/>
  <c r="M38" i="8"/>
  <c r="L38" i="8"/>
  <c r="K38" i="8"/>
  <c r="J38" i="8"/>
  <c r="P38" i="8" s="1"/>
  <c r="O37" i="8"/>
  <c r="P37" i="8" s="1"/>
  <c r="N37" i="8"/>
  <c r="M37" i="8"/>
  <c r="L37" i="8"/>
  <c r="K37" i="8"/>
  <c r="J37" i="8"/>
  <c r="O36" i="8"/>
  <c r="N36" i="8"/>
  <c r="M36" i="8"/>
  <c r="M160" i="8" s="1"/>
  <c r="L36" i="8"/>
  <c r="L160" i="8" s="1"/>
  <c r="K36" i="8"/>
  <c r="K160" i="8" s="1"/>
  <c r="J36" i="8"/>
  <c r="J160" i="8" s="1"/>
  <c r="O35" i="8"/>
  <c r="N35" i="8"/>
  <c r="M35" i="8"/>
  <c r="L35" i="8"/>
  <c r="K35" i="8"/>
  <c r="J35" i="8"/>
  <c r="P35" i="8" s="1"/>
  <c r="O34" i="8"/>
  <c r="N34" i="8"/>
  <c r="M34" i="8"/>
  <c r="L34" i="8"/>
  <c r="P34" i="8" s="1"/>
  <c r="K34" i="8"/>
  <c r="J34" i="8"/>
  <c r="O33" i="8"/>
  <c r="N33" i="8"/>
  <c r="N159" i="8" s="1"/>
  <c r="M33" i="8"/>
  <c r="M159" i="8" s="1"/>
  <c r="L33" i="8"/>
  <c r="L159" i="8" s="1"/>
  <c r="K33" i="8"/>
  <c r="K159" i="8" s="1"/>
  <c r="J33" i="8"/>
  <c r="P33" i="8" s="1"/>
  <c r="P159" i="8" s="1"/>
  <c r="O32" i="8"/>
  <c r="N32" i="8"/>
  <c r="P32" i="8" s="1"/>
  <c r="M32" i="8"/>
  <c r="L32" i="8"/>
  <c r="K32" i="8"/>
  <c r="J32" i="8"/>
  <c r="O31" i="8"/>
  <c r="N31" i="8"/>
  <c r="M31" i="8"/>
  <c r="L31" i="8"/>
  <c r="K31" i="8"/>
  <c r="J31" i="8"/>
  <c r="P31" i="8" s="1"/>
  <c r="O30" i="8"/>
  <c r="O158" i="8" s="1"/>
  <c r="N30" i="8"/>
  <c r="N158" i="8" s="1"/>
  <c r="M30" i="8"/>
  <c r="M158" i="8" s="1"/>
  <c r="L30" i="8"/>
  <c r="L158" i="8" s="1"/>
  <c r="K30" i="8"/>
  <c r="K158" i="8" s="1"/>
  <c r="J30" i="8"/>
  <c r="P30" i="8" s="1"/>
  <c r="O29" i="8"/>
  <c r="N29" i="8"/>
  <c r="P29" i="8" s="1"/>
  <c r="M29" i="8"/>
  <c r="L29" i="8"/>
  <c r="K29" i="8"/>
  <c r="J29" i="8"/>
  <c r="O28" i="8"/>
  <c r="N28" i="8"/>
  <c r="M28" i="8"/>
  <c r="L28" i="8"/>
  <c r="K28" i="8"/>
  <c r="J28" i="8"/>
  <c r="P28" i="8" s="1"/>
  <c r="O27" i="8"/>
  <c r="O157" i="8" s="1"/>
  <c r="N27" i="8"/>
  <c r="N157" i="8" s="1"/>
  <c r="M27" i="8"/>
  <c r="M157" i="8" s="1"/>
  <c r="L27" i="8"/>
  <c r="L157" i="8" s="1"/>
  <c r="K27" i="8"/>
  <c r="K157" i="8" s="1"/>
  <c r="J27" i="8"/>
  <c r="P27" i="8" s="1"/>
  <c r="P157" i="8" s="1"/>
  <c r="O26" i="8"/>
  <c r="N26" i="8"/>
  <c r="P26" i="8" s="1"/>
  <c r="M26" i="8"/>
  <c r="L26" i="8"/>
  <c r="K26" i="8"/>
  <c r="J26" i="8"/>
  <c r="O25" i="8"/>
  <c r="N25" i="8"/>
  <c r="M25" i="8"/>
  <c r="L25" i="8"/>
  <c r="K25" i="8"/>
  <c r="J25" i="8"/>
  <c r="P25" i="8" s="1"/>
  <c r="O24" i="8"/>
  <c r="O156" i="8" s="1"/>
  <c r="N24" i="8"/>
  <c r="N156" i="8" s="1"/>
  <c r="M24" i="8"/>
  <c r="M156" i="8" s="1"/>
  <c r="L24" i="8"/>
  <c r="L156" i="8" s="1"/>
  <c r="K24" i="8"/>
  <c r="K156" i="8" s="1"/>
  <c r="J24" i="8"/>
  <c r="P24" i="8" s="1"/>
  <c r="O23" i="8"/>
  <c r="N23" i="8"/>
  <c r="P23" i="8" s="1"/>
  <c r="M23" i="8"/>
  <c r="L23" i="8"/>
  <c r="K23" i="8"/>
  <c r="J23" i="8"/>
  <c r="O22" i="8"/>
  <c r="N22" i="8"/>
  <c r="M22" i="8"/>
  <c r="L22" i="8"/>
  <c r="K22" i="8"/>
  <c r="K155" i="8" s="1"/>
  <c r="J22" i="8"/>
  <c r="P22" i="8" s="1"/>
  <c r="O21" i="8"/>
  <c r="O155" i="8" s="1"/>
  <c r="N21" i="8"/>
  <c r="N155" i="8" s="1"/>
  <c r="M21" i="8"/>
  <c r="M155" i="8" s="1"/>
  <c r="L21" i="8"/>
  <c r="L155" i="8" s="1"/>
  <c r="K21" i="8"/>
  <c r="J21" i="8"/>
  <c r="P21" i="8" s="1"/>
  <c r="P155" i="8" s="1"/>
  <c r="O20" i="8"/>
  <c r="N20" i="8"/>
  <c r="P20" i="8" s="1"/>
  <c r="M20" i="8"/>
  <c r="L20" i="8"/>
  <c r="K20" i="8"/>
  <c r="J20" i="8"/>
  <c r="O19" i="8"/>
  <c r="N19" i="8"/>
  <c r="M19" i="8"/>
  <c r="L19" i="8"/>
  <c r="K19" i="8"/>
  <c r="J19" i="8"/>
  <c r="P19" i="8" s="1"/>
  <c r="O18" i="8"/>
  <c r="O154" i="8" s="1"/>
  <c r="N18" i="8"/>
  <c r="N154" i="8" s="1"/>
  <c r="M18" i="8"/>
  <c r="L18" i="8"/>
  <c r="K18" i="8"/>
  <c r="J18" i="8"/>
  <c r="J154" i="8" s="1"/>
  <c r="O17" i="8"/>
  <c r="O153" i="8" s="1"/>
  <c r="N17" i="8"/>
  <c r="N153" i="8" s="1"/>
  <c r="M17" i="8"/>
  <c r="L17" i="8"/>
  <c r="K17" i="8"/>
  <c r="J17" i="8"/>
  <c r="O16" i="8"/>
  <c r="N16" i="8"/>
  <c r="M16" i="8"/>
  <c r="L16" i="8"/>
  <c r="K16" i="8"/>
  <c r="J16" i="8"/>
  <c r="P16" i="8" s="1"/>
  <c r="O15" i="8"/>
  <c r="N15" i="8"/>
  <c r="M15" i="8"/>
  <c r="L15" i="8"/>
  <c r="L153" i="8" s="1"/>
  <c r="K15" i="8"/>
  <c r="K153" i="8" s="1"/>
  <c r="J15" i="8"/>
  <c r="P15" i="8" s="1"/>
  <c r="O14" i="8"/>
  <c r="N14" i="8"/>
  <c r="P14" i="8" s="1"/>
  <c r="M14" i="8"/>
  <c r="L14" i="8"/>
  <c r="K14" i="8"/>
  <c r="J14" i="8"/>
  <c r="O13" i="8"/>
  <c r="N13" i="8"/>
  <c r="M13" i="8"/>
  <c r="L13" i="8"/>
  <c r="K13" i="8"/>
  <c r="J13" i="8"/>
  <c r="P13" i="8" s="1"/>
  <c r="O12" i="8"/>
  <c r="N12" i="8"/>
  <c r="N152" i="8" s="1"/>
  <c r="M12" i="8"/>
  <c r="M152" i="8" s="1"/>
  <c r="L12" i="8"/>
  <c r="L152" i="8" s="1"/>
  <c r="K12" i="8"/>
  <c r="K152" i="8" s="1"/>
  <c r="J12" i="8"/>
  <c r="P12" i="8" s="1"/>
  <c r="O11" i="8"/>
  <c r="N11" i="8"/>
  <c r="P11" i="8" s="1"/>
  <c r="M11" i="8"/>
  <c r="L11" i="8"/>
  <c r="K11" i="8"/>
  <c r="J11" i="8"/>
  <c r="O10" i="8"/>
  <c r="N10" i="8"/>
  <c r="M10" i="8"/>
  <c r="L10" i="8"/>
  <c r="K10" i="8"/>
  <c r="J10" i="8"/>
  <c r="P10" i="8" s="1"/>
  <c r="O9" i="8"/>
  <c r="O151" i="8" s="1"/>
  <c r="N9" i="8"/>
  <c r="N151" i="8" s="1"/>
  <c r="M9" i="8"/>
  <c r="M151" i="8" s="1"/>
  <c r="L9" i="8"/>
  <c r="L151" i="8" s="1"/>
  <c r="K9" i="8"/>
  <c r="K151" i="8" s="1"/>
  <c r="J9" i="8"/>
  <c r="P9" i="8" s="1"/>
  <c r="P151" i="8" s="1"/>
  <c r="O8" i="8"/>
  <c r="N8" i="8"/>
  <c r="P8" i="8" s="1"/>
  <c r="M8" i="8"/>
  <c r="L8" i="8"/>
  <c r="K8" i="8"/>
  <c r="J8" i="8"/>
  <c r="A8" i="8"/>
  <c r="A11" i="8" s="1"/>
  <c r="A14" i="8" s="1"/>
  <c r="A17" i="8" s="1"/>
  <c r="A20" i="8" s="1"/>
  <c r="A23" i="8" s="1"/>
  <c r="A26" i="8" s="1"/>
  <c r="A29" i="8" s="1"/>
  <c r="A32" i="8" s="1"/>
  <c r="O7" i="8"/>
  <c r="N7" i="8"/>
  <c r="M7" i="8"/>
  <c r="L7" i="8"/>
  <c r="K7" i="8"/>
  <c r="J7" i="8"/>
  <c r="P7" i="8" s="1"/>
  <c r="A7" i="8"/>
  <c r="A10" i="8" s="1"/>
  <c r="A13" i="8" s="1"/>
  <c r="A16" i="8" s="1"/>
  <c r="A19" i="8" s="1"/>
  <c r="A22" i="8" s="1"/>
  <c r="A25" i="8" s="1"/>
  <c r="A28" i="8" s="1"/>
  <c r="A31" i="8" s="1"/>
  <c r="O6" i="8"/>
  <c r="O150" i="8" s="1"/>
  <c r="N6" i="8"/>
  <c r="N150" i="8" s="1"/>
  <c r="M6" i="8"/>
  <c r="M150" i="8" s="1"/>
  <c r="L6" i="8"/>
  <c r="L150" i="8" s="1"/>
  <c r="K6" i="8"/>
  <c r="K150" i="8" s="1"/>
  <c r="J6" i="8"/>
  <c r="P6" i="8" s="1"/>
  <c r="A6" i="8"/>
  <c r="A150" i="8" s="1"/>
  <c r="O5" i="8"/>
  <c r="N5" i="8"/>
  <c r="P5" i="8" s="1"/>
  <c r="M5" i="8"/>
  <c r="L5" i="8"/>
  <c r="K5" i="8"/>
  <c r="J5" i="8"/>
  <c r="O4" i="8"/>
  <c r="N4" i="8"/>
  <c r="M4" i="8"/>
  <c r="L4" i="8"/>
  <c r="K4" i="8"/>
  <c r="K149" i="8" s="1"/>
  <c r="J4" i="8"/>
  <c r="P4" i="8" s="1"/>
  <c r="P3" i="8"/>
  <c r="O3" i="8"/>
  <c r="O149" i="8" s="1"/>
  <c r="N3" i="8"/>
  <c r="N149" i="8" s="1"/>
  <c r="M3" i="8"/>
  <c r="M149" i="8" s="1"/>
  <c r="L3" i="8"/>
  <c r="L149" i="8" s="1"/>
  <c r="K3" i="8"/>
  <c r="J3" i="8"/>
  <c r="P195" i="8" l="1"/>
  <c r="P171" i="8"/>
  <c r="P149" i="8"/>
  <c r="P184" i="8"/>
  <c r="P161" i="8"/>
  <c r="P150" i="8"/>
  <c r="P152" i="8"/>
  <c r="P156" i="8"/>
  <c r="P158" i="8"/>
  <c r="A187" i="8"/>
  <c r="A48" i="8"/>
  <c r="M161" i="8"/>
  <c r="N184" i="8"/>
  <c r="P45" i="8"/>
  <c r="J149" i="8"/>
  <c r="J155" i="8"/>
  <c r="K164" i="8"/>
  <c r="A9" i="8"/>
  <c r="P105" i="8"/>
  <c r="P183" i="8" s="1"/>
  <c r="P130" i="8"/>
  <c r="P144" i="8"/>
  <c r="P196" i="8" s="1"/>
  <c r="J150" i="8"/>
  <c r="J156" i="8"/>
  <c r="O162" i="8"/>
  <c r="L177" i="8"/>
  <c r="J194" i="8"/>
  <c r="P51" i="8"/>
  <c r="P63" i="8"/>
  <c r="P169" i="8" s="1"/>
  <c r="P17" i="8"/>
  <c r="P153" i="8" s="1"/>
  <c r="P78" i="8"/>
  <c r="P174" i="8" s="1"/>
  <c r="P81" i="8"/>
  <c r="P175" i="8" s="1"/>
  <c r="P84" i="8"/>
  <c r="P176" i="8" s="1"/>
  <c r="P90" i="8"/>
  <c r="P178" i="8" s="1"/>
  <c r="P93" i="8"/>
  <c r="P179" i="8" s="1"/>
  <c r="P96" i="8"/>
  <c r="P180" i="8" s="1"/>
  <c r="P99" i="8"/>
  <c r="P181" i="8" s="1"/>
  <c r="P102" i="8"/>
  <c r="P182" i="8" s="1"/>
  <c r="P112" i="8"/>
  <c r="J188" i="8"/>
  <c r="J195" i="8"/>
  <c r="P57" i="8"/>
  <c r="P167" i="8" s="1"/>
  <c r="O160" i="8"/>
  <c r="J178" i="8"/>
  <c r="P47" i="8"/>
  <c r="P53" i="8"/>
  <c r="J151" i="8"/>
  <c r="J157" i="8"/>
  <c r="O164" i="8"/>
  <c r="A186" i="8"/>
  <c r="P36" i="8"/>
  <c r="P160" i="8" s="1"/>
  <c r="P75" i="8"/>
  <c r="J158" i="8"/>
  <c r="J189" i="8"/>
  <c r="P66" i="8"/>
  <c r="P170" i="8" s="1"/>
  <c r="P117" i="8"/>
  <c r="P187" i="8" s="1"/>
  <c r="P126" i="8"/>
  <c r="P190" i="8" s="1"/>
  <c r="P129" i="8"/>
  <c r="P191" i="8" s="1"/>
  <c r="P135" i="8"/>
  <c r="P193" i="8" s="1"/>
  <c r="J152" i="8"/>
  <c r="J159" i="8"/>
  <c r="O166" i="8"/>
  <c r="J183" i="8"/>
  <c r="P60" i="8"/>
  <c r="P168" i="8" s="1"/>
  <c r="P76" i="8"/>
  <c r="J172" i="8"/>
  <c r="P111" i="8"/>
  <c r="P185" i="8" s="1"/>
  <c r="J153" i="8"/>
  <c r="P18" i="8"/>
  <c r="P154" i="8" s="1"/>
  <c r="A188" i="8" l="1"/>
  <c r="A51" i="8"/>
  <c r="P165" i="8"/>
  <c r="A151" i="8"/>
  <c r="A12" i="8"/>
  <c r="P173" i="8"/>
  <c r="P163" i="8"/>
  <c r="A152" i="8" l="1"/>
  <c r="A15" i="8"/>
  <c r="A189" i="8"/>
  <c r="A54" i="8"/>
  <c r="Q542" i="7"/>
  <c r="O542" i="7"/>
  <c r="V542" i="7" s="1"/>
  <c r="N542" i="7"/>
  <c r="U542" i="7" s="1"/>
  <c r="M542" i="7"/>
  <c r="T542" i="7" s="1"/>
  <c r="L542" i="7"/>
  <c r="S542" i="7" s="1"/>
  <c r="K542" i="7"/>
  <c r="R542" i="7" s="1"/>
  <c r="J542" i="7"/>
  <c r="I542" i="7"/>
  <c r="H542" i="7"/>
  <c r="G542" i="7"/>
  <c r="U541" i="7"/>
  <c r="T541" i="7"/>
  <c r="S541" i="7"/>
  <c r="R541" i="7"/>
  <c r="Q541" i="7"/>
  <c r="O541" i="7"/>
  <c r="V541" i="7" s="1"/>
  <c r="N541" i="7"/>
  <c r="M541" i="7"/>
  <c r="L541" i="7"/>
  <c r="K541" i="7"/>
  <c r="J541" i="7"/>
  <c r="I541" i="7"/>
  <c r="H541" i="7"/>
  <c r="G541" i="7"/>
  <c r="V540" i="7"/>
  <c r="U540" i="7"/>
  <c r="T540" i="7"/>
  <c r="O540" i="7"/>
  <c r="N540" i="7"/>
  <c r="M540" i="7"/>
  <c r="L540" i="7"/>
  <c r="S540" i="7" s="1"/>
  <c r="K540" i="7"/>
  <c r="R540" i="7" s="1"/>
  <c r="J540" i="7"/>
  <c r="Q540" i="7" s="1"/>
  <c r="W540" i="7" s="1"/>
  <c r="I540" i="7"/>
  <c r="H540" i="7"/>
  <c r="G540" i="7"/>
  <c r="V539" i="7"/>
  <c r="U539" i="7"/>
  <c r="T539" i="7"/>
  <c r="S539" i="7"/>
  <c r="R539" i="7"/>
  <c r="Q539" i="7"/>
  <c r="W539" i="7" s="1"/>
  <c r="V538" i="7"/>
  <c r="U538" i="7"/>
  <c r="T538" i="7"/>
  <c r="S538" i="7"/>
  <c r="R538" i="7"/>
  <c r="Q538" i="7"/>
  <c r="V537" i="7"/>
  <c r="U537" i="7"/>
  <c r="T537" i="7"/>
  <c r="S537" i="7"/>
  <c r="R537" i="7"/>
  <c r="Q537" i="7"/>
  <c r="V536" i="7"/>
  <c r="U536" i="7"/>
  <c r="W536" i="7" s="1"/>
  <c r="T536" i="7"/>
  <c r="S536" i="7"/>
  <c r="R536" i="7"/>
  <c r="Q536" i="7"/>
  <c r="V535" i="7"/>
  <c r="U535" i="7"/>
  <c r="T535" i="7"/>
  <c r="S535" i="7"/>
  <c r="R535" i="7"/>
  <c r="Q535" i="7"/>
  <c r="W534" i="7"/>
  <c r="V534" i="7"/>
  <c r="U534" i="7"/>
  <c r="T534" i="7"/>
  <c r="S534" i="7"/>
  <c r="R534" i="7"/>
  <c r="Q534" i="7"/>
  <c r="W533" i="7"/>
  <c r="V533" i="7"/>
  <c r="U533" i="7"/>
  <c r="T533" i="7"/>
  <c r="S533" i="7"/>
  <c r="R533" i="7"/>
  <c r="Q533" i="7"/>
  <c r="V532" i="7"/>
  <c r="U532" i="7"/>
  <c r="T532" i="7"/>
  <c r="S532" i="7"/>
  <c r="R532" i="7"/>
  <c r="Q532" i="7"/>
  <c r="W532" i="7" s="1"/>
  <c r="W531" i="7"/>
  <c r="V531" i="7"/>
  <c r="U531" i="7"/>
  <c r="T531" i="7"/>
  <c r="S531" i="7"/>
  <c r="R531" i="7"/>
  <c r="Q531" i="7"/>
  <c r="V530" i="7"/>
  <c r="U530" i="7"/>
  <c r="T530" i="7"/>
  <c r="S530" i="7"/>
  <c r="R530" i="7"/>
  <c r="Q530" i="7"/>
  <c r="W530" i="7" s="1"/>
  <c r="V529" i="7"/>
  <c r="W529" i="7" s="1"/>
  <c r="U529" i="7"/>
  <c r="T529" i="7"/>
  <c r="S529" i="7"/>
  <c r="R529" i="7"/>
  <c r="Q529" i="7"/>
  <c r="V528" i="7"/>
  <c r="U528" i="7"/>
  <c r="T528" i="7"/>
  <c r="S528" i="7"/>
  <c r="R528" i="7"/>
  <c r="Q528" i="7"/>
  <c r="W528" i="7" s="1"/>
  <c r="R527" i="7"/>
  <c r="Q527" i="7"/>
  <c r="O527" i="7"/>
  <c r="V527" i="7" s="1"/>
  <c r="N527" i="7"/>
  <c r="U527" i="7" s="1"/>
  <c r="M527" i="7"/>
  <c r="T527" i="7" s="1"/>
  <c r="L527" i="7"/>
  <c r="S527" i="7" s="1"/>
  <c r="K527" i="7"/>
  <c r="J527" i="7"/>
  <c r="I527" i="7"/>
  <c r="H527" i="7"/>
  <c r="G527" i="7"/>
  <c r="V526" i="7"/>
  <c r="U526" i="7"/>
  <c r="T526" i="7"/>
  <c r="S526" i="7"/>
  <c r="R526" i="7"/>
  <c r="Q526" i="7"/>
  <c r="O526" i="7"/>
  <c r="N526" i="7"/>
  <c r="M526" i="7"/>
  <c r="L526" i="7"/>
  <c r="K526" i="7"/>
  <c r="J526" i="7"/>
  <c r="I526" i="7"/>
  <c r="H526" i="7"/>
  <c r="G526" i="7"/>
  <c r="V525" i="7"/>
  <c r="U525" i="7"/>
  <c r="O525" i="7"/>
  <c r="N525" i="7"/>
  <c r="M525" i="7"/>
  <c r="T525" i="7" s="1"/>
  <c r="L525" i="7"/>
  <c r="S525" i="7" s="1"/>
  <c r="K525" i="7"/>
  <c r="R525" i="7" s="1"/>
  <c r="W525" i="7" s="1"/>
  <c r="J525" i="7"/>
  <c r="Q525" i="7" s="1"/>
  <c r="I525" i="7"/>
  <c r="H525" i="7"/>
  <c r="G525" i="7"/>
  <c r="V524" i="7"/>
  <c r="U524" i="7"/>
  <c r="T524" i="7"/>
  <c r="S524" i="7"/>
  <c r="R524" i="7"/>
  <c r="Q524" i="7"/>
  <c r="W524" i="7" s="1"/>
  <c r="V523" i="7"/>
  <c r="U523" i="7"/>
  <c r="T523" i="7"/>
  <c r="S523" i="7"/>
  <c r="R523" i="7"/>
  <c r="Q523" i="7"/>
  <c r="V522" i="7"/>
  <c r="U522" i="7"/>
  <c r="T522" i="7"/>
  <c r="S522" i="7"/>
  <c r="R522" i="7"/>
  <c r="Q522" i="7"/>
  <c r="W522" i="7" s="1"/>
  <c r="W521" i="7"/>
  <c r="V521" i="7"/>
  <c r="U521" i="7"/>
  <c r="T521" i="7"/>
  <c r="S521" i="7"/>
  <c r="R521" i="7"/>
  <c r="Q521" i="7"/>
  <c r="V520" i="7"/>
  <c r="U520" i="7"/>
  <c r="T520" i="7"/>
  <c r="S520" i="7"/>
  <c r="R520" i="7"/>
  <c r="Q520" i="7"/>
  <c r="W520" i="7" s="1"/>
  <c r="W519" i="7"/>
  <c r="V519" i="7"/>
  <c r="U519" i="7"/>
  <c r="T519" i="7"/>
  <c r="S519" i="7"/>
  <c r="R519" i="7"/>
  <c r="Q519" i="7"/>
  <c r="V518" i="7"/>
  <c r="U518" i="7"/>
  <c r="T518" i="7"/>
  <c r="S518" i="7"/>
  <c r="R518" i="7"/>
  <c r="W518" i="7" s="1"/>
  <c r="Q518" i="7"/>
  <c r="V517" i="7"/>
  <c r="U517" i="7"/>
  <c r="T517" i="7"/>
  <c r="S517" i="7"/>
  <c r="R517" i="7"/>
  <c r="Q517" i="7"/>
  <c r="V516" i="7"/>
  <c r="U516" i="7"/>
  <c r="T516" i="7"/>
  <c r="W516" i="7" s="1"/>
  <c r="S516" i="7"/>
  <c r="R516" i="7"/>
  <c r="Q516" i="7"/>
  <c r="V515" i="7"/>
  <c r="U515" i="7"/>
  <c r="T515" i="7"/>
  <c r="S515" i="7"/>
  <c r="R515" i="7"/>
  <c r="Q515" i="7"/>
  <c r="V514" i="7"/>
  <c r="W514" i="7" s="1"/>
  <c r="U514" i="7"/>
  <c r="T514" i="7"/>
  <c r="S514" i="7"/>
  <c r="R514" i="7"/>
  <c r="Q514" i="7"/>
  <c r="V513" i="7"/>
  <c r="W513" i="7" s="1"/>
  <c r="U513" i="7"/>
  <c r="T513" i="7"/>
  <c r="S513" i="7"/>
  <c r="R513" i="7"/>
  <c r="Q513" i="7"/>
  <c r="Q512" i="7"/>
  <c r="O512" i="7"/>
  <c r="V512" i="7" s="1"/>
  <c r="N512" i="7"/>
  <c r="U512" i="7" s="1"/>
  <c r="M512" i="7"/>
  <c r="T512" i="7" s="1"/>
  <c r="L512" i="7"/>
  <c r="S512" i="7" s="1"/>
  <c r="K512" i="7"/>
  <c r="R512" i="7" s="1"/>
  <c r="J512" i="7"/>
  <c r="I512" i="7"/>
  <c r="H512" i="7"/>
  <c r="G512" i="7"/>
  <c r="U511" i="7"/>
  <c r="T511" i="7"/>
  <c r="S511" i="7"/>
  <c r="R511" i="7"/>
  <c r="Q511" i="7"/>
  <c r="O511" i="7"/>
  <c r="V511" i="7" s="1"/>
  <c r="N511" i="7"/>
  <c r="M511" i="7"/>
  <c r="L511" i="7"/>
  <c r="K511" i="7"/>
  <c r="J511" i="7"/>
  <c r="I511" i="7"/>
  <c r="H511" i="7"/>
  <c r="G511" i="7"/>
  <c r="W510" i="7"/>
  <c r="V510" i="7"/>
  <c r="U510" i="7"/>
  <c r="T510" i="7"/>
  <c r="O510" i="7"/>
  <c r="N510" i="7"/>
  <c r="M510" i="7"/>
  <c r="L510" i="7"/>
  <c r="S510" i="7" s="1"/>
  <c r="K510" i="7"/>
  <c r="R510" i="7" s="1"/>
  <c r="J510" i="7"/>
  <c r="Q510" i="7" s="1"/>
  <c r="I510" i="7"/>
  <c r="H510" i="7"/>
  <c r="G510" i="7"/>
  <c r="V509" i="7"/>
  <c r="U509" i="7"/>
  <c r="T509" i="7"/>
  <c r="S509" i="7"/>
  <c r="R509" i="7"/>
  <c r="Q509" i="7"/>
  <c r="V508" i="7"/>
  <c r="U508" i="7"/>
  <c r="T508" i="7"/>
  <c r="S508" i="7"/>
  <c r="W508" i="7" s="1"/>
  <c r="R508" i="7"/>
  <c r="Q508" i="7"/>
  <c r="V507" i="7"/>
  <c r="U507" i="7"/>
  <c r="T507" i="7"/>
  <c r="S507" i="7"/>
  <c r="R507" i="7"/>
  <c r="Q507" i="7"/>
  <c r="V506" i="7"/>
  <c r="U506" i="7"/>
  <c r="W506" i="7" s="1"/>
  <c r="T506" i="7"/>
  <c r="S506" i="7"/>
  <c r="R506" i="7"/>
  <c r="Q506" i="7"/>
  <c r="V505" i="7"/>
  <c r="U505" i="7"/>
  <c r="T505" i="7"/>
  <c r="S505" i="7"/>
  <c r="R505" i="7"/>
  <c r="Q505" i="7"/>
  <c r="V504" i="7"/>
  <c r="U504" i="7"/>
  <c r="T504" i="7"/>
  <c r="S504" i="7"/>
  <c r="R504" i="7"/>
  <c r="Q504" i="7"/>
  <c r="W504" i="7" s="1"/>
  <c r="V503" i="7"/>
  <c r="U503" i="7"/>
  <c r="W503" i="7" s="1"/>
  <c r="T503" i="7"/>
  <c r="S503" i="7"/>
  <c r="R503" i="7"/>
  <c r="Q503" i="7"/>
  <c r="V502" i="7"/>
  <c r="U502" i="7"/>
  <c r="T502" i="7"/>
  <c r="S502" i="7"/>
  <c r="R502" i="7"/>
  <c r="Q502" i="7"/>
  <c r="W502" i="7" s="1"/>
  <c r="W501" i="7"/>
  <c r="V501" i="7"/>
  <c r="U501" i="7"/>
  <c r="T501" i="7"/>
  <c r="S501" i="7"/>
  <c r="R501" i="7"/>
  <c r="Q501" i="7"/>
  <c r="V500" i="7"/>
  <c r="U500" i="7"/>
  <c r="T500" i="7"/>
  <c r="S500" i="7"/>
  <c r="R500" i="7"/>
  <c r="Q500" i="7"/>
  <c r="V499" i="7"/>
  <c r="W499" i="7" s="1"/>
  <c r="U499" i="7"/>
  <c r="T499" i="7"/>
  <c r="S499" i="7"/>
  <c r="R499" i="7"/>
  <c r="Q499" i="7"/>
  <c r="V498" i="7"/>
  <c r="W498" i="7" s="1"/>
  <c r="U498" i="7"/>
  <c r="T498" i="7"/>
  <c r="S498" i="7"/>
  <c r="R498" i="7"/>
  <c r="Q498" i="7"/>
  <c r="Q497" i="7"/>
  <c r="O497" i="7"/>
  <c r="V497" i="7" s="1"/>
  <c r="N497" i="7"/>
  <c r="U497" i="7" s="1"/>
  <c r="M497" i="7"/>
  <c r="T497" i="7" s="1"/>
  <c r="L497" i="7"/>
  <c r="S497" i="7" s="1"/>
  <c r="K497" i="7"/>
  <c r="R497" i="7" s="1"/>
  <c r="J497" i="7"/>
  <c r="I497" i="7"/>
  <c r="H497" i="7"/>
  <c r="G497" i="7"/>
  <c r="U496" i="7"/>
  <c r="T496" i="7"/>
  <c r="S496" i="7"/>
  <c r="R496" i="7"/>
  <c r="Q496" i="7"/>
  <c r="O496" i="7"/>
  <c r="V496" i="7" s="1"/>
  <c r="N496" i="7"/>
  <c r="M496" i="7"/>
  <c r="L496" i="7"/>
  <c r="K496" i="7"/>
  <c r="J496" i="7"/>
  <c r="I496" i="7"/>
  <c r="H496" i="7"/>
  <c r="G496" i="7"/>
  <c r="V495" i="7"/>
  <c r="U495" i="7"/>
  <c r="T495" i="7"/>
  <c r="O495" i="7"/>
  <c r="N495" i="7"/>
  <c r="M495" i="7"/>
  <c r="L495" i="7"/>
  <c r="S495" i="7" s="1"/>
  <c r="K495" i="7"/>
  <c r="R495" i="7" s="1"/>
  <c r="J495" i="7"/>
  <c r="Q495" i="7" s="1"/>
  <c r="I495" i="7"/>
  <c r="H495" i="7"/>
  <c r="G495" i="7"/>
  <c r="V494" i="7"/>
  <c r="U494" i="7"/>
  <c r="T494" i="7"/>
  <c r="S494" i="7"/>
  <c r="R494" i="7"/>
  <c r="Q494" i="7"/>
  <c r="W494" i="7" s="1"/>
  <c r="V493" i="7"/>
  <c r="U493" i="7"/>
  <c r="T493" i="7"/>
  <c r="S493" i="7"/>
  <c r="R493" i="7"/>
  <c r="Q493" i="7"/>
  <c r="V492" i="7"/>
  <c r="U492" i="7"/>
  <c r="T492" i="7"/>
  <c r="S492" i="7"/>
  <c r="R492" i="7"/>
  <c r="Q492" i="7"/>
  <c r="V491" i="7"/>
  <c r="U491" i="7"/>
  <c r="W491" i="7" s="1"/>
  <c r="T491" i="7"/>
  <c r="S491" i="7"/>
  <c r="R491" i="7"/>
  <c r="Q491" i="7"/>
  <c r="V490" i="7"/>
  <c r="U490" i="7"/>
  <c r="T490" i="7"/>
  <c r="S490" i="7"/>
  <c r="R490" i="7"/>
  <c r="Q490" i="7"/>
  <c r="W489" i="7"/>
  <c r="V489" i="7"/>
  <c r="U489" i="7"/>
  <c r="T489" i="7"/>
  <c r="S489" i="7"/>
  <c r="R489" i="7"/>
  <c r="Q489" i="7"/>
  <c r="W488" i="7"/>
  <c r="V488" i="7"/>
  <c r="U488" i="7"/>
  <c r="T488" i="7"/>
  <c r="S488" i="7"/>
  <c r="R488" i="7"/>
  <c r="Q488" i="7"/>
  <c r="V487" i="7"/>
  <c r="U487" i="7"/>
  <c r="T487" i="7"/>
  <c r="S487" i="7"/>
  <c r="R487" i="7"/>
  <c r="Q487" i="7"/>
  <c r="W487" i="7" s="1"/>
  <c r="W486" i="7"/>
  <c r="V486" i="7"/>
  <c r="U486" i="7"/>
  <c r="T486" i="7"/>
  <c r="S486" i="7"/>
  <c r="R486" i="7"/>
  <c r="Q486" i="7"/>
  <c r="V485" i="7"/>
  <c r="U485" i="7"/>
  <c r="T485" i="7"/>
  <c r="S485" i="7"/>
  <c r="R485" i="7"/>
  <c r="Q485" i="7"/>
  <c r="W485" i="7" s="1"/>
  <c r="V484" i="7"/>
  <c r="W484" i="7" s="1"/>
  <c r="U484" i="7"/>
  <c r="T484" i="7"/>
  <c r="S484" i="7"/>
  <c r="R484" i="7"/>
  <c r="Q484" i="7"/>
  <c r="V483" i="7"/>
  <c r="U483" i="7"/>
  <c r="T483" i="7"/>
  <c r="S483" i="7"/>
  <c r="R483" i="7"/>
  <c r="Q483" i="7"/>
  <c r="W483" i="7" s="1"/>
  <c r="R482" i="7"/>
  <c r="Q482" i="7"/>
  <c r="O482" i="7"/>
  <c r="V482" i="7" s="1"/>
  <c r="N482" i="7"/>
  <c r="U482" i="7" s="1"/>
  <c r="M482" i="7"/>
  <c r="T482" i="7" s="1"/>
  <c r="L482" i="7"/>
  <c r="S482" i="7" s="1"/>
  <c r="K482" i="7"/>
  <c r="J482" i="7"/>
  <c r="I482" i="7"/>
  <c r="H482" i="7"/>
  <c r="G482" i="7"/>
  <c r="V481" i="7"/>
  <c r="U481" i="7"/>
  <c r="T481" i="7"/>
  <c r="S481" i="7"/>
  <c r="R481" i="7"/>
  <c r="Q481" i="7"/>
  <c r="O481" i="7"/>
  <c r="N481" i="7"/>
  <c r="M481" i="7"/>
  <c r="L481" i="7"/>
  <c r="K481" i="7"/>
  <c r="J481" i="7"/>
  <c r="I481" i="7"/>
  <c r="H481" i="7"/>
  <c r="G481" i="7"/>
  <c r="V480" i="7"/>
  <c r="U480" i="7"/>
  <c r="O480" i="7"/>
  <c r="N480" i="7"/>
  <c r="M480" i="7"/>
  <c r="T480" i="7" s="1"/>
  <c r="L480" i="7"/>
  <c r="S480" i="7" s="1"/>
  <c r="K480" i="7"/>
  <c r="R480" i="7" s="1"/>
  <c r="J480" i="7"/>
  <c r="Q480" i="7" s="1"/>
  <c r="I480" i="7"/>
  <c r="H480" i="7"/>
  <c r="G480" i="7"/>
  <c r="V479" i="7"/>
  <c r="U479" i="7"/>
  <c r="T479" i="7"/>
  <c r="S479" i="7"/>
  <c r="R479" i="7"/>
  <c r="Q479" i="7"/>
  <c r="W479" i="7" s="1"/>
  <c r="V478" i="7"/>
  <c r="U478" i="7"/>
  <c r="T478" i="7"/>
  <c r="S478" i="7"/>
  <c r="R478" i="7"/>
  <c r="Q478" i="7"/>
  <c r="V477" i="7"/>
  <c r="U477" i="7"/>
  <c r="T477" i="7"/>
  <c r="S477" i="7"/>
  <c r="R477" i="7"/>
  <c r="Q477" i="7"/>
  <c r="W477" i="7" s="1"/>
  <c r="W476" i="7"/>
  <c r="V476" i="7"/>
  <c r="U476" i="7"/>
  <c r="T476" i="7"/>
  <c r="S476" i="7"/>
  <c r="R476" i="7"/>
  <c r="Q476" i="7"/>
  <c r="V475" i="7"/>
  <c r="U475" i="7"/>
  <c r="T475" i="7"/>
  <c r="S475" i="7"/>
  <c r="R475" i="7"/>
  <c r="Q475" i="7"/>
  <c r="W475" i="7" s="1"/>
  <c r="W474" i="7"/>
  <c r="V474" i="7"/>
  <c r="U474" i="7"/>
  <c r="T474" i="7"/>
  <c r="S474" i="7"/>
  <c r="R474" i="7"/>
  <c r="Q474" i="7"/>
  <c r="V473" i="7"/>
  <c r="U473" i="7"/>
  <c r="T473" i="7"/>
  <c r="S473" i="7"/>
  <c r="R473" i="7"/>
  <c r="W473" i="7" s="1"/>
  <c r="Q473" i="7"/>
  <c r="V472" i="7"/>
  <c r="U472" i="7"/>
  <c r="T472" i="7"/>
  <c r="S472" i="7"/>
  <c r="R472" i="7"/>
  <c r="Q472" i="7"/>
  <c r="V471" i="7"/>
  <c r="U471" i="7"/>
  <c r="T471" i="7"/>
  <c r="W471" i="7" s="1"/>
  <c r="S471" i="7"/>
  <c r="R471" i="7"/>
  <c r="Q471" i="7"/>
  <c r="V470" i="7"/>
  <c r="U470" i="7"/>
  <c r="T470" i="7"/>
  <c r="S470" i="7"/>
  <c r="R470" i="7"/>
  <c r="Q470" i="7"/>
  <c r="V469" i="7"/>
  <c r="W469" i="7" s="1"/>
  <c r="U469" i="7"/>
  <c r="T469" i="7"/>
  <c r="S469" i="7"/>
  <c r="R469" i="7"/>
  <c r="Q469" i="7"/>
  <c r="V468" i="7"/>
  <c r="W468" i="7" s="1"/>
  <c r="U468" i="7"/>
  <c r="T468" i="7"/>
  <c r="S468" i="7"/>
  <c r="R468" i="7"/>
  <c r="Q468" i="7"/>
  <c r="Q467" i="7"/>
  <c r="O467" i="7"/>
  <c r="V467" i="7" s="1"/>
  <c r="N467" i="7"/>
  <c r="U467" i="7" s="1"/>
  <c r="M467" i="7"/>
  <c r="T467" i="7" s="1"/>
  <c r="L467" i="7"/>
  <c r="S467" i="7" s="1"/>
  <c r="K467" i="7"/>
  <c r="R467" i="7" s="1"/>
  <c r="J467" i="7"/>
  <c r="I467" i="7"/>
  <c r="H467" i="7"/>
  <c r="G467" i="7"/>
  <c r="U466" i="7"/>
  <c r="T466" i="7"/>
  <c r="S466" i="7"/>
  <c r="R466" i="7"/>
  <c r="Q466" i="7"/>
  <c r="O466" i="7"/>
  <c r="V466" i="7" s="1"/>
  <c r="N466" i="7"/>
  <c r="M466" i="7"/>
  <c r="L466" i="7"/>
  <c r="K466" i="7"/>
  <c r="J466" i="7"/>
  <c r="I466" i="7"/>
  <c r="H466" i="7"/>
  <c r="G466" i="7"/>
  <c r="W465" i="7"/>
  <c r="V465" i="7"/>
  <c r="U465" i="7"/>
  <c r="T465" i="7"/>
  <c r="O465" i="7"/>
  <c r="N465" i="7"/>
  <c r="M465" i="7"/>
  <c r="L465" i="7"/>
  <c r="S465" i="7" s="1"/>
  <c r="K465" i="7"/>
  <c r="R465" i="7" s="1"/>
  <c r="J465" i="7"/>
  <c r="Q465" i="7" s="1"/>
  <c r="I465" i="7"/>
  <c r="H465" i="7"/>
  <c r="G465" i="7"/>
  <c r="V464" i="7"/>
  <c r="U464" i="7"/>
  <c r="T464" i="7"/>
  <c r="S464" i="7"/>
  <c r="R464" i="7"/>
  <c r="Q464" i="7"/>
  <c r="V463" i="7"/>
  <c r="U463" i="7"/>
  <c r="T463" i="7"/>
  <c r="S463" i="7"/>
  <c r="W463" i="7" s="1"/>
  <c r="R463" i="7"/>
  <c r="Q463" i="7"/>
  <c r="V462" i="7"/>
  <c r="U462" i="7"/>
  <c r="T462" i="7"/>
  <c r="S462" i="7"/>
  <c r="R462" i="7"/>
  <c r="Q462" i="7"/>
  <c r="V461" i="7"/>
  <c r="U461" i="7"/>
  <c r="W461" i="7" s="1"/>
  <c r="T461" i="7"/>
  <c r="S461" i="7"/>
  <c r="R461" i="7"/>
  <c r="Q461" i="7"/>
  <c r="V460" i="7"/>
  <c r="U460" i="7"/>
  <c r="T460" i="7"/>
  <c r="S460" i="7"/>
  <c r="R460" i="7"/>
  <c r="Q460" i="7"/>
  <c r="V459" i="7"/>
  <c r="U459" i="7"/>
  <c r="T459" i="7"/>
  <c r="S459" i="7"/>
  <c r="R459" i="7"/>
  <c r="Q459" i="7"/>
  <c r="W459" i="7" s="1"/>
  <c r="V458" i="7"/>
  <c r="U458" i="7"/>
  <c r="W458" i="7" s="1"/>
  <c r="T458" i="7"/>
  <c r="S458" i="7"/>
  <c r="R458" i="7"/>
  <c r="Q458" i="7"/>
  <c r="V457" i="7"/>
  <c r="U457" i="7"/>
  <c r="T457" i="7"/>
  <c r="S457" i="7"/>
  <c r="R457" i="7"/>
  <c r="Q457" i="7"/>
  <c r="W457" i="7" s="1"/>
  <c r="W456" i="7"/>
  <c r="V456" i="7"/>
  <c r="U456" i="7"/>
  <c r="T456" i="7"/>
  <c r="S456" i="7"/>
  <c r="R456" i="7"/>
  <c r="Q456" i="7"/>
  <c r="V455" i="7"/>
  <c r="U455" i="7"/>
  <c r="T455" i="7"/>
  <c r="S455" i="7"/>
  <c r="R455" i="7"/>
  <c r="Q455" i="7"/>
  <c r="V454" i="7"/>
  <c r="W454" i="7" s="1"/>
  <c r="U454" i="7"/>
  <c r="T454" i="7"/>
  <c r="S454" i="7"/>
  <c r="R454" i="7"/>
  <c r="Q454" i="7"/>
  <c r="W453" i="7"/>
  <c r="V453" i="7"/>
  <c r="U453" i="7"/>
  <c r="T453" i="7"/>
  <c r="S453" i="7"/>
  <c r="R453" i="7"/>
  <c r="Q453" i="7"/>
  <c r="Q452" i="7"/>
  <c r="O452" i="7"/>
  <c r="V452" i="7" s="1"/>
  <c r="N452" i="7"/>
  <c r="U452" i="7" s="1"/>
  <c r="M452" i="7"/>
  <c r="T452" i="7" s="1"/>
  <c r="L452" i="7"/>
  <c r="S452" i="7" s="1"/>
  <c r="K452" i="7"/>
  <c r="R452" i="7" s="1"/>
  <c r="J452" i="7"/>
  <c r="I452" i="7"/>
  <c r="H452" i="7"/>
  <c r="G452" i="7"/>
  <c r="U451" i="7"/>
  <c r="T451" i="7"/>
  <c r="S451" i="7"/>
  <c r="R451" i="7"/>
  <c r="Q451" i="7"/>
  <c r="O451" i="7"/>
  <c r="V451" i="7" s="1"/>
  <c r="N451" i="7"/>
  <c r="M451" i="7"/>
  <c r="L451" i="7"/>
  <c r="K451" i="7"/>
  <c r="J451" i="7"/>
  <c r="I451" i="7"/>
  <c r="H451" i="7"/>
  <c r="G451" i="7"/>
  <c r="V450" i="7"/>
  <c r="U450" i="7"/>
  <c r="T450" i="7"/>
  <c r="O450" i="7"/>
  <c r="N450" i="7"/>
  <c r="M450" i="7"/>
  <c r="L450" i="7"/>
  <c r="S450" i="7" s="1"/>
  <c r="K450" i="7"/>
  <c r="R450" i="7" s="1"/>
  <c r="J450" i="7"/>
  <c r="Q450" i="7" s="1"/>
  <c r="I450" i="7"/>
  <c r="H450" i="7"/>
  <c r="G450" i="7"/>
  <c r="V449" i="7"/>
  <c r="U449" i="7"/>
  <c r="T449" i="7"/>
  <c r="S449" i="7"/>
  <c r="R449" i="7"/>
  <c r="Q449" i="7"/>
  <c r="W449" i="7" s="1"/>
  <c r="V448" i="7"/>
  <c r="U448" i="7"/>
  <c r="T448" i="7"/>
  <c r="S448" i="7"/>
  <c r="R448" i="7"/>
  <c r="Q448" i="7"/>
  <c r="V447" i="7"/>
  <c r="U447" i="7"/>
  <c r="T447" i="7"/>
  <c r="S447" i="7"/>
  <c r="R447" i="7"/>
  <c r="Q447" i="7"/>
  <c r="V446" i="7"/>
  <c r="U446" i="7"/>
  <c r="W446" i="7" s="1"/>
  <c r="T446" i="7"/>
  <c r="S446" i="7"/>
  <c r="R446" i="7"/>
  <c r="Q446" i="7"/>
  <c r="V445" i="7"/>
  <c r="U445" i="7"/>
  <c r="T445" i="7"/>
  <c r="S445" i="7"/>
  <c r="R445" i="7"/>
  <c r="Q445" i="7"/>
  <c r="W444" i="7"/>
  <c r="V444" i="7"/>
  <c r="U444" i="7"/>
  <c r="T444" i="7"/>
  <c r="S444" i="7"/>
  <c r="R444" i="7"/>
  <c r="Q444" i="7"/>
  <c r="W443" i="7"/>
  <c r="V443" i="7"/>
  <c r="U443" i="7"/>
  <c r="T443" i="7"/>
  <c r="S443" i="7"/>
  <c r="R443" i="7"/>
  <c r="Q443" i="7"/>
  <c r="V442" i="7"/>
  <c r="U442" i="7"/>
  <c r="T442" i="7"/>
  <c r="S442" i="7"/>
  <c r="R442" i="7"/>
  <c r="Q442" i="7"/>
  <c r="W442" i="7" s="1"/>
  <c r="W441" i="7"/>
  <c r="V441" i="7"/>
  <c r="U441" i="7"/>
  <c r="T441" i="7"/>
  <c r="S441" i="7"/>
  <c r="R441" i="7"/>
  <c r="Q441" i="7"/>
  <c r="V440" i="7"/>
  <c r="U440" i="7"/>
  <c r="T440" i="7"/>
  <c r="S440" i="7"/>
  <c r="R440" i="7"/>
  <c r="Q440" i="7"/>
  <c r="W440" i="7" s="1"/>
  <c r="V439" i="7"/>
  <c r="W439" i="7" s="1"/>
  <c r="U439" i="7"/>
  <c r="T439" i="7"/>
  <c r="S439" i="7"/>
  <c r="R439" i="7"/>
  <c r="Q439" i="7"/>
  <c r="V438" i="7"/>
  <c r="U438" i="7"/>
  <c r="T438" i="7"/>
  <c r="S438" i="7"/>
  <c r="R438" i="7"/>
  <c r="Q438" i="7"/>
  <c r="R437" i="7"/>
  <c r="Q437" i="7"/>
  <c r="O437" i="7"/>
  <c r="V437" i="7" s="1"/>
  <c r="N437" i="7"/>
  <c r="U437" i="7" s="1"/>
  <c r="M437" i="7"/>
  <c r="T437" i="7" s="1"/>
  <c r="L437" i="7"/>
  <c r="S437" i="7" s="1"/>
  <c r="K437" i="7"/>
  <c r="J437" i="7"/>
  <c r="I437" i="7"/>
  <c r="H437" i="7"/>
  <c r="G437" i="7"/>
  <c r="V436" i="7"/>
  <c r="U436" i="7"/>
  <c r="T436" i="7"/>
  <c r="S436" i="7"/>
  <c r="R436" i="7"/>
  <c r="Q436" i="7"/>
  <c r="O436" i="7"/>
  <c r="N436" i="7"/>
  <c r="M436" i="7"/>
  <c r="L436" i="7"/>
  <c r="K436" i="7"/>
  <c r="J436" i="7"/>
  <c r="I436" i="7"/>
  <c r="H436" i="7"/>
  <c r="G436" i="7"/>
  <c r="V435" i="7"/>
  <c r="U435" i="7"/>
  <c r="O435" i="7"/>
  <c r="N435" i="7"/>
  <c r="M435" i="7"/>
  <c r="T435" i="7" s="1"/>
  <c r="L435" i="7"/>
  <c r="S435" i="7" s="1"/>
  <c r="K435" i="7"/>
  <c r="R435" i="7" s="1"/>
  <c r="J435" i="7"/>
  <c r="Q435" i="7" s="1"/>
  <c r="I435" i="7"/>
  <c r="H435" i="7"/>
  <c r="G435" i="7"/>
  <c r="V434" i="7"/>
  <c r="U434" i="7"/>
  <c r="T434" i="7"/>
  <c r="S434" i="7"/>
  <c r="R434" i="7"/>
  <c r="Q434" i="7"/>
  <c r="W434" i="7" s="1"/>
  <c r="V433" i="7"/>
  <c r="U433" i="7"/>
  <c r="T433" i="7"/>
  <c r="S433" i="7"/>
  <c r="R433" i="7"/>
  <c r="Q433" i="7"/>
  <c r="V432" i="7"/>
  <c r="U432" i="7"/>
  <c r="T432" i="7"/>
  <c r="S432" i="7"/>
  <c r="R432" i="7"/>
  <c r="Q432" i="7"/>
  <c r="W432" i="7" s="1"/>
  <c r="W431" i="7"/>
  <c r="V431" i="7"/>
  <c r="U431" i="7"/>
  <c r="T431" i="7"/>
  <c r="S431" i="7"/>
  <c r="R431" i="7"/>
  <c r="Q431" i="7"/>
  <c r="V430" i="7"/>
  <c r="U430" i="7"/>
  <c r="T430" i="7"/>
  <c r="S430" i="7"/>
  <c r="R430" i="7"/>
  <c r="Q430" i="7"/>
  <c r="W430" i="7" s="1"/>
  <c r="W429" i="7"/>
  <c r="V429" i="7"/>
  <c r="U429" i="7"/>
  <c r="T429" i="7"/>
  <c r="S429" i="7"/>
  <c r="R429" i="7"/>
  <c r="Q429" i="7"/>
  <c r="V428" i="7"/>
  <c r="U428" i="7"/>
  <c r="T428" i="7"/>
  <c r="S428" i="7"/>
  <c r="R428" i="7"/>
  <c r="W428" i="7" s="1"/>
  <c r="Q428" i="7"/>
  <c r="V427" i="7"/>
  <c r="U427" i="7"/>
  <c r="T427" i="7"/>
  <c r="S427" i="7"/>
  <c r="R427" i="7"/>
  <c r="Q427" i="7"/>
  <c r="V426" i="7"/>
  <c r="U426" i="7"/>
  <c r="T426" i="7"/>
  <c r="W426" i="7" s="1"/>
  <c r="S426" i="7"/>
  <c r="R426" i="7"/>
  <c r="Q426" i="7"/>
  <c r="V425" i="7"/>
  <c r="U425" i="7"/>
  <c r="T425" i="7"/>
  <c r="S425" i="7"/>
  <c r="R425" i="7"/>
  <c r="Q425" i="7"/>
  <c r="V424" i="7"/>
  <c r="W424" i="7" s="1"/>
  <c r="U424" i="7"/>
  <c r="T424" i="7"/>
  <c r="S424" i="7"/>
  <c r="R424" i="7"/>
  <c r="Q424" i="7"/>
  <c r="V423" i="7"/>
  <c r="W423" i="7" s="1"/>
  <c r="U423" i="7"/>
  <c r="T423" i="7"/>
  <c r="S423" i="7"/>
  <c r="R423" i="7"/>
  <c r="Q423" i="7"/>
  <c r="Q422" i="7"/>
  <c r="O422" i="7"/>
  <c r="V422" i="7" s="1"/>
  <c r="N422" i="7"/>
  <c r="U422" i="7" s="1"/>
  <c r="M422" i="7"/>
  <c r="T422" i="7" s="1"/>
  <c r="L422" i="7"/>
  <c r="S422" i="7" s="1"/>
  <c r="K422" i="7"/>
  <c r="R422" i="7" s="1"/>
  <c r="J422" i="7"/>
  <c r="I422" i="7"/>
  <c r="H422" i="7"/>
  <c r="G422" i="7"/>
  <c r="U421" i="7"/>
  <c r="T421" i="7"/>
  <c r="S421" i="7"/>
  <c r="R421" i="7"/>
  <c r="Q421" i="7"/>
  <c r="O421" i="7"/>
  <c r="V421" i="7" s="1"/>
  <c r="N421" i="7"/>
  <c r="M421" i="7"/>
  <c r="L421" i="7"/>
  <c r="K421" i="7"/>
  <c r="J421" i="7"/>
  <c r="I421" i="7"/>
  <c r="H421" i="7"/>
  <c r="G421" i="7"/>
  <c r="W420" i="7"/>
  <c r="V420" i="7"/>
  <c r="U420" i="7"/>
  <c r="T420" i="7"/>
  <c r="O420" i="7"/>
  <c r="N420" i="7"/>
  <c r="M420" i="7"/>
  <c r="L420" i="7"/>
  <c r="S420" i="7" s="1"/>
  <c r="K420" i="7"/>
  <c r="R420" i="7" s="1"/>
  <c r="J420" i="7"/>
  <c r="Q420" i="7" s="1"/>
  <c r="I420" i="7"/>
  <c r="H420" i="7"/>
  <c r="G420" i="7"/>
  <c r="V419" i="7"/>
  <c r="U419" i="7"/>
  <c r="T419" i="7"/>
  <c r="S419" i="7"/>
  <c r="R419" i="7"/>
  <c r="Q419" i="7"/>
  <c r="V418" i="7"/>
  <c r="U418" i="7"/>
  <c r="T418" i="7"/>
  <c r="S418" i="7"/>
  <c r="W418" i="7" s="1"/>
  <c r="R418" i="7"/>
  <c r="Q418" i="7"/>
  <c r="V417" i="7"/>
  <c r="U417" i="7"/>
  <c r="T417" i="7"/>
  <c r="S417" i="7"/>
  <c r="R417" i="7"/>
  <c r="Q417" i="7"/>
  <c r="V416" i="7"/>
  <c r="U416" i="7"/>
  <c r="W416" i="7" s="1"/>
  <c r="T416" i="7"/>
  <c r="S416" i="7"/>
  <c r="R416" i="7"/>
  <c r="Q416" i="7"/>
  <c r="V415" i="7"/>
  <c r="U415" i="7"/>
  <c r="T415" i="7"/>
  <c r="S415" i="7"/>
  <c r="R415" i="7"/>
  <c r="Q415" i="7"/>
  <c r="V414" i="7"/>
  <c r="U414" i="7"/>
  <c r="T414" i="7"/>
  <c r="S414" i="7"/>
  <c r="R414" i="7"/>
  <c r="Q414" i="7"/>
  <c r="W414" i="7" s="1"/>
  <c r="V413" i="7"/>
  <c r="U413" i="7"/>
  <c r="W413" i="7" s="1"/>
  <c r="T413" i="7"/>
  <c r="S413" i="7"/>
  <c r="R413" i="7"/>
  <c r="Q413" i="7"/>
  <c r="V412" i="7"/>
  <c r="U412" i="7"/>
  <c r="T412" i="7"/>
  <c r="S412" i="7"/>
  <c r="R412" i="7"/>
  <c r="Q412" i="7"/>
  <c r="W412" i="7" s="1"/>
  <c r="W411" i="7"/>
  <c r="V411" i="7"/>
  <c r="U411" i="7"/>
  <c r="T411" i="7"/>
  <c r="S411" i="7"/>
  <c r="R411" i="7"/>
  <c r="Q411" i="7"/>
  <c r="V410" i="7"/>
  <c r="U410" i="7"/>
  <c r="T410" i="7"/>
  <c r="S410" i="7"/>
  <c r="R410" i="7"/>
  <c r="Q410" i="7"/>
  <c r="V409" i="7"/>
  <c r="W409" i="7" s="1"/>
  <c r="U409" i="7"/>
  <c r="T409" i="7"/>
  <c r="S409" i="7"/>
  <c r="R409" i="7"/>
  <c r="Q409" i="7"/>
  <c r="W408" i="7"/>
  <c r="V408" i="7"/>
  <c r="U408" i="7"/>
  <c r="T408" i="7"/>
  <c r="S408" i="7"/>
  <c r="R408" i="7"/>
  <c r="Q408" i="7"/>
  <c r="Q407" i="7"/>
  <c r="O407" i="7"/>
  <c r="V407" i="7" s="1"/>
  <c r="N407" i="7"/>
  <c r="U407" i="7" s="1"/>
  <c r="M407" i="7"/>
  <c r="T407" i="7" s="1"/>
  <c r="L407" i="7"/>
  <c r="S407" i="7" s="1"/>
  <c r="K407" i="7"/>
  <c r="R407" i="7" s="1"/>
  <c r="J407" i="7"/>
  <c r="I407" i="7"/>
  <c r="H407" i="7"/>
  <c r="G407" i="7"/>
  <c r="U406" i="7"/>
  <c r="T406" i="7"/>
  <c r="S406" i="7"/>
  <c r="R406" i="7"/>
  <c r="Q406" i="7"/>
  <c r="O406" i="7"/>
  <c r="V406" i="7" s="1"/>
  <c r="N406" i="7"/>
  <c r="M406" i="7"/>
  <c r="L406" i="7"/>
  <c r="K406" i="7"/>
  <c r="J406" i="7"/>
  <c r="I406" i="7"/>
  <c r="H406" i="7"/>
  <c r="G406" i="7"/>
  <c r="V405" i="7"/>
  <c r="U405" i="7"/>
  <c r="T405" i="7"/>
  <c r="O405" i="7"/>
  <c r="N405" i="7"/>
  <c r="M405" i="7"/>
  <c r="L405" i="7"/>
  <c r="S405" i="7" s="1"/>
  <c r="K405" i="7"/>
  <c r="R405" i="7" s="1"/>
  <c r="J405" i="7"/>
  <c r="Q405" i="7" s="1"/>
  <c r="W405" i="7" s="1"/>
  <c r="I405" i="7"/>
  <c r="H405" i="7"/>
  <c r="G405" i="7"/>
  <c r="V404" i="7"/>
  <c r="U404" i="7"/>
  <c r="T404" i="7"/>
  <c r="S404" i="7"/>
  <c r="R404" i="7"/>
  <c r="Q404" i="7"/>
  <c r="W404" i="7" s="1"/>
  <c r="V403" i="7"/>
  <c r="U403" i="7"/>
  <c r="T403" i="7"/>
  <c r="S403" i="7"/>
  <c r="R403" i="7"/>
  <c r="Q403" i="7"/>
  <c r="V402" i="7"/>
  <c r="U402" i="7"/>
  <c r="T402" i="7"/>
  <c r="S402" i="7"/>
  <c r="R402" i="7"/>
  <c r="Q402" i="7"/>
  <c r="V401" i="7"/>
  <c r="U401" i="7"/>
  <c r="W401" i="7" s="1"/>
  <c r="T401" i="7"/>
  <c r="S401" i="7"/>
  <c r="R401" i="7"/>
  <c r="Q401" i="7"/>
  <c r="V400" i="7"/>
  <c r="U400" i="7"/>
  <c r="T400" i="7"/>
  <c r="S400" i="7"/>
  <c r="R400" i="7"/>
  <c r="Q400" i="7"/>
  <c r="W399" i="7"/>
  <c r="V399" i="7"/>
  <c r="U399" i="7"/>
  <c r="T399" i="7"/>
  <c r="S399" i="7"/>
  <c r="R399" i="7"/>
  <c r="Q399" i="7"/>
  <c r="W398" i="7"/>
  <c r="V398" i="7"/>
  <c r="U398" i="7"/>
  <c r="T398" i="7"/>
  <c r="S398" i="7"/>
  <c r="R398" i="7"/>
  <c r="Q398" i="7"/>
  <c r="V397" i="7"/>
  <c r="U397" i="7"/>
  <c r="T397" i="7"/>
  <c r="S397" i="7"/>
  <c r="R397" i="7"/>
  <c r="Q397" i="7"/>
  <c r="W397" i="7" s="1"/>
  <c r="W396" i="7"/>
  <c r="V396" i="7"/>
  <c r="U396" i="7"/>
  <c r="T396" i="7"/>
  <c r="S396" i="7"/>
  <c r="R396" i="7"/>
  <c r="Q396" i="7"/>
  <c r="V395" i="7"/>
  <c r="U395" i="7"/>
  <c r="T395" i="7"/>
  <c r="S395" i="7"/>
  <c r="R395" i="7"/>
  <c r="Q395" i="7"/>
  <c r="V394" i="7"/>
  <c r="W394" i="7" s="1"/>
  <c r="U394" i="7"/>
  <c r="T394" i="7"/>
  <c r="S394" i="7"/>
  <c r="R394" i="7"/>
  <c r="Q394" i="7"/>
  <c r="V393" i="7"/>
  <c r="U393" i="7"/>
  <c r="T393" i="7"/>
  <c r="S393" i="7"/>
  <c r="R393" i="7"/>
  <c r="Q393" i="7"/>
  <c r="W393" i="7" s="1"/>
  <c r="R392" i="7"/>
  <c r="Q392" i="7"/>
  <c r="O392" i="7"/>
  <c r="V392" i="7" s="1"/>
  <c r="N392" i="7"/>
  <c r="U392" i="7" s="1"/>
  <c r="M392" i="7"/>
  <c r="T392" i="7" s="1"/>
  <c r="L392" i="7"/>
  <c r="S392" i="7" s="1"/>
  <c r="K392" i="7"/>
  <c r="J392" i="7"/>
  <c r="I392" i="7"/>
  <c r="H392" i="7"/>
  <c r="G392" i="7"/>
  <c r="V391" i="7"/>
  <c r="U391" i="7"/>
  <c r="T391" i="7"/>
  <c r="S391" i="7"/>
  <c r="R391" i="7"/>
  <c r="Q391" i="7"/>
  <c r="O391" i="7"/>
  <c r="N391" i="7"/>
  <c r="M391" i="7"/>
  <c r="L391" i="7"/>
  <c r="K391" i="7"/>
  <c r="J391" i="7"/>
  <c r="I391" i="7"/>
  <c r="H391" i="7"/>
  <c r="G391" i="7"/>
  <c r="V390" i="7"/>
  <c r="U390" i="7"/>
  <c r="O390" i="7"/>
  <c r="N390" i="7"/>
  <c r="M390" i="7"/>
  <c r="T390" i="7" s="1"/>
  <c r="L390" i="7"/>
  <c r="S390" i="7" s="1"/>
  <c r="K390" i="7"/>
  <c r="R390" i="7" s="1"/>
  <c r="W390" i="7" s="1"/>
  <c r="J390" i="7"/>
  <c r="Q390" i="7" s="1"/>
  <c r="I390" i="7"/>
  <c r="H390" i="7"/>
  <c r="G390" i="7"/>
  <c r="V389" i="7"/>
  <c r="U389" i="7"/>
  <c r="T389" i="7"/>
  <c r="S389" i="7"/>
  <c r="R389" i="7"/>
  <c r="Q389" i="7"/>
  <c r="W389" i="7" s="1"/>
  <c r="V388" i="7"/>
  <c r="U388" i="7"/>
  <c r="T388" i="7"/>
  <c r="S388" i="7"/>
  <c r="R388" i="7"/>
  <c r="Q388" i="7"/>
  <c r="V387" i="7"/>
  <c r="U387" i="7"/>
  <c r="T387" i="7"/>
  <c r="S387" i="7"/>
  <c r="R387" i="7"/>
  <c r="Q387" i="7"/>
  <c r="W387" i="7" s="1"/>
  <c r="W386" i="7"/>
  <c r="V386" i="7"/>
  <c r="U386" i="7"/>
  <c r="T386" i="7"/>
  <c r="S386" i="7"/>
  <c r="R386" i="7"/>
  <c r="Q386" i="7"/>
  <c r="V385" i="7"/>
  <c r="U385" i="7"/>
  <c r="T385" i="7"/>
  <c r="S385" i="7"/>
  <c r="R385" i="7"/>
  <c r="Q385" i="7"/>
  <c r="W385" i="7" s="1"/>
  <c r="W384" i="7"/>
  <c r="V384" i="7"/>
  <c r="U384" i="7"/>
  <c r="T384" i="7"/>
  <c r="S384" i="7"/>
  <c r="R384" i="7"/>
  <c r="Q384" i="7"/>
  <c r="V383" i="7"/>
  <c r="U383" i="7"/>
  <c r="T383" i="7"/>
  <c r="S383" i="7"/>
  <c r="R383" i="7"/>
  <c r="W383" i="7" s="1"/>
  <c r="Q383" i="7"/>
  <c r="V382" i="7"/>
  <c r="U382" i="7"/>
  <c r="T382" i="7"/>
  <c r="S382" i="7"/>
  <c r="R382" i="7"/>
  <c r="Q382" i="7"/>
  <c r="V381" i="7"/>
  <c r="U381" i="7"/>
  <c r="T381" i="7"/>
  <c r="W381" i="7" s="1"/>
  <c r="S381" i="7"/>
  <c r="R381" i="7"/>
  <c r="Q381" i="7"/>
  <c r="V380" i="7"/>
  <c r="U380" i="7"/>
  <c r="T380" i="7"/>
  <c r="S380" i="7"/>
  <c r="R380" i="7"/>
  <c r="Q380" i="7"/>
  <c r="V379" i="7"/>
  <c r="W379" i="7" s="1"/>
  <c r="U379" i="7"/>
  <c r="T379" i="7"/>
  <c r="S379" i="7"/>
  <c r="R379" i="7"/>
  <c r="Q379" i="7"/>
  <c r="V378" i="7"/>
  <c r="W378" i="7" s="1"/>
  <c r="U378" i="7"/>
  <c r="T378" i="7"/>
  <c r="S378" i="7"/>
  <c r="R378" i="7"/>
  <c r="Q378" i="7"/>
  <c r="Q377" i="7"/>
  <c r="O377" i="7"/>
  <c r="V377" i="7" s="1"/>
  <c r="N377" i="7"/>
  <c r="U377" i="7" s="1"/>
  <c r="M377" i="7"/>
  <c r="T377" i="7" s="1"/>
  <c r="L377" i="7"/>
  <c r="S377" i="7" s="1"/>
  <c r="K377" i="7"/>
  <c r="R377" i="7" s="1"/>
  <c r="J377" i="7"/>
  <c r="I377" i="7"/>
  <c r="H377" i="7"/>
  <c r="G377" i="7"/>
  <c r="U376" i="7"/>
  <c r="S376" i="7"/>
  <c r="R376" i="7"/>
  <c r="Q376" i="7"/>
  <c r="O376" i="7"/>
  <c r="V376" i="7" s="1"/>
  <c r="N376" i="7"/>
  <c r="M376" i="7"/>
  <c r="T376" i="7" s="1"/>
  <c r="L376" i="7"/>
  <c r="K376" i="7"/>
  <c r="J376" i="7"/>
  <c r="I376" i="7"/>
  <c r="H376" i="7"/>
  <c r="G376" i="7"/>
  <c r="W375" i="7"/>
  <c r="V375" i="7"/>
  <c r="U375" i="7"/>
  <c r="O375" i="7"/>
  <c r="N375" i="7"/>
  <c r="M375" i="7"/>
  <c r="T375" i="7" s="1"/>
  <c r="L375" i="7"/>
  <c r="S375" i="7" s="1"/>
  <c r="K375" i="7"/>
  <c r="R375" i="7" s="1"/>
  <c r="J375" i="7"/>
  <c r="Q375" i="7" s="1"/>
  <c r="I375" i="7"/>
  <c r="H375" i="7"/>
  <c r="G375" i="7"/>
  <c r="V374" i="7"/>
  <c r="U374" i="7"/>
  <c r="T374" i="7"/>
  <c r="S374" i="7"/>
  <c r="R374" i="7"/>
  <c r="Q374" i="7"/>
  <c r="V373" i="7"/>
  <c r="U373" i="7"/>
  <c r="T373" i="7"/>
  <c r="S373" i="7"/>
  <c r="R373" i="7"/>
  <c r="W373" i="7" s="1"/>
  <c r="Q373" i="7"/>
  <c r="V372" i="7"/>
  <c r="U372" i="7"/>
  <c r="T372" i="7"/>
  <c r="S372" i="7"/>
  <c r="R372" i="7"/>
  <c r="Q372" i="7"/>
  <c r="W372" i="7" s="1"/>
  <c r="V371" i="7"/>
  <c r="U371" i="7"/>
  <c r="W371" i="7" s="1"/>
  <c r="T371" i="7"/>
  <c r="S371" i="7"/>
  <c r="R371" i="7"/>
  <c r="Q371" i="7"/>
  <c r="V370" i="7"/>
  <c r="U370" i="7"/>
  <c r="T370" i="7"/>
  <c r="S370" i="7"/>
  <c r="R370" i="7"/>
  <c r="Q370" i="7"/>
  <c r="V369" i="7"/>
  <c r="U369" i="7"/>
  <c r="T369" i="7"/>
  <c r="S369" i="7"/>
  <c r="R369" i="7"/>
  <c r="Q369" i="7"/>
  <c r="W369" i="7" s="1"/>
  <c r="V368" i="7"/>
  <c r="U368" i="7"/>
  <c r="T368" i="7"/>
  <c r="W368" i="7" s="1"/>
  <c r="S368" i="7"/>
  <c r="R368" i="7"/>
  <c r="Q368" i="7"/>
  <c r="V367" i="7"/>
  <c r="U367" i="7"/>
  <c r="T367" i="7"/>
  <c r="S367" i="7"/>
  <c r="R367" i="7"/>
  <c r="Q367" i="7"/>
  <c r="V366" i="7"/>
  <c r="W366" i="7" s="1"/>
  <c r="U366" i="7"/>
  <c r="T366" i="7"/>
  <c r="S366" i="7"/>
  <c r="R366" i="7"/>
  <c r="Q366" i="7"/>
  <c r="V365" i="7"/>
  <c r="U365" i="7"/>
  <c r="T365" i="7"/>
  <c r="S365" i="7"/>
  <c r="R365" i="7"/>
  <c r="Q365" i="7"/>
  <c r="V364" i="7"/>
  <c r="W364" i="7" s="1"/>
  <c r="U364" i="7"/>
  <c r="T364" i="7"/>
  <c r="S364" i="7"/>
  <c r="R364" i="7"/>
  <c r="Q364" i="7"/>
  <c r="V363" i="7"/>
  <c r="U363" i="7"/>
  <c r="T363" i="7"/>
  <c r="S363" i="7"/>
  <c r="R363" i="7"/>
  <c r="Q363" i="7"/>
  <c r="W363" i="7" s="1"/>
  <c r="Q362" i="7"/>
  <c r="O362" i="7"/>
  <c r="V362" i="7" s="1"/>
  <c r="N362" i="7"/>
  <c r="U362" i="7" s="1"/>
  <c r="M362" i="7"/>
  <c r="T362" i="7" s="1"/>
  <c r="L362" i="7"/>
  <c r="S362" i="7" s="1"/>
  <c r="K362" i="7"/>
  <c r="R362" i="7" s="1"/>
  <c r="J362" i="7"/>
  <c r="I362" i="7"/>
  <c r="H362" i="7"/>
  <c r="G362" i="7"/>
  <c r="V361" i="7"/>
  <c r="U361" i="7"/>
  <c r="S361" i="7"/>
  <c r="R361" i="7"/>
  <c r="Q361" i="7"/>
  <c r="O361" i="7"/>
  <c r="N361" i="7"/>
  <c r="M361" i="7"/>
  <c r="T361" i="7" s="1"/>
  <c r="L361" i="7"/>
  <c r="K361" i="7"/>
  <c r="J361" i="7"/>
  <c r="I361" i="7"/>
  <c r="H361" i="7"/>
  <c r="G361" i="7"/>
  <c r="V360" i="7"/>
  <c r="U360" i="7"/>
  <c r="O360" i="7"/>
  <c r="N360" i="7"/>
  <c r="M360" i="7"/>
  <c r="T360" i="7" s="1"/>
  <c r="L360" i="7"/>
  <c r="S360" i="7" s="1"/>
  <c r="K360" i="7"/>
  <c r="R360" i="7" s="1"/>
  <c r="J360" i="7"/>
  <c r="Q360" i="7" s="1"/>
  <c r="W360" i="7" s="1"/>
  <c r="I360" i="7"/>
  <c r="H360" i="7"/>
  <c r="G360" i="7"/>
  <c r="V359" i="7"/>
  <c r="U359" i="7"/>
  <c r="T359" i="7"/>
  <c r="S359" i="7"/>
  <c r="R359" i="7"/>
  <c r="Q359" i="7"/>
  <c r="V358" i="7"/>
  <c r="U358" i="7"/>
  <c r="T358" i="7"/>
  <c r="S358" i="7"/>
  <c r="R358" i="7"/>
  <c r="Q358" i="7"/>
  <c r="V357" i="7"/>
  <c r="U357" i="7"/>
  <c r="T357" i="7"/>
  <c r="S357" i="7"/>
  <c r="R357" i="7"/>
  <c r="Q357" i="7"/>
  <c r="W357" i="7" s="1"/>
  <c r="V356" i="7"/>
  <c r="U356" i="7"/>
  <c r="W356" i="7" s="1"/>
  <c r="T356" i="7"/>
  <c r="S356" i="7"/>
  <c r="R356" i="7"/>
  <c r="Q356" i="7"/>
  <c r="V355" i="7"/>
  <c r="U355" i="7"/>
  <c r="T355" i="7"/>
  <c r="S355" i="7"/>
  <c r="R355" i="7"/>
  <c r="Q355" i="7"/>
  <c r="W354" i="7"/>
  <c r="V354" i="7"/>
  <c r="U354" i="7"/>
  <c r="T354" i="7"/>
  <c r="S354" i="7"/>
  <c r="R354" i="7"/>
  <c r="Q354" i="7"/>
  <c r="V353" i="7"/>
  <c r="U353" i="7"/>
  <c r="T353" i="7"/>
  <c r="S353" i="7"/>
  <c r="R353" i="7"/>
  <c r="Q353" i="7"/>
  <c r="V352" i="7"/>
  <c r="U352" i="7"/>
  <c r="T352" i="7"/>
  <c r="S352" i="7"/>
  <c r="R352" i="7"/>
  <c r="W352" i="7" s="1"/>
  <c r="Q352" i="7"/>
  <c r="V351" i="7"/>
  <c r="W351" i="7" s="1"/>
  <c r="U351" i="7"/>
  <c r="T351" i="7"/>
  <c r="S351" i="7"/>
  <c r="R351" i="7"/>
  <c r="Q351" i="7"/>
  <c r="V350" i="7"/>
  <c r="U350" i="7"/>
  <c r="T350" i="7"/>
  <c r="S350" i="7"/>
  <c r="R350" i="7"/>
  <c r="Q350" i="7"/>
  <c r="W350" i="7" s="1"/>
  <c r="V349" i="7"/>
  <c r="W349" i="7" s="1"/>
  <c r="U349" i="7"/>
  <c r="T349" i="7"/>
  <c r="S349" i="7"/>
  <c r="R349" i="7"/>
  <c r="Q349" i="7"/>
  <c r="V348" i="7"/>
  <c r="U348" i="7"/>
  <c r="T348" i="7"/>
  <c r="S348" i="7"/>
  <c r="R348" i="7"/>
  <c r="Q348" i="7"/>
  <c r="W348" i="7" s="1"/>
  <c r="V347" i="7"/>
  <c r="R347" i="7"/>
  <c r="Q347" i="7"/>
  <c r="O347" i="7"/>
  <c r="N347" i="7"/>
  <c r="U347" i="7" s="1"/>
  <c r="M347" i="7"/>
  <c r="T347" i="7" s="1"/>
  <c r="L347" i="7"/>
  <c r="S347" i="7" s="1"/>
  <c r="K347" i="7"/>
  <c r="J347" i="7"/>
  <c r="I347" i="7"/>
  <c r="H347" i="7"/>
  <c r="G347" i="7"/>
  <c r="V346" i="7"/>
  <c r="U346" i="7"/>
  <c r="S346" i="7"/>
  <c r="R346" i="7"/>
  <c r="Q346" i="7"/>
  <c r="O346" i="7"/>
  <c r="N346" i="7"/>
  <c r="M346" i="7"/>
  <c r="T346" i="7" s="1"/>
  <c r="L346" i="7"/>
  <c r="K346" i="7"/>
  <c r="J346" i="7"/>
  <c r="I346" i="7"/>
  <c r="H346" i="7"/>
  <c r="G346" i="7"/>
  <c r="V345" i="7"/>
  <c r="U345" i="7"/>
  <c r="T345" i="7"/>
  <c r="R345" i="7"/>
  <c r="O345" i="7"/>
  <c r="N345" i="7"/>
  <c r="M345" i="7"/>
  <c r="L345" i="7"/>
  <c r="S345" i="7" s="1"/>
  <c r="K345" i="7"/>
  <c r="J345" i="7"/>
  <c r="Q345" i="7" s="1"/>
  <c r="W345" i="7" s="1"/>
  <c r="I345" i="7"/>
  <c r="H345" i="7"/>
  <c r="G345" i="7"/>
  <c r="V344" i="7"/>
  <c r="U344" i="7"/>
  <c r="T344" i="7"/>
  <c r="S344" i="7"/>
  <c r="R344" i="7"/>
  <c r="Q344" i="7"/>
  <c r="W344" i="7" s="1"/>
  <c r="V343" i="7"/>
  <c r="U343" i="7"/>
  <c r="T343" i="7"/>
  <c r="S343" i="7"/>
  <c r="R343" i="7"/>
  <c r="Q343" i="7"/>
  <c r="V342" i="7"/>
  <c r="U342" i="7"/>
  <c r="T342" i="7"/>
  <c r="S342" i="7"/>
  <c r="R342" i="7"/>
  <c r="Q342" i="7"/>
  <c r="W342" i="7" s="1"/>
  <c r="V341" i="7"/>
  <c r="U341" i="7"/>
  <c r="W341" i="7" s="1"/>
  <c r="T341" i="7"/>
  <c r="S341" i="7"/>
  <c r="R341" i="7"/>
  <c r="Q341" i="7"/>
  <c r="V340" i="7"/>
  <c r="U340" i="7"/>
  <c r="T340" i="7"/>
  <c r="S340" i="7"/>
  <c r="R340" i="7"/>
  <c r="Q340" i="7"/>
  <c r="W340" i="7" s="1"/>
  <c r="W339" i="7"/>
  <c r="V339" i="7"/>
  <c r="U339" i="7"/>
  <c r="T339" i="7"/>
  <c r="S339" i="7"/>
  <c r="R339" i="7"/>
  <c r="Q339" i="7"/>
  <c r="V338" i="7"/>
  <c r="U338" i="7"/>
  <c r="T338" i="7"/>
  <c r="S338" i="7"/>
  <c r="R338" i="7"/>
  <c r="W338" i="7" s="1"/>
  <c r="Q338" i="7"/>
  <c r="V337" i="7"/>
  <c r="U337" i="7"/>
  <c r="T337" i="7"/>
  <c r="S337" i="7"/>
  <c r="R337" i="7"/>
  <c r="Q337" i="7"/>
  <c r="V336" i="7"/>
  <c r="U336" i="7"/>
  <c r="T336" i="7"/>
  <c r="W336" i="7" s="1"/>
  <c r="S336" i="7"/>
  <c r="R336" i="7"/>
  <c r="Q336" i="7"/>
  <c r="V335" i="7"/>
  <c r="U335" i="7"/>
  <c r="T335" i="7"/>
  <c r="S335" i="7"/>
  <c r="R335" i="7"/>
  <c r="Q335" i="7"/>
  <c r="V334" i="7"/>
  <c r="W334" i="7" s="1"/>
  <c r="U334" i="7"/>
  <c r="T334" i="7"/>
  <c r="S334" i="7"/>
  <c r="R334" i="7"/>
  <c r="Q334" i="7"/>
  <c r="V333" i="7"/>
  <c r="U333" i="7"/>
  <c r="T333" i="7"/>
  <c r="W333" i="7" s="1"/>
  <c r="S333" i="7"/>
  <c r="R333" i="7"/>
  <c r="Q333" i="7"/>
  <c r="V332" i="7"/>
  <c r="Q332" i="7"/>
  <c r="O332" i="7"/>
  <c r="N332" i="7"/>
  <c r="U332" i="7" s="1"/>
  <c r="M332" i="7"/>
  <c r="T332" i="7" s="1"/>
  <c r="L332" i="7"/>
  <c r="S332" i="7" s="1"/>
  <c r="K332" i="7"/>
  <c r="R332" i="7" s="1"/>
  <c r="J332" i="7"/>
  <c r="I332" i="7"/>
  <c r="H332" i="7"/>
  <c r="G332" i="7"/>
  <c r="U331" i="7"/>
  <c r="S331" i="7"/>
  <c r="R331" i="7"/>
  <c r="Q331" i="7"/>
  <c r="O331" i="7"/>
  <c r="V331" i="7" s="1"/>
  <c r="N331" i="7"/>
  <c r="M331" i="7"/>
  <c r="T331" i="7" s="1"/>
  <c r="L331" i="7"/>
  <c r="K331" i="7"/>
  <c r="J331" i="7"/>
  <c r="I331" i="7"/>
  <c r="H331" i="7"/>
  <c r="G331" i="7"/>
  <c r="V330" i="7"/>
  <c r="W330" i="7" s="1"/>
  <c r="U330" i="7"/>
  <c r="T330" i="7"/>
  <c r="R330" i="7"/>
  <c r="O330" i="7"/>
  <c r="N330" i="7"/>
  <c r="M330" i="7"/>
  <c r="L330" i="7"/>
  <c r="S330" i="7" s="1"/>
  <c r="K330" i="7"/>
  <c r="J330" i="7"/>
  <c r="Q330" i="7" s="1"/>
  <c r="I330" i="7"/>
  <c r="H330" i="7"/>
  <c r="G330" i="7"/>
  <c r="V329" i="7"/>
  <c r="U329" i="7"/>
  <c r="T329" i="7"/>
  <c r="S329" i="7"/>
  <c r="R329" i="7"/>
  <c r="Q329" i="7"/>
  <c r="V328" i="7"/>
  <c r="U328" i="7"/>
  <c r="T328" i="7"/>
  <c r="S328" i="7"/>
  <c r="R328" i="7"/>
  <c r="Q328" i="7"/>
  <c r="W328" i="7" s="1"/>
  <c r="V327" i="7"/>
  <c r="U327" i="7"/>
  <c r="T327" i="7"/>
  <c r="S327" i="7"/>
  <c r="R327" i="7"/>
  <c r="Q327" i="7"/>
  <c r="V326" i="7"/>
  <c r="U326" i="7"/>
  <c r="W326" i="7" s="1"/>
  <c r="T326" i="7"/>
  <c r="S326" i="7"/>
  <c r="R326" i="7"/>
  <c r="Q326" i="7"/>
  <c r="V325" i="7"/>
  <c r="U325" i="7"/>
  <c r="T325" i="7"/>
  <c r="S325" i="7"/>
  <c r="R325" i="7"/>
  <c r="Q325" i="7"/>
  <c r="V324" i="7"/>
  <c r="U324" i="7"/>
  <c r="T324" i="7"/>
  <c r="S324" i="7"/>
  <c r="R324" i="7"/>
  <c r="Q324" i="7"/>
  <c r="W324" i="7" s="1"/>
  <c r="V323" i="7"/>
  <c r="U323" i="7"/>
  <c r="W323" i="7" s="1"/>
  <c r="T323" i="7"/>
  <c r="S323" i="7"/>
  <c r="R323" i="7"/>
  <c r="Q323" i="7"/>
  <c r="V322" i="7"/>
  <c r="U322" i="7"/>
  <c r="T322" i="7"/>
  <c r="S322" i="7"/>
  <c r="R322" i="7"/>
  <c r="W322" i="7" s="1"/>
  <c r="Q322" i="7"/>
  <c r="W321" i="7"/>
  <c r="V321" i="7"/>
  <c r="U321" i="7"/>
  <c r="T321" i="7"/>
  <c r="S321" i="7"/>
  <c r="R321" i="7"/>
  <c r="Q321" i="7"/>
  <c r="V320" i="7"/>
  <c r="U320" i="7"/>
  <c r="T320" i="7"/>
  <c r="S320" i="7"/>
  <c r="R320" i="7"/>
  <c r="Q320" i="7"/>
  <c r="V319" i="7"/>
  <c r="W319" i="7" s="1"/>
  <c r="U319" i="7"/>
  <c r="T319" i="7"/>
  <c r="S319" i="7"/>
  <c r="R319" i="7"/>
  <c r="Q319" i="7"/>
  <c r="V318" i="7"/>
  <c r="W318" i="7" s="1"/>
  <c r="U318" i="7"/>
  <c r="T318" i="7"/>
  <c r="S318" i="7"/>
  <c r="R318" i="7"/>
  <c r="Q318" i="7"/>
  <c r="V317" i="7"/>
  <c r="Q317" i="7"/>
  <c r="O317" i="7"/>
  <c r="N317" i="7"/>
  <c r="U317" i="7" s="1"/>
  <c r="M317" i="7"/>
  <c r="T317" i="7" s="1"/>
  <c r="L317" i="7"/>
  <c r="S317" i="7" s="1"/>
  <c r="K317" i="7"/>
  <c r="R317" i="7" s="1"/>
  <c r="J317" i="7"/>
  <c r="I317" i="7"/>
  <c r="H317" i="7"/>
  <c r="G317" i="7"/>
  <c r="U316" i="7"/>
  <c r="S316" i="7"/>
  <c r="R316" i="7"/>
  <c r="Q316" i="7"/>
  <c r="O316" i="7"/>
  <c r="V316" i="7" s="1"/>
  <c r="N316" i="7"/>
  <c r="M316" i="7"/>
  <c r="T316" i="7" s="1"/>
  <c r="L316" i="7"/>
  <c r="K316" i="7"/>
  <c r="J316" i="7"/>
  <c r="I316" i="7"/>
  <c r="H316" i="7"/>
  <c r="G316" i="7"/>
  <c r="V315" i="7"/>
  <c r="U315" i="7"/>
  <c r="T315" i="7"/>
  <c r="R315" i="7"/>
  <c r="O315" i="7"/>
  <c r="N315" i="7"/>
  <c r="M315" i="7"/>
  <c r="L315" i="7"/>
  <c r="S315" i="7" s="1"/>
  <c r="W315" i="7" s="1"/>
  <c r="K315" i="7"/>
  <c r="J315" i="7"/>
  <c r="Q315" i="7" s="1"/>
  <c r="I315" i="7"/>
  <c r="H315" i="7"/>
  <c r="G315" i="7"/>
  <c r="V314" i="7"/>
  <c r="U314" i="7"/>
  <c r="T314" i="7"/>
  <c r="S314" i="7"/>
  <c r="R314" i="7"/>
  <c r="Q314" i="7"/>
  <c r="V313" i="7"/>
  <c r="U313" i="7"/>
  <c r="T313" i="7"/>
  <c r="S313" i="7"/>
  <c r="R313" i="7"/>
  <c r="Q313" i="7"/>
  <c r="V312" i="7"/>
  <c r="U312" i="7"/>
  <c r="T312" i="7"/>
  <c r="S312" i="7"/>
  <c r="R312" i="7"/>
  <c r="Q312" i="7"/>
  <c r="W311" i="7"/>
  <c r="V311" i="7"/>
  <c r="U311" i="7"/>
  <c r="T311" i="7"/>
  <c r="S311" i="7"/>
  <c r="R311" i="7"/>
  <c r="Q311" i="7"/>
  <c r="V310" i="7"/>
  <c r="U310" i="7"/>
  <c r="T310" i="7"/>
  <c r="S310" i="7"/>
  <c r="R310" i="7"/>
  <c r="Q310" i="7"/>
  <c r="V309" i="7"/>
  <c r="U309" i="7"/>
  <c r="T309" i="7"/>
  <c r="S309" i="7"/>
  <c r="R309" i="7"/>
  <c r="Q309" i="7"/>
  <c r="W309" i="7" s="1"/>
  <c r="W308" i="7"/>
  <c r="V308" i="7"/>
  <c r="U308" i="7"/>
  <c r="T308" i="7"/>
  <c r="S308" i="7"/>
  <c r="R308" i="7"/>
  <c r="Q308" i="7"/>
  <c r="V307" i="7"/>
  <c r="U307" i="7"/>
  <c r="T307" i="7"/>
  <c r="S307" i="7"/>
  <c r="R307" i="7"/>
  <c r="W307" i="7" s="1"/>
  <c r="Q307" i="7"/>
  <c r="V306" i="7"/>
  <c r="U306" i="7"/>
  <c r="T306" i="7"/>
  <c r="W306" i="7" s="1"/>
  <c r="S306" i="7"/>
  <c r="R306" i="7"/>
  <c r="Q306" i="7"/>
  <c r="V305" i="7"/>
  <c r="U305" i="7"/>
  <c r="T305" i="7"/>
  <c r="S305" i="7"/>
  <c r="R305" i="7"/>
  <c r="Q305" i="7"/>
  <c r="V304" i="7"/>
  <c r="W304" i="7" s="1"/>
  <c r="U304" i="7"/>
  <c r="T304" i="7"/>
  <c r="S304" i="7"/>
  <c r="R304" i="7"/>
  <c r="Q304" i="7"/>
  <c r="V303" i="7"/>
  <c r="U303" i="7"/>
  <c r="T303" i="7"/>
  <c r="S303" i="7"/>
  <c r="R303" i="7"/>
  <c r="Q303" i="7"/>
  <c r="V302" i="7"/>
  <c r="R302" i="7"/>
  <c r="Q302" i="7"/>
  <c r="O302" i="7"/>
  <c r="N302" i="7"/>
  <c r="U302" i="7" s="1"/>
  <c r="M302" i="7"/>
  <c r="T302" i="7" s="1"/>
  <c r="L302" i="7"/>
  <c r="S302" i="7" s="1"/>
  <c r="K302" i="7"/>
  <c r="J302" i="7"/>
  <c r="I302" i="7"/>
  <c r="H302" i="7"/>
  <c r="G302" i="7"/>
  <c r="V301" i="7"/>
  <c r="U301" i="7"/>
  <c r="S301" i="7"/>
  <c r="R301" i="7"/>
  <c r="Q301" i="7"/>
  <c r="O301" i="7"/>
  <c r="N301" i="7"/>
  <c r="M301" i="7"/>
  <c r="T301" i="7" s="1"/>
  <c r="L301" i="7"/>
  <c r="K301" i="7"/>
  <c r="J301" i="7"/>
  <c r="I301" i="7"/>
  <c r="H301" i="7"/>
  <c r="G301" i="7"/>
  <c r="V300" i="7"/>
  <c r="U300" i="7"/>
  <c r="R300" i="7"/>
  <c r="O300" i="7"/>
  <c r="N300" i="7"/>
  <c r="M300" i="7"/>
  <c r="T300" i="7" s="1"/>
  <c r="W300" i="7" s="1"/>
  <c r="L300" i="7"/>
  <c r="S300" i="7" s="1"/>
  <c r="K300" i="7"/>
  <c r="J300" i="7"/>
  <c r="Q300" i="7" s="1"/>
  <c r="I300" i="7"/>
  <c r="H300" i="7"/>
  <c r="G300" i="7"/>
  <c r="V299" i="7"/>
  <c r="U299" i="7"/>
  <c r="T299" i="7"/>
  <c r="S299" i="7"/>
  <c r="R299" i="7"/>
  <c r="Q299" i="7"/>
  <c r="W299" i="7" s="1"/>
  <c r="V298" i="7"/>
  <c r="U298" i="7"/>
  <c r="T298" i="7"/>
  <c r="S298" i="7"/>
  <c r="R298" i="7"/>
  <c r="Q298" i="7"/>
  <c r="V297" i="7"/>
  <c r="U297" i="7"/>
  <c r="T297" i="7"/>
  <c r="S297" i="7"/>
  <c r="R297" i="7"/>
  <c r="Q297" i="7"/>
  <c r="W297" i="7" s="1"/>
  <c r="V296" i="7"/>
  <c r="U296" i="7"/>
  <c r="W296" i="7" s="1"/>
  <c r="T296" i="7"/>
  <c r="S296" i="7"/>
  <c r="R296" i="7"/>
  <c r="Q296" i="7"/>
  <c r="V295" i="7"/>
  <c r="U295" i="7"/>
  <c r="T295" i="7"/>
  <c r="S295" i="7"/>
  <c r="R295" i="7"/>
  <c r="Q295" i="7"/>
  <c r="W294" i="7"/>
  <c r="V294" i="7"/>
  <c r="U294" i="7"/>
  <c r="T294" i="7"/>
  <c r="S294" i="7"/>
  <c r="R294" i="7"/>
  <c r="Q294" i="7"/>
  <c r="V293" i="7"/>
  <c r="U293" i="7"/>
  <c r="T293" i="7"/>
  <c r="S293" i="7"/>
  <c r="R293" i="7"/>
  <c r="Q293" i="7"/>
  <c r="V292" i="7"/>
  <c r="U292" i="7"/>
  <c r="T292" i="7"/>
  <c r="S292" i="7"/>
  <c r="R292" i="7"/>
  <c r="W292" i="7" s="1"/>
  <c r="Q292" i="7"/>
  <c r="V291" i="7"/>
  <c r="U291" i="7"/>
  <c r="W291" i="7" s="1"/>
  <c r="T291" i="7"/>
  <c r="S291" i="7"/>
  <c r="R291" i="7"/>
  <c r="Q291" i="7"/>
  <c r="V290" i="7"/>
  <c r="U290" i="7"/>
  <c r="T290" i="7"/>
  <c r="S290" i="7"/>
  <c r="R290" i="7"/>
  <c r="Q290" i="7"/>
  <c r="W290" i="7" s="1"/>
  <c r="W289" i="7"/>
  <c r="V289" i="7"/>
  <c r="U289" i="7"/>
  <c r="T289" i="7"/>
  <c r="S289" i="7"/>
  <c r="R289" i="7"/>
  <c r="Q289" i="7"/>
  <c r="V288" i="7"/>
  <c r="U288" i="7"/>
  <c r="T288" i="7"/>
  <c r="S288" i="7"/>
  <c r="R288" i="7"/>
  <c r="Q288" i="7"/>
  <c r="W288" i="7" s="1"/>
  <c r="V287" i="7"/>
  <c r="T287" i="7"/>
  <c r="R287" i="7"/>
  <c r="Q287" i="7"/>
  <c r="O287" i="7"/>
  <c r="N287" i="7"/>
  <c r="U287" i="7" s="1"/>
  <c r="M287" i="7"/>
  <c r="L287" i="7"/>
  <c r="S287" i="7" s="1"/>
  <c r="K287" i="7"/>
  <c r="J287" i="7"/>
  <c r="I287" i="7"/>
  <c r="H287" i="7"/>
  <c r="G287" i="7"/>
  <c r="V286" i="7"/>
  <c r="U286" i="7"/>
  <c r="S286" i="7"/>
  <c r="Q286" i="7"/>
  <c r="O286" i="7"/>
  <c r="N286" i="7"/>
  <c r="M286" i="7"/>
  <c r="T286" i="7" s="1"/>
  <c r="L286" i="7"/>
  <c r="K286" i="7"/>
  <c r="R286" i="7" s="1"/>
  <c r="J286" i="7"/>
  <c r="I286" i="7"/>
  <c r="H286" i="7"/>
  <c r="G286" i="7"/>
  <c r="U285" i="7"/>
  <c r="R285" i="7"/>
  <c r="O285" i="7"/>
  <c r="V285" i="7" s="1"/>
  <c r="N285" i="7"/>
  <c r="M285" i="7"/>
  <c r="T285" i="7" s="1"/>
  <c r="W285" i="7" s="1"/>
  <c r="L285" i="7"/>
  <c r="S285" i="7" s="1"/>
  <c r="K285" i="7"/>
  <c r="J285" i="7"/>
  <c r="Q285" i="7" s="1"/>
  <c r="I285" i="7"/>
  <c r="H285" i="7"/>
  <c r="G285" i="7"/>
  <c r="V284" i="7"/>
  <c r="U284" i="7"/>
  <c r="T284" i="7"/>
  <c r="S284" i="7"/>
  <c r="R284" i="7"/>
  <c r="Q284" i="7"/>
  <c r="V283" i="7"/>
  <c r="U283" i="7"/>
  <c r="T283" i="7"/>
  <c r="S283" i="7"/>
  <c r="R283" i="7"/>
  <c r="Q283" i="7"/>
  <c r="V282" i="7"/>
  <c r="U282" i="7"/>
  <c r="T282" i="7"/>
  <c r="S282" i="7"/>
  <c r="R282" i="7"/>
  <c r="Q282" i="7"/>
  <c r="W282" i="7" s="1"/>
  <c r="V281" i="7"/>
  <c r="U281" i="7"/>
  <c r="W281" i="7" s="1"/>
  <c r="T281" i="7"/>
  <c r="S281" i="7"/>
  <c r="R281" i="7"/>
  <c r="Q281" i="7"/>
  <c r="V280" i="7"/>
  <c r="U280" i="7"/>
  <c r="T280" i="7"/>
  <c r="S280" i="7"/>
  <c r="R280" i="7"/>
  <c r="Q280" i="7"/>
  <c r="W279" i="7"/>
  <c r="V279" i="7"/>
  <c r="U279" i="7"/>
  <c r="T279" i="7"/>
  <c r="S279" i="7"/>
  <c r="R279" i="7"/>
  <c r="Q279" i="7"/>
  <c r="V278" i="7"/>
  <c r="U278" i="7"/>
  <c r="T278" i="7"/>
  <c r="S278" i="7"/>
  <c r="R278" i="7"/>
  <c r="W278" i="7" s="1"/>
  <c r="Q278" i="7"/>
  <c r="V277" i="7"/>
  <c r="U277" i="7"/>
  <c r="T277" i="7"/>
  <c r="S277" i="7"/>
  <c r="R277" i="7"/>
  <c r="Q277" i="7"/>
  <c r="V276" i="7"/>
  <c r="U276" i="7"/>
  <c r="W276" i="7" s="1"/>
  <c r="T276" i="7"/>
  <c r="S276" i="7"/>
  <c r="R276" i="7"/>
  <c r="Q276" i="7"/>
  <c r="V275" i="7"/>
  <c r="U275" i="7"/>
  <c r="T275" i="7"/>
  <c r="S275" i="7"/>
  <c r="R275" i="7"/>
  <c r="Q275" i="7"/>
  <c r="W275" i="7" s="1"/>
  <c r="W274" i="7"/>
  <c r="V274" i="7"/>
  <c r="U274" i="7"/>
  <c r="T274" i="7"/>
  <c r="S274" i="7"/>
  <c r="R274" i="7"/>
  <c r="Q274" i="7"/>
  <c r="V273" i="7"/>
  <c r="U273" i="7"/>
  <c r="T273" i="7"/>
  <c r="S273" i="7"/>
  <c r="R273" i="7"/>
  <c r="Q273" i="7"/>
  <c r="V272" i="7"/>
  <c r="T272" i="7"/>
  <c r="S272" i="7"/>
  <c r="Q272" i="7"/>
  <c r="O272" i="7"/>
  <c r="N272" i="7"/>
  <c r="U272" i="7" s="1"/>
  <c r="M272" i="7"/>
  <c r="L272" i="7"/>
  <c r="K272" i="7"/>
  <c r="R272" i="7" s="1"/>
  <c r="J272" i="7"/>
  <c r="I272" i="7"/>
  <c r="H272" i="7"/>
  <c r="G272" i="7"/>
  <c r="U271" i="7"/>
  <c r="S271" i="7"/>
  <c r="O271" i="7"/>
  <c r="V271" i="7" s="1"/>
  <c r="N271" i="7"/>
  <c r="M271" i="7"/>
  <c r="T271" i="7" s="1"/>
  <c r="L271" i="7"/>
  <c r="K271" i="7"/>
  <c r="R271" i="7" s="1"/>
  <c r="J271" i="7"/>
  <c r="Q271" i="7" s="1"/>
  <c r="W271" i="7" s="1"/>
  <c r="I271" i="7"/>
  <c r="H271" i="7"/>
  <c r="G271" i="7"/>
  <c r="T270" i="7"/>
  <c r="R270" i="7"/>
  <c r="O270" i="7"/>
  <c r="V270" i="7" s="1"/>
  <c r="N270" i="7"/>
  <c r="U270" i="7" s="1"/>
  <c r="M270" i="7"/>
  <c r="L270" i="7"/>
  <c r="S270" i="7" s="1"/>
  <c r="K270" i="7"/>
  <c r="J270" i="7"/>
  <c r="Q270" i="7" s="1"/>
  <c r="I270" i="7"/>
  <c r="H270" i="7"/>
  <c r="G270" i="7"/>
  <c r="V269" i="7"/>
  <c r="U269" i="7"/>
  <c r="T269" i="7"/>
  <c r="S269" i="7"/>
  <c r="R269" i="7"/>
  <c r="Q269" i="7"/>
  <c r="V268" i="7"/>
  <c r="U268" i="7"/>
  <c r="T268" i="7"/>
  <c r="S268" i="7"/>
  <c r="R268" i="7"/>
  <c r="Q268" i="7"/>
  <c r="V267" i="7"/>
  <c r="U267" i="7"/>
  <c r="T267" i="7"/>
  <c r="S267" i="7"/>
  <c r="R267" i="7"/>
  <c r="Q267" i="7"/>
  <c r="V266" i="7"/>
  <c r="U266" i="7"/>
  <c r="W266" i="7" s="1"/>
  <c r="T266" i="7"/>
  <c r="S266" i="7"/>
  <c r="R266" i="7"/>
  <c r="Q266" i="7"/>
  <c r="V265" i="7"/>
  <c r="U265" i="7"/>
  <c r="T265" i="7"/>
  <c r="S265" i="7"/>
  <c r="R265" i="7"/>
  <c r="Q265" i="7"/>
  <c r="W265" i="7" s="1"/>
  <c r="V264" i="7"/>
  <c r="U264" i="7"/>
  <c r="T264" i="7"/>
  <c r="S264" i="7"/>
  <c r="R264" i="7"/>
  <c r="Q264" i="7"/>
  <c r="W264" i="7" s="1"/>
  <c r="V263" i="7"/>
  <c r="U263" i="7"/>
  <c r="T263" i="7"/>
  <c r="S263" i="7"/>
  <c r="W263" i="7" s="1"/>
  <c r="R263" i="7"/>
  <c r="Q263" i="7"/>
  <c r="V262" i="7"/>
  <c r="U262" i="7"/>
  <c r="T262" i="7"/>
  <c r="S262" i="7"/>
  <c r="R262" i="7"/>
  <c r="W262" i="7" s="1"/>
  <c r="Q262" i="7"/>
  <c r="V261" i="7"/>
  <c r="U261" i="7"/>
  <c r="T261" i="7"/>
  <c r="W261" i="7" s="1"/>
  <c r="S261" i="7"/>
  <c r="R261" i="7"/>
  <c r="Q261" i="7"/>
  <c r="V260" i="7"/>
  <c r="U260" i="7"/>
  <c r="T260" i="7"/>
  <c r="S260" i="7"/>
  <c r="R260" i="7"/>
  <c r="Q260" i="7"/>
  <c r="V259" i="7"/>
  <c r="W259" i="7" s="1"/>
  <c r="U259" i="7"/>
  <c r="T259" i="7"/>
  <c r="S259" i="7"/>
  <c r="R259" i="7"/>
  <c r="Q259" i="7"/>
  <c r="V258" i="7"/>
  <c r="U258" i="7"/>
  <c r="T258" i="7"/>
  <c r="S258" i="7"/>
  <c r="R258" i="7"/>
  <c r="Q258" i="7"/>
  <c r="V257" i="7"/>
  <c r="Q257" i="7"/>
  <c r="O257" i="7"/>
  <c r="N257" i="7"/>
  <c r="U257" i="7" s="1"/>
  <c r="M257" i="7"/>
  <c r="T257" i="7" s="1"/>
  <c r="L257" i="7"/>
  <c r="S257" i="7" s="1"/>
  <c r="K257" i="7"/>
  <c r="R257" i="7" s="1"/>
  <c r="J257" i="7"/>
  <c r="I257" i="7"/>
  <c r="H257" i="7"/>
  <c r="G257" i="7"/>
  <c r="U256" i="7"/>
  <c r="S256" i="7"/>
  <c r="R256" i="7"/>
  <c r="Q256" i="7"/>
  <c r="W256" i="7" s="1"/>
  <c r="O256" i="7"/>
  <c r="V256" i="7" s="1"/>
  <c r="N256" i="7"/>
  <c r="M256" i="7"/>
  <c r="T256" i="7" s="1"/>
  <c r="L256" i="7"/>
  <c r="K256" i="7"/>
  <c r="J256" i="7"/>
  <c r="I256" i="7"/>
  <c r="H256" i="7"/>
  <c r="G256" i="7"/>
  <c r="V255" i="7"/>
  <c r="R255" i="7"/>
  <c r="O255" i="7"/>
  <c r="N255" i="7"/>
  <c r="U255" i="7" s="1"/>
  <c r="M255" i="7"/>
  <c r="T255" i="7" s="1"/>
  <c r="L255" i="7"/>
  <c r="S255" i="7" s="1"/>
  <c r="K255" i="7"/>
  <c r="J255" i="7"/>
  <c r="Q255" i="7" s="1"/>
  <c r="I255" i="7"/>
  <c r="H255" i="7"/>
  <c r="G255" i="7"/>
  <c r="V254" i="7"/>
  <c r="U254" i="7"/>
  <c r="T254" i="7"/>
  <c r="S254" i="7"/>
  <c r="R254" i="7"/>
  <c r="Q254" i="7"/>
  <c r="V253" i="7"/>
  <c r="U253" i="7"/>
  <c r="T253" i="7"/>
  <c r="S253" i="7"/>
  <c r="R253" i="7"/>
  <c r="Q253" i="7"/>
  <c r="W253" i="7" s="1"/>
  <c r="V252" i="7"/>
  <c r="U252" i="7"/>
  <c r="T252" i="7"/>
  <c r="S252" i="7"/>
  <c r="R252" i="7"/>
  <c r="Q252" i="7"/>
  <c r="V251" i="7"/>
  <c r="U251" i="7"/>
  <c r="T251" i="7"/>
  <c r="S251" i="7"/>
  <c r="R251" i="7"/>
  <c r="Q251" i="7"/>
  <c r="W251" i="7" s="1"/>
  <c r="V250" i="7"/>
  <c r="U250" i="7"/>
  <c r="T250" i="7"/>
  <c r="S250" i="7"/>
  <c r="W250" i="7" s="1"/>
  <c r="R250" i="7"/>
  <c r="Q250" i="7"/>
  <c r="V249" i="7"/>
  <c r="U249" i="7"/>
  <c r="T249" i="7"/>
  <c r="S249" i="7"/>
  <c r="R249" i="7"/>
  <c r="Q249" i="7"/>
  <c r="V248" i="7"/>
  <c r="U248" i="7"/>
  <c r="W248" i="7" s="1"/>
  <c r="T248" i="7"/>
  <c r="S248" i="7"/>
  <c r="R248" i="7"/>
  <c r="Q248" i="7"/>
  <c r="V247" i="7"/>
  <c r="U247" i="7"/>
  <c r="T247" i="7"/>
  <c r="S247" i="7"/>
  <c r="R247" i="7"/>
  <c r="Q247" i="7"/>
  <c r="W246" i="7"/>
  <c r="V246" i="7"/>
  <c r="U246" i="7"/>
  <c r="T246" i="7"/>
  <c r="S246" i="7"/>
  <c r="R246" i="7"/>
  <c r="Q246" i="7"/>
  <c r="V245" i="7"/>
  <c r="W245" i="7" s="1"/>
  <c r="U245" i="7"/>
  <c r="T245" i="7"/>
  <c r="S245" i="7"/>
  <c r="R245" i="7"/>
  <c r="Q245" i="7"/>
  <c r="V244" i="7"/>
  <c r="U244" i="7"/>
  <c r="T244" i="7"/>
  <c r="S244" i="7"/>
  <c r="R244" i="7"/>
  <c r="Q244" i="7"/>
  <c r="V243" i="7"/>
  <c r="U243" i="7"/>
  <c r="T243" i="7"/>
  <c r="S243" i="7"/>
  <c r="W243" i="7" s="1"/>
  <c r="R243" i="7"/>
  <c r="Q243" i="7"/>
  <c r="V242" i="7"/>
  <c r="R242" i="7"/>
  <c r="Q242" i="7"/>
  <c r="O242" i="7"/>
  <c r="N242" i="7"/>
  <c r="U242" i="7" s="1"/>
  <c r="M242" i="7"/>
  <c r="T242" i="7" s="1"/>
  <c r="L242" i="7"/>
  <c r="S242" i="7" s="1"/>
  <c r="K242" i="7"/>
  <c r="J242" i="7"/>
  <c r="I242" i="7"/>
  <c r="H242" i="7"/>
  <c r="G242" i="7"/>
  <c r="V241" i="7"/>
  <c r="U241" i="7"/>
  <c r="S241" i="7"/>
  <c r="R241" i="7"/>
  <c r="Q241" i="7"/>
  <c r="O241" i="7"/>
  <c r="N241" i="7"/>
  <c r="M241" i="7"/>
  <c r="T241" i="7" s="1"/>
  <c r="L241" i="7"/>
  <c r="K241" i="7"/>
  <c r="J241" i="7"/>
  <c r="I241" i="7"/>
  <c r="H241" i="7"/>
  <c r="G241" i="7"/>
  <c r="V240" i="7"/>
  <c r="U240" i="7"/>
  <c r="T240" i="7"/>
  <c r="R240" i="7"/>
  <c r="O240" i="7"/>
  <c r="N240" i="7"/>
  <c r="M240" i="7"/>
  <c r="L240" i="7"/>
  <c r="S240" i="7" s="1"/>
  <c r="K240" i="7"/>
  <c r="J240" i="7"/>
  <c r="Q240" i="7" s="1"/>
  <c r="I240" i="7"/>
  <c r="H240" i="7"/>
  <c r="G240" i="7"/>
  <c r="V239" i="7"/>
  <c r="U239" i="7"/>
  <c r="T239" i="7"/>
  <c r="S239" i="7"/>
  <c r="R239" i="7"/>
  <c r="Q239" i="7"/>
  <c r="V238" i="7"/>
  <c r="U238" i="7"/>
  <c r="T238" i="7"/>
  <c r="S238" i="7"/>
  <c r="R238" i="7"/>
  <c r="Q238" i="7"/>
  <c r="V237" i="7"/>
  <c r="U237" i="7"/>
  <c r="T237" i="7"/>
  <c r="S237" i="7"/>
  <c r="R237" i="7"/>
  <c r="Q237" i="7"/>
  <c r="V236" i="7"/>
  <c r="U236" i="7"/>
  <c r="T236" i="7"/>
  <c r="S236" i="7"/>
  <c r="R236" i="7"/>
  <c r="Q236" i="7"/>
  <c r="W236" i="7" s="1"/>
  <c r="W235" i="7"/>
  <c r="V235" i="7"/>
  <c r="U235" i="7"/>
  <c r="T235" i="7"/>
  <c r="S235" i="7"/>
  <c r="R235" i="7"/>
  <c r="Q235" i="7"/>
  <c r="V234" i="7"/>
  <c r="U234" i="7"/>
  <c r="T234" i="7"/>
  <c r="S234" i="7"/>
  <c r="R234" i="7"/>
  <c r="W234" i="7" s="1"/>
  <c r="Q234" i="7"/>
  <c r="V233" i="7"/>
  <c r="U233" i="7"/>
  <c r="T233" i="7"/>
  <c r="S233" i="7"/>
  <c r="R233" i="7"/>
  <c r="W233" i="7" s="1"/>
  <c r="Q233" i="7"/>
  <c r="V232" i="7"/>
  <c r="U232" i="7"/>
  <c r="T232" i="7"/>
  <c r="S232" i="7"/>
  <c r="R232" i="7"/>
  <c r="Q232" i="7"/>
  <c r="V231" i="7"/>
  <c r="U231" i="7"/>
  <c r="T231" i="7"/>
  <c r="W231" i="7" s="1"/>
  <c r="S231" i="7"/>
  <c r="R231" i="7"/>
  <c r="Q231" i="7"/>
  <c r="V230" i="7"/>
  <c r="U230" i="7"/>
  <c r="T230" i="7"/>
  <c r="S230" i="7"/>
  <c r="R230" i="7"/>
  <c r="Q230" i="7"/>
  <c r="V229" i="7"/>
  <c r="U229" i="7"/>
  <c r="T229" i="7"/>
  <c r="S229" i="7"/>
  <c r="R229" i="7"/>
  <c r="Q229" i="7"/>
  <c r="W229" i="7" s="1"/>
  <c r="W228" i="7"/>
  <c r="V228" i="7"/>
  <c r="U228" i="7"/>
  <c r="T228" i="7"/>
  <c r="S228" i="7"/>
  <c r="R228" i="7"/>
  <c r="Q228" i="7"/>
  <c r="V227" i="7"/>
  <c r="T227" i="7"/>
  <c r="S227" i="7"/>
  <c r="R227" i="7"/>
  <c r="Q227" i="7"/>
  <c r="O227" i="7"/>
  <c r="N227" i="7"/>
  <c r="U227" i="7" s="1"/>
  <c r="M227" i="7"/>
  <c r="L227" i="7"/>
  <c r="K227" i="7"/>
  <c r="J227" i="7"/>
  <c r="I227" i="7"/>
  <c r="H227" i="7"/>
  <c r="G227" i="7"/>
  <c r="V226" i="7"/>
  <c r="U226" i="7"/>
  <c r="S226" i="7"/>
  <c r="O226" i="7"/>
  <c r="N226" i="7"/>
  <c r="M226" i="7"/>
  <c r="T226" i="7" s="1"/>
  <c r="L226" i="7"/>
  <c r="K226" i="7"/>
  <c r="R226" i="7" s="1"/>
  <c r="J226" i="7"/>
  <c r="Q226" i="7" s="1"/>
  <c r="W226" i="7" s="1"/>
  <c r="I226" i="7"/>
  <c r="H226" i="7"/>
  <c r="G226" i="7"/>
  <c r="V225" i="7"/>
  <c r="R225" i="7"/>
  <c r="O225" i="7"/>
  <c r="N225" i="7"/>
  <c r="U225" i="7" s="1"/>
  <c r="M225" i="7"/>
  <c r="T225" i="7" s="1"/>
  <c r="L225" i="7"/>
  <c r="S225" i="7" s="1"/>
  <c r="W225" i="7" s="1"/>
  <c r="K225" i="7"/>
  <c r="J225" i="7"/>
  <c r="Q225" i="7" s="1"/>
  <c r="I225" i="7"/>
  <c r="H225" i="7"/>
  <c r="G225" i="7"/>
  <c r="V224" i="7"/>
  <c r="U224" i="7"/>
  <c r="T224" i="7"/>
  <c r="S224" i="7"/>
  <c r="R224" i="7"/>
  <c r="Q224" i="7"/>
  <c r="W224" i="7" s="1"/>
  <c r="V223" i="7"/>
  <c r="U223" i="7"/>
  <c r="T223" i="7"/>
  <c r="S223" i="7"/>
  <c r="R223" i="7"/>
  <c r="Q223" i="7"/>
  <c r="V222" i="7"/>
  <c r="U222" i="7"/>
  <c r="T222" i="7"/>
  <c r="S222" i="7"/>
  <c r="R222" i="7"/>
  <c r="Q222" i="7"/>
  <c r="W222" i="7" s="1"/>
  <c r="W221" i="7"/>
  <c r="V221" i="7"/>
  <c r="U221" i="7"/>
  <c r="T221" i="7"/>
  <c r="S221" i="7"/>
  <c r="R221" i="7"/>
  <c r="Q221" i="7"/>
  <c r="V220" i="7"/>
  <c r="U220" i="7"/>
  <c r="T220" i="7"/>
  <c r="S220" i="7"/>
  <c r="R220" i="7"/>
  <c r="Q220" i="7"/>
  <c r="W219" i="7"/>
  <c r="V219" i="7"/>
  <c r="U219" i="7"/>
  <c r="T219" i="7"/>
  <c r="S219" i="7"/>
  <c r="R219" i="7"/>
  <c r="Q219" i="7"/>
  <c r="V218" i="7"/>
  <c r="U218" i="7"/>
  <c r="T218" i="7"/>
  <c r="S218" i="7"/>
  <c r="R218" i="7"/>
  <c r="Q218" i="7"/>
  <c r="V217" i="7"/>
  <c r="U217" i="7"/>
  <c r="T217" i="7"/>
  <c r="S217" i="7"/>
  <c r="R217" i="7"/>
  <c r="Q217" i="7"/>
  <c r="V216" i="7"/>
  <c r="U216" i="7"/>
  <c r="W216" i="7" s="1"/>
  <c r="T216" i="7"/>
  <c r="S216" i="7"/>
  <c r="R216" i="7"/>
  <c r="Q216" i="7"/>
  <c r="V215" i="7"/>
  <c r="U215" i="7"/>
  <c r="T215" i="7"/>
  <c r="S215" i="7"/>
  <c r="R215" i="7"/>
  <c r="Q215" i="7"/>
  <c r="W215" i="7" s="1"/>
  <c r="W214" i="7"/>
  <c r="V214" i="7"/>
  <c r="U214" i="7"/>
  <c r="T214" i="7"/>
  <c r="S214" i="7"/>
  <c r="R214" i="7"/>
  <c r="Q214" i="7"/>
  <c r="V213" i="7"/>
  <c r="U213" i="7"/>
  <c r="T213" i="7"/>
  <c r="S213" i="7"/>
  <c r="R213" i="7"/>
  <c r="Q213" i="7"/>
  <c r="W213" i="7" s="1"/>
  <c r="V212" i="7"/>
  <c r="T212" i="7"/>
  <c r="S212" i="7"/>
  <c r="Q212" i="7"/>
  <c r="O212" i="7"/>
  <c r="N212" i="7"/>
  <c r="U212" i="7" s="1"/>
  <c r="M212" i="7"/>
  <c r="L212" i="7"/>
  <c r="K212" i="7"/>
  <c r="R212" i="7" s="1"/>
  <c r="J212" i="7"/>
  <c r="I212" i="7"/>
  <c r="H212" i="7"/>
  <c r="G212" i="7"/>
  <c r="U211" i="7"/>
  <c r="S211" i="7"/>
  <c r="O211" i="7"/>
  <c r="V211" i="7" s="1"/>
  <c r="N211" i="7"/>
  <c r="M211" i="7"/>
  <c r="T211" i="7" s="1"/>
  <c r="L211" i="7"/>
  <c r="K211" i="7"/>
  <c r="R211" i="7" s="1"/>
  <c r="W211" i="7" s="1"/>
  <c r="J211" i="7"/>
  <c r="Q211" i="7" s="1"/>
  <c r="I211" i="7"/>
  <c r="H211" i="7"/>
  <c r="G211" i="7"/>
  <c r="T210" i="7"/>
  <c r="R210" i="7"/>
  <c r="O210" i="7"/>
  <c r="V210" i="7" s="1"/>
  <c r="N210" i="7"/>
  <c r="U210" i="7" s="1"/>
  <c r="M210" i="7"/>
  <c r="L210" i="7"/>
  <c r="S210" i="7" s="1"/>
  <c r="K210" i="7"/>
  <c r="J210" i="7"/>
  <c r="Q210" i="7" s="1"/>
  <c r="W210" i="7" s="1"/>
  <c r="I210" i="7"/>
  <c r="H210" i="7"/>
  <c r="G210" i="7"/>
  <c r="V209" i="7"/>
  <c r="U209" i="7"/>
  <c r="T209" i="7"/>
  <c r="S209" i="7"/>
  <c r="R209" i="7"/>
  <c r="Q209" i="7"/>
  <c r="V208" i="7"/>
  <c r="U208" i="7"/>
  <c r="T208" i="7"/>
  <c r="S208" i="7"/>
  <c r="R208" i="7"/>
  <c r="Q208" i="7"/>
  <c r="V207" i="7"/>
  <c r="U207" i="7"/>
  <c r="T207" i="7"/>
  <c r="S207" i="7"/>
  <c r="R207" i="7"/>
  <c r="Q207" i="7"/>
  <c r="V206" i="7"/>
  <c r="U206" i="7"/>
  <c r="W206" i="7" s="1"/>
  <c r="T206" i="7"/>
  <c r="S206" i="7"/>
  <c r="R206" i="7"/>
  <c r="Q206" i="7"/>
  <c r="V205" i="7"/>
  <c r="U205" i="7"/>
  <c r="T205" i="7"/>
  <c r="S205" i="7"/>
  <c r="R205" i="7"/>
  <c r="Q205" i="7"/>
  <c r="V204" i="7"/>
  <c r="U204" i="7"/>
  <c r="T204" i="7"/>
  <c r="S204" i="7"/>
  <c r="R204" i="7"/>
  <c r="Q204" i="7"/>
  <c r="W204" i="7" s="1"/>
  <c r="W203" i="7"/>
  <c r="V203" i="7"/>
  <c r="U203" i="7"/>
  <c r="T203" i="7"/>
  <c r="S203" i="7"/>
  <c r="R203" i="7"/>
  <c r="Q203" i="7"/>
  <c r="V202" i="7"/>
  <c r="U202" i="7"/>
  <c r="T202" i="7"/>
  <c r="S202" i="7"/>
  <c r="R202" i="7"/>
  <c r="W202" i="7" s="1"/>
  <c r="Q202" i="7"/>
  <c r="V201" i="7"/>
  <c r="U201" i="7"/>
  <c r="T201" i="7"/>
  <c r="W201" i="7" s="1"/>
  <c r="S201" i="7"/>
  <c r="R201" i="7"/>
  <c r="Q201" i="7"/>
  <c r="V200" i="7"/>
  <c r="U200" i="7"/>
  <c r="T200" i="7"/>
  <c r="S200" i="7"/>
  <c r="R200" i="7"/>
  <c r="Q200" i="7"/>
  <c r="W200" i="7" s="1"/>
  <c r="V199" i="7"/>
  <c r="W199" i="7" s="1"/>
  <c r="U199" i="7"/>
  <c r="T199" i="7"/>
  <c r="S199" i="7"/>
  <c r="R199" i="7"/>
  <c r="Q199" i="7"/>
  <c r="V198" i="7"/>
  <c r="U198" i="7"/>
  <c r="T198" i="7"/>
  <c r="S198" i="7"/>
  <c r="R198" i="7"/>
  <c r="Q198" i="7"/>
  <c r="V197" i="7"/>
  <c r="Q197" i="7"/>
  <c r="O197" i="7"/>
  <c r="N197" i="7"/>
  <c r="U197" i="7" s="1"/>
  <c r="M197" i="7"/>
  <c r="T197" i="7" s="1"/>
  <c r="L197" i="7"/>
  <c r="S197" i="7" s="1"/>
  <c r="K197" i="7"/>
  <c r="R197" i="7" s="1"/>
  <c r="J197" i="7"/>
  <c r="I197" i="7"/>
  <c r="H197" i="7"/>
  <c r="G197" i="7"/>
  <c r="U196" i="7"/>
  <c r="S196" i="7"/>
  <c r="R196" i="7"/>
  <c r="Q196" i="7"/>
  <c r="W196" i="7" s="1"/>
  <c r="O196" i="7"/>
  <c r="V196" i="7" s="1"/>
  <c r="N196" i="7"/>
  <c r="M196" i="7"/>
  <c r="T196" i="7" s="1"/>
  <c r="L196" i="7"/>
  <c r="K196" i="7"/>
  <c r="J196" i="7"/>
  <c r="I196" i="7"/>
  <c r="H196" i="7"/>
  <c r="G196" i="7"/>
  <c r="V195" i="7"/>
  <c r="R195" i="7"/>
  <c r="O195" i="7"/>
  <c r="N195" i="7"/>
  <c r="U195" i="7" s="1"/>
  <c r="M195" i="7"/>
  <c r="T195" i="7" s="1"/>
  <c r="L195" i="7"/>
  <c r="S195" i="7" s="1"/>
  <c r="K195" i="7"/>
  <c r="J195" i="7"/>
  <c r="Q195" i="7" s="1"/>
  <c r="I195" i="7"/>
  <c r="H195" i="7"/>
  <c r="G195" i="7"/>
  <c r="V194" i="7"/>
  <c r="U194" i="7"/>
  <c r="T194" i="7"/>
  <c r="S194" i="7"/>
  <c r="R194" i="7"/>
  <c r="Q194" i="7"/>
  <c r="V193" i="7"/>
  <c r="U193" i="7"/>
  <c r="T193" i="7"/>
  <c r="S193" i="7"/>
  <c r="R193" i="7"/>
  <c r="Q193" i="7"/>
  <c r="W193" i="7" s="1"/>
  <c r="V192" i="7"/>
  <c r="U192" i="7"/>
  <c r="T192" i="7"/>
  <c r="S192" i="7"/>
  <c r="R192" i="7"/>
  <c r="Q192" i="7"/>
  <c r="V191" i="7"/>
  <c r="U191" i="7"/>
  <c r="T191" i="7"/>
  <c r="S191" i="7"/>
  <c r="R191" i="7"/>
  <c r="Q191" i="7"/>
  <c r="W191" i="7" s="1"/>
  <c r="V190" i="7"/>
  <c r="U190" i="7"/>
  <c r="T190" i="7"/>
  <c r="S190" i="7"/>
  <c r="W190" i="7" s="1"/>
  <c r="R190" i="7"/>
  <c r="Q190" i="7"/>
  <c r="V189" i="7"/>
  <c r="U189" i="7"/>
  <c r="T189" i="7"/>
  <c r="S189" i="7"/>
  <c r="R189" i="7"/>
  <c r="Q189" i="7"/>
  <c r="W189" i="7" s="1"/>
  <c r="V188" i="7"/>
  <c r="U188" i="7"/>
  <c r="W188" i="7" s="1"/>
  <c r="T188" i="7"/>
  <c r="S188" i="7"/>
  <c r="R188" i="7"/>
  <c r="Q188" i="7"/>
  <c r="V187" i="7"/>
  <c r="U187" i="7"/>
  <c r="T187" i="7"/>
  <c r="S187" i="7"/>
  <c r="R187" i="7"/>
  <c r="Q187" i="7"/>
  <c r="W186" i="7"/>
  <c r="V186" i="7"/>
  <c r="U186" i="7"/>
  <c r="T186" i="7"/>
  <c r="S186" i="7"/>
  <c r="R186" i="7"/>
  <c r="Q186" i="7"/>
  <c r="W185" i="7"/>
  <c r="V185" i="7"/>
  <c r="U185" i="7"/>
  <c r="T185" i="7"/>
  <c r="S185" i="7"/>
  <c r="R185" i="7"/>
  <c r="Q185" i="7"/>
  <c r="V184" i="7"/>
  <c r="U184" i="7"/>
  <c r="T184" i="7"/>
  <c r="S184" i="7"/>
  <c r="R184" i="7"/>
  <c r="Q184" i="7"/>
  <c r="W184" i="7" s="1"/>
  <c r="V183" i="7"/>
  <c r="U183" i="7"/>
  <c r="T183" i="7"/>
  <c r="S183" i="7"/>
  <c r="W183" i="7" s="1"/>
  <c r="R183" i="7"/>
  <c r="Q183" i="7"/>
  <c r="V182" i="7"/>
  <c r="R182" i="7"/>
  <c r="Q182" i="7"/>
  <c r="O182" i="7"/>
  <c r="N182" i="7"/>
  <c r="U182" i="7" s="1"/>
  <c r="M182" i="7"/>
  <c r="T182" i="7" s="1"/>
  <c r="L182" i="7"/>
  <c r="S182" i="7" s="1"/>
  <c r="K182" i="7"/>
  <c r="J182" i="7"/>
  <c r="I182" i="7"/>
  <c r="H182" i="7"/>
  <c r="G182" i="7"/>
  <c r="U181" i="7"/>
  <c r="S181" i="7"/>
  <c r="R181" i="7"/>
  <c r="Q181" i="7"/>
  <c r="O181" i="7"/>
  <c r="V181" i="7" s="1"/>
  <c r="N181" i="7"/>
  <c r="M181" i="7"/>
  <c r="T181" i="7" s="1"/>
  <c r="L181" i="7"/>
  <c r="K181" i="7"/>
  <c r="J181" i="7"/>
  <c r="I181" i="7"/>
  <c r="H181" i="7"/>
  <c r="G181" i="7"/>
  <c r="V180" i="7"/>
  <c r="U180" i="7"/>
  <c r="T180" i="7"/>
  <c r="R180" i="7"/>
  <c r="O180" i="7"/>
  <c r="N180" i="7"/>
  <c r="M180" i="7"/>
  <c r="L180" i="7"/>
  <c r="S180" i="7" s="1"/>
  <c r="K180" i="7"/>
  <c r="J180" i="7"/>
  <c r="Q180" i="7" s="1"/>
  <c r="I180" i="7"/>
  <c r="H180" i="7"/>
  <c r="G180" i="7"/>
  <c r="V179" i="7"/>
  <c r="U179" i="7"/>
  <c r="T179" i="7"/>
  <c r="S179" i="7"/>
  <c r="R179" i="7"/>
  <c r="Q179" i="7"/>
  <c r="V178" i="7"/>
  <c r="U178" i="7"/>
  <c r="T178" i="7"/>
  <c r="S178" i="7"/>
  <c r="R178" i="7"/>
  <c r="Q178" i="7"/>
  <c r="V177" i="7"/>
  <c r="U177" i="7"/>
  <c r="T177" i="7"/>
  <c r="S177" i="7"/>
  <c r="R177" i="7"/>
  <c r="Q177" i="7"/>
  <c r="V176" i="7"/>
  <c r="U176" i="7"/>
  <c r="T176" i="7"/>
  <c r="S176" i="7"/>
  <c r="R176" i="7"/>
  <c r="Q176" i="7"/>
  <c r="W175" i="7"/>
  <c r="V175" i="7"/>
  <c r="U175" i="7"/>
  <c r="T175" i="7"/>
  <c r="S175" i="7"/>
  <c r="R175" i="7"/>
  <c r="Q175" i="7"/>
  <c r="W174" i="7"/>
  <c r="V174" i="7"/>
  <c r="U174" i="7"/>
  <c r="T174" i="7"/>
  <c r="S174" i="7"/>
  <c r="R174" i="7"/>
  <c r="Q174" i="7"/>
  <c r="V173" i="7"/>
  <c r="U173" i="7"/>
  <c r="T173" i="7"/>
  <c r="S173" i="7"/>
  <c r="R173" i="7"/>
  <c r="W173" i="7" s="1"/>
  <c r="Q173" i="7"/>
  <c r="V172" i="7"/>
  <c r="U172" i="7"/>
  <c r="T172" i="7"/>
  <c r="S172" i="7"/>
  <c r="R172" i="7"/>
  <c r="Q172" i="7"/>
  <c r="V171" i="7"/>
  <c r="U171" i="7"/>
  <c r="T171" i="7"/>
  <c r="W171" i="7" s="1"/>
  <c r="S171" i="7"/>
  <c r="R171" i="7"/>
  <c r="Q171" i="7"/>
  <c r="V170" i="7"/>
  <c r="U170" i="7"/>
  <c r="T170" i="7"/>
  <c r="S170" i="7"/>
  <c r="R170" i="7"/>
  <c r="Q170" i="7"/>
  <c r="V169" i="7"/>
  <c r="U169" i="7"/>
  <c r="T169" i="7"/>
  <c r="S169" i="7"/>
  <c r="R169" i="7"/>
  <c r="Q169" i="7"/>
  <c r="W169" i="7" s="1"/>
  <c r="W168" i="7"/>
  <c r="V168" i="7"/>
  <c r="U168" i="7"/>
  <c r="T168" i="7"/>
  <c r="S168" i="7"/>
  <c r="R168" i="7"/>
  <c r="Q168" i="7"/>
  <c r="V167" i="7"/>
  <c r="T167" i="7"/>
  <c r="S167" i="7"/>
  <c r="R167" i="7"/>
  <c r="Q167" i="7"/>
  <c r="O167" i="7"/>
  <c r="N167" i="7"/>
  <c r="U167" i="7" s="1"/>
  <c r="M167" i="7"/>
  <c r="L167" i="7"/>
  <c r="K167" i="7"/>
  <c r="J167" i="7"/>
  <c r="I167" i="7"/>
  <c r="H167" i="7"/>
  <c r="G167" i="7"/>
  <c r="V166" i="7"/>
  <c r="U166" i="7"/>
  <c r="S166" i="7"/>
  <c r="O166" i="7"/>
  <c r="N166" i="7"/>
  <c r="M166" i="7"/>
  <c r="T166" i="7" s="1"/>
  <c r="L166" i="7"/>
  <c r="K166" i="7"/>
  <c r="R166" i="7" s="1"/>
  <c r="J166" i="7"/>
  <c r="Q166" i="7" s="1"/>
  <c r="W166" i="7" s="1"/>
  <c r="I166" i="7"/>
  <c r="H166" i="7"/>
  <c r="G166" i="7"/>
  <c r="V165" i="7"/>
  <c r="R165" i="7"/>
  <c r="O165" i="7"/>
  <c r="N165" i="7"/>
  <c r="U165" i="7" s="1"/>
  <c r="M165" i="7"/>
  <c r="T165" i="7" s="1"/>
  <c r="L165" i="7"/>
  <c r="S165" i="7" s="1"/>
  <c r="W165" i="7" s="1"/>
  <c r="K165" i="7"/>
  <c r="J165" i="7"/>
  <c r="Q165" i="7" s="1"/>
  <c r="I165" i="7"/>
  <c r="H165" i="7"/>
  <c r="G165" i="7"/>
  <c r="V164" i="7"/>
  <c r="U164" i="7"/>
  <c r="T164" i="7"/>
  <c r="S164" i="7"/>
  <c r="R164" i="7"/>
  <c r="Q164" i="7"/>
  <c r="W164" i="7" s="1"/>
  <c r="V163" i="7"/>
  <c r="U163" i="7"/>
  <c r="T163" i="7"/>
  <c r="S163" i="7"/>
  <c r="R163" i="7"/>
  <c r="Q163" i="7"/>
  <c r="V162" i="7"/>
  <c r="U162" i="7"/>
  <c r="T162" i="7"/>
  <c r="S162" i="7"/>
  <c r="R162" i="7"/>
  <c r="Q162" i="7"/>
  <c r="W162" i="7" s="1"/>
  <c r="W161" i="7"/>
  <c r="V161" i="7"/>
  <c r="U161" i="7"/>
  <c r="T161" i="7"/>
  <c r="S161" i="7"/>
  <c r="R161" i="7"/>
  <c r="Q161" i="7"/>
  <c r="V160" i="7"/>
  <c r="U160" i="7"/>
  <c r="T160" i="7"/>
  <c r="S160" i="7"/>
  <c r="R160" i="7"/>
  <c r="Q160" i="7"/>
  <c r="W159" i="7"/>
  <c r="V159" i="7"/>
  <c r="U159" i="7"/>
  <c r="T159" i="7"/>
  <c r="S159" i="7"/>
  <c r="R159" i="7"/>
  <c r="Q159" i="7"/>
  <c r="V158" i="7"/>
  <c r="U158" i="7"/>
  <c r="T158" i="7"/>
  <c r="S158" i="7"/>
  <c r="R158" i="7"/>
  <c r="Q158" i="7"/>
  <c r="V157" i="7"/>
  <c r="U157" i="7"/>
  <c r="T157" i="7"/>
  <c r="S157" i="7"/>
  <c r="R157" i="7"/>
  <c r="Q157" i="7"/>
  <c r="V156" i="7"/>
  <c r="U156" i="7"/>
  <c r="T156" i="7"/>
  <c r="S156" i="7"/>
  <c r="R156" i="7"/>
  <c r="Q156" i="7"/>
  <c r="V155" i="7"/>
  <c r="U155" i="7"/>
  <c r="T155" i="7"/>
  <c r="S155" i="7"/>
  <c r="R155" i="7"/>
  <c r="Q155" i="7"/>
  <c r="W155" i="7" s="1"/>
  <c r="W154" i="7"/>
  <c r="V154" i="7"/>
  <c r="U154" i="7"/>
  <c r="T154" i="7"/>
  <c r="S154" i="7"/>
  <c r="R154" i="7"/>
  <c r="Q154" i="7"/>
  <c r="V153" i="7"/>
  <c r="U153" i="7"/>
  <c r="T153" i="7"/>
  <c r="S153" i="7"/>
  <c r="R153" i="7"/>
  <c r="Q153" i="7"/>
  <c r="W153" i="7" s="1"/>
  <c r="V152" i="7"/>
  <c r="T152" i="7"/>
  <c r="S152" i="7"/>
  <c r="Q152" i="7"/>
  <c r="O152" i="7"/>
  <c r="N152" i="7"/>
  <c r="U152" i="7" s="1"/>
  <c r="M152" i="7"/>
  <c r="L152" i="7"/>
  <c r="K152" i="7"/>
  <c r="R152" i="7" s="1"/>
  <c r="J152" i="7"/>
  <c r="I152" i="7"/>
  <c r="H152" i="7"/>
  <c r="G152" i="7"/>
  <c r="U151" i="7"/>
  <c r="S151" i="7"/>
  <c r="O151" i="7"/>
  <c r="V151" i="7" s="1"/>
  <c r="N151" i="7"/>
  <c r="M151" i="7"/>
  <c r="T151" i="7" s="1"/>
  <c r="W151" i="7" s="1"/>
  <c r="L151" i="7"/>
  <c r="K151" i="7"/>
  <c r="R151" i="7" s="1"/>
  <c r="J151" i="7"/>
  <c r="Q151" i="7" s="1"/>
  <c r="I151" i="7"/>
  <c r="H151" i="7"/>
  <c r="G151" i="7"/>
  <c r="T150" i="7"/>
  <c r="R150" i="7"/>
  <c r="O150" i="7"/>
  <c r="V150" i="7" s="1"/>
  <c r="N150" i="7"/>
  <c r="U150" i="7" s="1"/>
  <c r="M150" i="7"/>
  <c r="L150" i="7"/>
  <c r="S150" i="7" s="1"/>
  <c r="K150" i="7"/>
  <c r="J150" i="7"/>
  <c r="Q150" i="7" s="1"/>
  <c r="I150" i="7"/>
  <c r="H150" i="7"/>
  <c r="G150" i="7"/>
  <c r="V149" i="7"/>
  <c r="U149" i="7"/>
  <c r="T149" i="7"/>
  <c r="S149" i="7"/>
  <c r="R149" i="7"/>
  <c r="Q149" i="7"/>
  <c r="V148" i="7"/>
  <c r="U148" i="7"/>
  <c r="T148" i="7"/>
  <c r="S148" i="7"/>
  <c r="R148" i="7"/>
  <c r="Q148" i="7"/>
  <c r="V147" i="7"/>
  <c r="U147" i="7"/>
  <c r="T147" i="7"/>
  <c r="S147" i="7"/>
  <c r="R147" i="7"/>
  <c r="Q147" i="7"/>
  <c r="V146" i="7"/>
  <c r="U146" i="7"/>
  <c r="T146" i="7"/>
  <c r="S146" i="7"/>
  <c r="R146" i="7"/>
  <c r="Q146" i="7"/>
  <c r="V145" i="7"/>
  <c r="U145" i="7"/>
  <c r="T145" i="7"/>
  <c r="S145" i="7"/>
  <c r="R145" i="7"/>
  <c r="Q145" i="7"/>
  <c r="W145" i="7" s="1"/>
  <c r="V144" i="7"/>
  <c r="U144" i="7"/>
  <c r="T144" i="7"/>
  <c r="S144" i="7"/>
  <c r="R144" i="7"/>
  <c r="Q144" i="7"/>
  <c r="W144" i="7" s="1"/>
  <c r="W143" i="7"/>
  <c r="V143" i="7"/>
  <c r="U143" i="7"/>
  <c r="T143" i="7"/>
  <c r="S143" i="7"/>
  <c r="R143" i="7"/>
  <c r="Q143" i="7"/>
  <c r="V142" i="7"/>
  <c r="U142" i="7"/>
  <c r="T142" i="7"/>
  <c r="S142" i="7"/>
  <c r="R142" i="7"/>
  <c r="W142" i="7" s="1"/>
  <c r="Q142" i="7"/>
  <c r="V141" i="7"/>
  <c r="U141" i="7"/>
  <c r="T141" i="7"/>
  <c r="W141" i="7" s="1"/>
  <c r="S141" i="7"/>
  <c r="R141" i="7"/>
  <c r="Q141" i="7"/>
  <c r="V140" i="7"/>
  <c r="U140" i="7"/>
  <c r="T140" i="7"/>
  <c r="S140" i="7"/>
  <c r="R140" i="7"/>
  <c r="Q140" i="7"/>
  <c r="W140" i="7" s="1"/>
  <c r="V139" i="7"/>
  <c r="W139" i="7" s="1"/>
  <c r="U139" i="7"/>
  <c r="T139" i="7"/>
  <c r="S139" i="7"/>
  <c r="R139" i="7"/>
  <c r="Q139" i="7"/>
  <c r="V138" i="7"/>
  <c r="U138" i="7"/>
  <c r="T138" i="7"/>
  <c r="S138" i="7"/>
  <c r="R138" i="7"/>
  <c r="Q138" i="7"/>
  <c r="W138" i="7" s="1"/>
  <c r="V137" i="7"/>
  <c r="O137" i="7"/>
  <c r="N137" i="7"/>
  <c r="U137" i="7" s="1"/>
  <c r="M137" i="7"/>
  <c r="T137" i="7" s="1"/>
  <c r="L137" i="7"/>
  <c r="S137" i="7" s="1"/>
  <c r="K137" i="7"/>
  <c r="R137" i="7" s="1"/>
  <c r="J137" i="7"/>
  <c r="Q137" i="7" s="1"/>
  <c r="I137" i="7"/>
  <c r="G137" i="7"/>
  <c r="D137" i="7"/>
  <c r="U136" i="7"/>
  <c r="S136" i="7"/>
  <c r="R136" i="7"/>
  <c r="Q136" i="7"/>
  <c r="O136" i="7"/>
  <c r="V136" i="7" s="1"/>
  <c r="N136" i="7"/>
  <c r="M136" i="7"/>
  <c r="T136" i="7" s="1"/>
  <c r="L136" i="7"/>
  <c r="K136" i="7"/>
  <c r="J136" i="7"/>
  <c r="I136" i="7"/>
  <c r="G136" i="7"/>
  <c r="D136" i="7"/>
  <c r="V135" i="7"/>
  <c r="W135" i="7" s="1"/>
  <c r="U135" i="7"/>
  <c r="T135" i="7"/>
  <c r="S135" i="7"/>
  <c r="R135" i="7"/>
  <c r="O135" i="7"/>
  <c r="N135" i="7"/>
  <c r="M135" i="7"/>
  <c r="L135" i="7"/>
  <c r="K135" i="7"/>
  <c r="J135" i="7"/>
  <c r="Q135" i="7" s="1"/>
  <c r="I135" i="7"/>
  <c r="G135" i="7"/>
  <c r="D135" i="7"/>
  <c r="V134" i="7"/>
  <c r="U134" i="7"/>
  <c r="T134" i="7"/>
  <c r="W134" i="7" s="1"/>
  <c r="S134" i="7"/>
  <c r="R134" i="7"/>
  <c r="Q134" i="7"/>
  <c r="V133" i="7"/>
  <c r="U133" i="7"/>
  <c r="T133" i="7"/>
  <c r="S133" i="7"/>
  <c r="R133" i="7"/>
  <c r="Q133" i="7"/>
  <c r="V132" i="7"/>
  <c r="U132" i="7"/>
  <c r="T132" i="7"/>
  <c r="S132" i="7"/>
  <c r="R132" i="7"/>
  <c r="Q132" i="7"/>
  <c r="V131" i="7"/>
  <c r="U131" i="7"/>
  <c r="T131" i="7"/>
  <c r="S131" i="7"/>
  <c r="R131" i="7"/>
  <c r="Q131" i="7"/>
  <c r="W130" i="7"/>
  <c r="V130" i="7"/>
  <c r="U130" i="7"/>
  <c r="T130" i="7"/>
  <c r="S130" i="7"/>
  <c r="R130" i="7"/>
  <c r="Q130" i="7"/>
  <c r="V129" i="7"/>
  <c r="U129" i="7"/>
  <c r="T129" i="7"/>
  <c r="S129" i="7"/>
  <c r="R129" i="7"/>
  <c r="W129" i="7" s="1"/>
  <c r="Q129" i="7"/>
  <c r="V128" i="7"/>
  <c r="U128" i="7"/>
  <c r="T128" i="7"/>
  <c r="S128" i="7"/>
  <c r="R128" i="7"/>
  <c r="Q128" i="7"/>
  <c r="W128" i="7" s="1"/>
  <c r="V127" i="7"/>
  <c r="U127" i="7"/>
  <c r="T127" i="7"/>
  <c r="S127" i="7"/>
  <c r="R127" i="7"/>
  <c r="Q127" i="7"/>
  <c r="V126" i="7"/>
  <c r="U126" i="7"/>
  <c r="T126" i="7"/>
  <c r="S126" i="7"/>
  <c r="R126" i="7"/>
  <c r="W126" i="7" s="1"/>
  <c r="Q126" i="7"/>
  <c r="V125" i="7"/>
  <c r="U125" i="7"/>
  <c r="T125" i="7"/>
  <c r="S125" i="7"/>
  <c r="R125" i="7"/>
  <c r="Q125" i="7"/>
  <c r="V124" i="7"/>
  <c r="U124" i="7"/>
  <c r="T124" i="7"/>
  <c r="S124" i="7"/>
  <c r="R124" i="7"/>
  <c r="Q124" i="7"/>
  <c r="V123" i="7"/>
  <c r="U123" i="7"/>
  <c r="T123" i="7"/>
  <c r="S123" i="7"/>
  <c r="R123" i="7"/>
  <c r="Q123" i="7"/>
  <c r="W123" i="7" s="1"/>
  <c r="W122" i="7"/>
  <c r="V122" i="7"/>
  <c r="T122" i="7"/>
  <c r="S122" i="7"/>
  <c r="R122" i="7"/>
  <c r="O122" i="7"/>
  <c r="N122" i="7"/>
  <c r="U122" i="7" s="1"/>
  <c r="M122" i="7"/>
  <c r="L122" i="7"/>
  <c r="K122" i="7"/>
  <c r="J122" i="7"/>
  <c r="Q122" i="7" s="1"/>
  <c r="I122" i="7"/>
  <c r="G122" i="7"/>
  <c r="D122" i="7"/>
  <c r="V121" i="7"/>
  <c r="O121" i="7"/>
  <c r="N121" i="7"/>
  <c r="U121" i="7" s="1"/>
  <c r="M121" i="7"/>
  <c r="T121" i="7" s="1"/>
  <c r="L121" i="7"/>
  <c r="S121" i="7" s="1"/>
  <c r="K121" i="7"/>
  <c r="R121" i="7" s="1"/>
  <c r="J121" i="7"/>
  <c r="Q121" i="7" s="1"/>
  <c r="I121" i="7"/>
  <c r="G121" i="7"/>
  <c r="D121" i="7"/>
  <c r="R120" i="7"/>
  <c r="Q120" i="7"/>
  <c r="W120" i="7" s="1"/>
  <c r="O120" i="7"/>
  <c r="V120" i="7" s="1"/>
  <c r="N120" i="7"/>
  <c r="U120" i="7" s="1"/>
  <c r="M120" i="7"/>
  <c r="T120" i="7" s="1"/>
  <c r="L120" i="7"/>
  <c r="S120" i="7" s="1"/>
  <c r="K120" i="7"/>
  <c r="J120" i="7"/>
  <c r="I120" i="7"/>
  <c r="G120" i="7"/>
  <c r="D120" i="7"/>
  <c r="V119" i="7"/>
  <c r="U119" i="7"/>
  <c r="T119" i="7"/>
  <c r="S119" i="7"/>
  <c r="R119" i="7"/>
  <c r="Q119" i="7"/>
  <c r="V118" i="7"/>
  <c r="U118" i="7"/>
  <c r="T118" i="7"/>
  <c r="S118" i="7"/>
  <c r="R118" i="7"/>
  <c r="Q118" i="7"/>
  <c r="W118" i="7" s="1"/>
  <c r="V117" i="7"/>
  <c r="W117" i="7" s="1"/>
  <c r="U117" i="7"/>
  <c r="T117" i="7"/>
  <c r="S117" i="7"/>
  <c r="R117" i="7"/>
  <c r="Q117" i="7"/>
  <c r="V116" i="7"/>
  <c r="U116" i="7"/>
  <c r="T116" i="7"/>
  <c r="S116" i="7"/>
  <c r="R116" i="7"/>
  <c r="Q116" i="7"/>
  <c r="V115" i="7"/>
  <c r="U115" i="7"/>
  <c r="T115" i="7"/>
  <c r="S115" i="7"/>
  <c r="W115" i="7" s="1"/>
  <c r="R115" i="7"/>
  <c r="Q115" i="7"/>
  <c r="V114" i="7"/>
  <c r="U114" i="7"/>
  <c r="T114" i="7"/>
  <c r="S114" i="7"/>
  <c r="R114" i="7"/>
  <c r="Q114" i="7"/>
  <c r="V113" i="7"/>
  <c r="U113" i="7"/>
  <c r="W113" i="7" s="1"/>
  <c r="T113" i="7"/>
  <c r="S113" i="7"/>
  <c r="R113" i="7"/>
  <c r="Q113" i="7"/>
  <c r="V112" i="7"/>
  <c r="U112" i="7"/>
  <c r="T112" i="7"/>
  <c r="S112" i="7"/>
  <c r="R112" i="7"/>
  <c r="Q112" i="7"/>
  <c r="V111" i="7"/>
  <c r="U111" i="7"/>
  <c r="T111" i="7"/>
  <c r="S111" i="7"/>
  <c r="R111" i="7"/>
  <c r="Q111" i="7"/>
  <c r="W111" i="7" s="1"/>
  <c r="W110" i="7"/>
  <c r="V110" i="7"/>
  <c r="U110" i="7"/>
  <c r="T110" i="7"/>
  <c r="S110" i="7"/>
  <c r="R110" i="7"/>
  <c r="Q110" i="7"/>
  <c r="V109" i="7"/>
  <c r="U109" i="7"/>
  <c r="T109" i="7"/>
  <c r="S109" i="7"/>
  <c r="R109" i="7"/>
  <c r="Q109" i="7"/>
  <c r="W109" i="7" s="1"/>
  <c r="V108" i="7"/>
  <c r="U108" i="7"/>
  <c r="T108" i="7"/>
  <c r="W108" i="7" s="1"/>
  <c r="S108" i="7"/>
  <c r="R108" i="7"/>
  <c r="Q108" i="7"/>
  <c r="V107" i="7"/>
  <c r="U107" i="7"/>
  <c r="T107" i="7"/>
  <c r="S107" i="7"/>
  <c r="R107" i="7"/>
  <c r="Q107" i="7"/>
  <c r="W107" i="7" s="1"/>
  <c r="O107" i="7"/>
  <c r="N107" i="7"/>
  <c r="M107" i="7"/>
  <c r="L107" i="7"/>
  <c r="K107" i="7"/>
  <c r="J107" i="7"/>
  <c r="I107" i="7"/>
  <c r="G107" i="7"/>
  <c r="D107" i="7"/>
  <c r="V106" i="7"/>
  <c r="U106" i="7"/>
  <c r="S106" i="7"/>
  <c r="O106" i="7"/>
  <c r="N106" i="7"/>
  <c r="M106" i="7"/>
  <c r="T106" i="7" s="1"/>
  <c r="L106" i="7"/>
  <c r="K106" i="7"/>
  <c r="R106" i="7" s="1"/>
  <c r="J106" i="7"/>
  <c r="Q106" i="7" s="1"/>
  <c r="W106" i="7" s="1"/>
  <c r="I106" i="7"/>
  <c r="G106" i="7"/>
  <c r="D106" i="7"/>
  <c r="R105" i="7"/>
  <c r="O105" i="7"/>
  <c r="V105" i="7" s="1"/>
  <c r="N105" i="7"/>
  <c r="U105" i="7" s="1"/>
  <c r="M105" i="7"/>
  <c r="T105" i="7" s="1"/>
  <c r="L105" i="7"/>
  <c r="S105" i="7" s="1"/>
  <c r="K105" i="7"/>
  <c r="J105" i="7"/>
  <c r="Q105" i="7" s="1"/>
  <c r="W105" i="7" s="1"/>
  <c r="I105" i="7"/>
  <c r="G105" i="7"/>
  <c r="D105" i="7"/>
  <c r="V104" i="7"/>
  <c r="U104" i="7"/>
  <c r="T104" i="7"/>
  <c r="S104" i="7"/>
  <c r="R104" i="7"/>
  <c r="Q104" i="7"/>
  <c r="V103" i="7"/>
  <c r="U103" i="7"/>
  <c r="T103" i="7"/>
  <c r="S103" i="7"/>
  <c r="R103" i="7"/>
  <c r="Q103" i="7"/>
  <c r="V102" i="7"/>
  <c r="U102" i="7"/>
  <c r="T102" i="7"/>
  <c r="S102" i="7"/>
  <c r="R102" i="7"/>
  <c r="Q102" i="7"/>
  <c r="W102" i="7" s="1"/>
  <c r="W101" i="7"/>
  <c r="V101" i="7"/>
  <c r="U101" i="7"/>
  <c r="T101" i="7"/>
  <c r="S101" i="7"/>
  <c r="R101" i="7"/>
  <c r="Q101" i="7"/>
  <c r="V100" i="7"/>
  <c r="U100" i="7"/>
  <c r="T100" i="7"/>
  <c r="S100" i="7"/>
  <c r="R100" i="7"/>
  <c r="W100" i="7" s="1"/>
  <c r="Q100" i="7"/>
  <c r="V99" i="7"/>
  <c r="U99" i="7"/>
  <c r="T99" i="7"/>
  <c r="S99" i="7"/>
  <c r="R99" i="7"/>
  <c r="Q99" i="7"/>
  <c r="W99" i="7" s="1"/>
  <c r="V98" i="7"/>
  <c r="U98" i="7"/>
  <c r="T98" i="7"/>
  <c r="S98" i="7"/>
  <c r="W98" i="7" s="1"/>
  <c r="R98" i="7"/>
  <c r="Q98" i="7"/>
  <c r="V97" i="7"/>
  <c r="U97" i="7"/>
  <c r="T97" i="7"/>
  <c r="S97" i="7"/>
  <c r="R97" i="7"/>
  <c r="Q97" i="7"/>
  <c r="V96" i="7"/>
  <c r="U96" i="7"/>
  <c r="W96" i="7" s="1"/>
  <c r="T96" i="7"/>
  <c r="S96" i="7"/>
  <c r="R96" i="7"/>
  <c r="Q96" i="7"/>
  <c r="V95" i="7"/>
  <c r="U95" i="7"/>
  <c r="T95" i="7"/>
  <c r="S95" i="7"/>
  <c r="R95" i="7"/>
  <c r="Q95" i="7"/>
  <c r="V94" i="7"/>
  <c r="U94" i="7"/>
  <c r="T94" i="7"/>
  <c r="S94" i="7"/>
  <c r="R94" i="7"/>
  <c r="Q94" i="7"/>
  <c r="W94" i="7" s="1"/>
  <c r="W93" i="7"/>
  <c r="V93" i="7"/>
  <c r="U93" i="7"/>
  <c r="T93" i="7"/>
  <c r="S93" i="7"/>
  <c r="R93" i="7"/>
  <c r="Q93" i="7"/>
  <c r="V92" i="7"/>
  <c r="S92" i="7"/>
  <c r="R92" i="7"/>
  <c r="Q92" i="7"/>
  <c r="O92" i="7"/>
  <c r="N92" i="7"/>
  <c r="U92" i="7" s="1"/>
  <c r="M92" i="7"/>
  <c r="T92" i="7" s="1"/>
  <c r="L92" i="7"/>
  <c r="K92" i="7"/>
  <c r="J92" i="7"/>
  <c r="I92" i="7"/>
  <c r="G92" i="7"/>
  <c r="D92" i="7"/>
  <c r="V91" i="7"/>
  <c r="U91" i="7"/>
  <c r="S91" i="7"/>
  <c r="R91" i="7"/>
  <c r="Q91" i="7"/>
  <c r="W91" i="7" s="1"/>
  <c r="O91" i="7"/>
  <c r="N91" i="7"/>
  <c r="M91" i="7"/>
  <c r="T91" i="7" s="1"/>
  <c r="L91" i="7"/>
  <c r="K91" i="7"/>
  <c r="J91" i="7"/>
  <c r="I91" i="7"/>
  <c r="G91" i="7"/>
  <c r="D91" i="7"/>
  <c r="V90" i="7"/>
  <c r="U90" i="7"/>
  <c r="R90" i="7"/>
  <c r="O90" i="7"/>
  <c r="N90" i="7"/>
  <c r="M90" i="7"/>
  <c r="T90" i="7" s="1"/>
  <c r="L90" i="7"/>
  <c r="S90" i="7" s="1"/>
  <c r="K90" i="7"/>
  <c r="J90" i="7"/>
  <c r="Q90" i="7" s="1"/>
  <c r="W90" i="7" s="1"/>
  <c r="I90" i="7"/>
  <c r="G90" i="7"/>
  <c r="D90" i="7"/>
  <c r="V89" i="7"/>
  <c r="U89" i="7"/>
  <c r="T89" i="7"/>
  <c r="S89" i="7"/>
  <c r="R89" i="7"/>
  <c r="Q89" i="7"/>
  <c r="W89" i="7" s="1"/>
  <c r="V88" i="7"/>
  <c r="U88" i="7"/>
  <c r="T88" i="7"/>
  <c r="S88" i="7"/>
  <c r="R88" i="7"/>
  <c r="Q88" i="7"/>
  <c r="V87" i="7"/>
  <c r="U87" i="7"/>
  <c r="T87" i="7"/>
  <c r="S87" i="7"/>
  <c r="R87" i="7"/>
  <c r="Q87" i="7"/>
  <c r="V86" i="7"/>
  <c r="U86" i="7"/>
  <c r="T86" i="7"/>
  <c r="W86" i="7" s="1"/>
  <c r="S86" i="7"/>
  <c r="R86" i="7"/>
  <c r="Q86" i="7"/>
  <c r="V85" i="7"/>
  <c r="U85" i="7"/>
  <c r="T85" i="7"/>
  <c r="S85" i="7"/>
  <c r="R85" i="7"/>
  <c r="Q85" i="7"/>
  <c r="W84" i="7"/>
  <c r="V84" i="7"/>
  <c r="U84" i="7"/>
  <c r="T84" i="7"/>
  <c r="S84" i="7"/>
  <c r="R84" i="7"/>
  <c r="Q84" i="7"/>
  <c r="W83" i="7"/>
  <c r="V83" i="7"/>
  <c r="U83" i="7"/>
  <c r="T83" i="7"/>
  <c r="S83" i="7"/>
  <c r="R83" i="7"/>
  <c r="Q83" i="7"/>
  <c r="V82" i="7"/>
  <c r="U82" i="7"/>
  <c r="T82" i="7"/>
  <c r="S82" i="7"/>
  <c r="R82" i="7"/>
  <c r="W82" i="7" s="1"/>
  <c r="Q82" i="7"/>
  <c r="V81" i="7"/>
  <c r="U81" i="7"/>
  <c r="T81" i="7"/>
  <c r="S81" i="7"/>
  <c r="W81" i="7" s="1"/>
  <c r="R81" i="7"/>
  <c r="Q81" i="7"/>
  <c r="V80" i="7"/>
  <c r="U80" i="7"/>
  <c r="T80" i="7"/>
  <c r="S80" i="7"/>
  <c r="R80" i="7"/>
  <c r="Q80" i="7"/>
  <c r="V79" i="7"/>
  <c r="U79" i="7"/>
  <c r="W79" i="7" s="1"/>
  <c r="T79" i="7"/>
  <c r="S79" i="7"/>
  <c r="R79" i="7"/>
  <c r="Q79" i="7"/>
  <c r="V78" i="7"/>
  <c r="U78" i="7"/>
  <c r="T78" i="7"/>
  <c r="S78" i="7"/>
  <c r="R78" i="7"/>
  <c r="Q78" i="7"/>
  <c r="V77" i="7"/>
  <c r="Q77" i="7"/>
  <c r="W77" i="7" s="1"/>
  <c r="O77" i="7"/>
  <c r="N77" i="7"/>
  <c r="U77" i="7" s="1"/>
  <c r="M77" i="7"/>
  <c r="T77" i="7" s="1"/>
  <c r="L77" i="7"/>
  <c r="S77" i="7" s="1"/>
  <c r="K77" i="7"/>
  <c r="R77" i="7" s="1"/>
  <c r="J77" i="7"/>
  <c r="I77" i="7"/>
  <c r="G77" i="7"/>
  <c r="D77" i="7"/>
  <c r="V76" i="7"/>
  <c r="U76" i="7"/>
  <c r="S76" i="7"/>
  <c r="R76" i="7"/>
  <c r="Q76" i="7"/>
  <c r="O76" i="7"/>
  <c r="N76" i="7"/>
  <c r="M76" i="7"/>
  <c r="T76" i="7" s="1"/>
  <c r="L76" i="7"/>
  <c r="K76" i="7"/>
  <c r="J76" i="7"/>
  <c r="I76" i="7"/>
  <c r="G76" i="7"/>
  <c r="D76" i="7"/>
  <c r="W75" i="7"/>
  <c r="V75" i="7"/>
  <c r="U75" i="7"/>
  <c r="T75" i="7"/>
  <c r="S75" i="7"/>
  <c r="R75" i="7"/>
  <c r="O75" i="7"/>
  <c r="N75" i="7"/>
  <c r="M75" i="7"/>
  <c r="L75" i="7"/>
  <c r="K75" i="7"/>
  <c r="J75" i="7"/>
  <c r="Q75" i="7" s="1"/>
  <c r="I75" i="7"/>
  <c r="G75" i="7"/>
  <c r="D75" i="7"/>
  <c r="W74" i="7"/>
  <c r="V74" i="7"/>
  <c r="U74" i="7"/>
  <c r="T74" i="7"/>
  <c r="S74" i="7"/>
  <c r="R74" i="7"/>
  <c r="Q74" i="7"/>
  <c r="V73" i="7"/>
  <c r="U73" i="7"/>
  <c r="T73" i="7"/>
  <c r="S73" i="7"/>
  <c r="R73" i="7"/>
  <c r="Q73" i="7"/>
  <c r="V72" i="7"/>
  <c r="U72" i="7"/>
  <c r="T72" i="7"/>
  <c r="S72" i="7"/>
  <c r="R72" i="7"/>
  <c r="Q72" i="7"/>
  <c r="W72" i="7" s="1"/>
  <c r="W71" i="7"/>
  <c r="V71" i="7"/>
  <c r="U71" i="7"/>
  <c r="T71" i="7"/>
  <c r="S71" i="7"/>
  <c r="R71" i="7"/>
  <c r="Q71" i="7"/>
  <c r="V70" i="7"/>
  <c r="U70" i="7"/>
  <c r="T70" i="7"/>
  <c r="S70" i="7"/>
  <c r="R70" i="7"/>
  <c r="Q70" i="7"/>
  <c r="V69" i="7"/>
  <c r="U69" i="7"/>
  <c r="T69" i="7"/>
  <c r="S69" i="7"/>
  <c r="R69" i="7"/>
  <c r="Q69" i="7"/>
  <c r="V68" i="7"/>
  <c r="U68" i="7"/>
  <c r="T68" i="7"/>
  <c r="S68" i="7"/>
  <c r="R68" i="7"/>
  <c r="Q68" i="7"/>
  <c r="W67" i="7"/>
  <c r="V67" i="7"/>
  <c r="U67" i="7"/>
  <c r="T67" i="7"/>
  <c r="S67" i="7"/>
  <c r="R67" i="7"/>
  <c r="Q67" i="7"/>
  <c r="V66" i="7"/>
  <c r="U66" i="7"/>
  <c r="T66" i="7"/>
  <c r="S66" i="7"/>
  <c r="R66" i="7"/>
  <c r="W66" i="7" s="1"/>
  <c r="Q66" i="7"/>
  <c r="V65" i="7"/>
  <c r="U65" i="7"/>
  <c r="T65" i="7"/>
  <c r="S65" i="7"/>
  <c r="R65" i="7"/>
  <c r="Q65" i="7"/>
  <c r="V64" i="7"/>
  <c r="U64" i="7"/>
  <c r="T64" i="7"/>
  <c r="S64" i="7"/>
  <c r="R64" i="7"/>
  <c r="Q64" i="7"/>
  <c r="V63" i="7"/>
  <c r="U63" i="7"/>
  <c r="T63" i="7"/>
  <c r="S63" i="7"/>
  <c r="R63" i="7"/>
  <c r="Q63" i="7"/>
  <c r="W63" i="7" s="1"/>
  <c r="V62" i="7"/>
  <c r="O62" i="7"/>
  <c r="N62" i="7"/>
  <c r="U62" i="7" s="1"/>
  <c r="M62" i="7"/>
  <c r="T62" i="7" s="1"/>
  <c r="L62" i="7"/>
  <c r="S62" i="7" s="1"/>
  <c r="K62" i="7"/>
  <c r="R62" i="7" s="1"/>
  <c r="J62" i="7"/>
  <c r="Q62" i="7" s="1"/>
  <c r="I62" i="7"/>
  <c r="G62" i="7"/>
  <c r="D62" i="7"/>
  <c r="R61" i="7"/>
  <c r="Q61" i="7"/>
  <c r="O61" i="7"/>
  <c r="V61" i="7" s="1"/>
  <c r="N61" i="7"/>
  <c r="U61" i="7" s="1"/>
  <c r="M61" i="7"/>
  <c r="T61" i="7" s="1"/>
  <c r="L61" i="7"/>
  <c r="S61" i="7" s="1"/>
  <c r="K61" i="7"/>
  <c r="J61" i="7"/>
  <c r="I61" i="7"/>
  <c r="G61" i="7"/>
  <c r="D61" i="7"/>
  <c r="V60" i="7"/>
  <c r="U60" i="7"/>
  <c r="T60" i="7"/>
  <c r="S60" i="7"/>
  <c r="R60" i="7"/>
  <c r="Q60" i="7"/>
  <c r="O60" i="7"/>
  <c r="N60" i="7"/>
  <c r="M60" i="7"/>
  <c r="L60" i="7"/>
  <c r="K60" i="7"/>
  <c r="J60" i="7"/>
  <c r="I60" i="7"/>
  <c r="G60" i="7"/>
  <c r="D60" i="7"/>
  <c r="V59" i="7"/>
  <c r="U59" i="7"/>
  <c r="T59" i="7"/>
  <c r="W59" i="7" s="1"/>
  <c r="S59" i="7"/>
  <c r="R59" i="7"/>
  <c r="Q59" i="7"/>
  <c r="V58" i="7"/>
  <c r="U58" i="7"/>
  <c r="T58" i="7"/>
  <c r="S58" i="7"/>
  <c r="R58" i="7"/>
  <c r="Q58" i="7"/>
  <c r="W58" i="7" s="1"/>
  <c r="W57" i="7"/>
  <c r="V57" i="7"/>
  <c r="U57" i="7"/>
  <c r="T57" i="7"/>
  <c r="S57" i="7"/>
  <c r="R57" i="7"/>
  <c r="Q57" i="7"/>
  <c r="V56" i="7"/>
  <c r="U56" i="7"/>
  <c r="T56" i="7"/>
  <c r="S56" i="7"/>
  <c r="R56" i="7"/>
  <c r="W56" i="7" s="1"/>
  <c r="Q56" i="7"/>
  <c r="V55" i="7"/>
  <c r="U55" i="7"/>
  <c r="T55" i="7"/>
  <c r="S55" i="7"/>
  <c r="R55" i="7"/>
  <c r="Q55" i="7"/>
  <c r="W55" i="7" s="1"/>
  <c r="V54" i="7"/>
  <c r="U54" i="7"/>
  <c r="T54" i="7"/>
  <c r="S54" i="7"/>
  <c r="R54" i="7"/>
  <c r="Q54" i="7"/>
  <c r="V53" i="7"/>
  <c r="U53" i="7"/>
  <c r="T53" i="7"/>
  <c r="S53" i="7"/>
  <c r="R53" i="7"/>
  <c r="Q53" i="7"/>
  <c r="V52" i="7"/>
  <c r="U52" i="7"/>
  <c r="W52" i="7" s="1"/>
  <c r="T52" i="7"/>
  <c r="S52" i="7"/>
  <c r="R52" i="7"/>
  <c r="Q52" i="7"/>
  <c r="V51" i="7"/>
  <c r="U51" i="7"/>
  <c r="T51" i="7"/>
  <c r="S51" i="7"/>
  <c r="R51" i="7"/>
  <c r="Q51" i="7"/>
  <c r="V50" i="7"/>
  <c r="U50" i="7"/>
  <c r="T50" i="7"/>
  <c r="S50" i="7"/>
  <c r="R50" i="7"/>
  <c r="Q50" i="7"/>
  <c r="W50" i="7" s="1"/>
  <c r="W49" i="7"/>
  <c r="V49" i="7"/>
  <c r="U49" i="7"/>
  <c r="T49" i="7"/>
  <c r="S49" i="7"/>
  <c r="R49" i="7"/>
  <c r="Q49" i="7"/>
  <c r="V48" i="7"/>
  <c r="U48" i="7"/>
  <c r="T48" i="7"/>
  <c r="S48" i="7"/>
  <c r="R48" i="7"/>
  <c r="Q48" i="7"/>
  <c r="V47" i="7"/>
  <c r="U47" i="7"/>
  <c r="O47" i="7"/>
  <c r="N47" i="7"/>
  <c r="M47" i="7"/>
  <c r="T47" i="7" s="1"/>
  <c r="L47" i="7"/>
  <c r="S47" i="7" s="1"/>
  <c r="K47" i="7"/>
  <c r="R47" i="7" s="1"/>
  <c r="J47" i="7"/>
  <c r="Q47" i="7" s="1"/>
  <c r="I47" i="7"/>
  <c r="G47" i="7"/>
  <c r="D47" i="7"/>
  <c r="R46" i="7"/>
  <c r="Q46" i="7"/>
  <c r="O46" i="7"/>
  <c r="V46" i="7" s="1"/>
  <c r="N46" i="7"/>
  <c r="U46" i="7" s="1"/>
  <c r="M46" i="7"/>
  <c r="T46" i="7" s="1"/>
  <c r="L46" i="7"/>
  <c r="S46" i="7" s="1"/>
  <c r="K46" i="7"/>
  <c r="J46" i="7"/>
  <c r="I46" i="7"/>
  <c r="G46" i="7"/>
  <c r="D46" i="7"/>
  <c r="V45" i="7"/>
  <c r="U45" i="7"/>
  <c r="T45" i="7"/>
  <c r="S45" i="7"/>
  <c r="R45" i="7"/>
  <c r="Q45" i="7"/>
  <c r="O45" i="7"/>
  <c r="N45" i="7"/>
  <c r="M45" i="7"/>
  <c r="L45" i="7"/>
  <c r="K45" i="7"/>
  <c r="J45" i="7"/>
  <c r="I45" i="7"/>
  <c r="G45" i="7"/>
  <c r="D45" i="7"/>
  <c r="V44" i="7"/>
  <c r="U44" i="7"/>
  <c r="T44" i="7"/>
  <c r="S44" i="7"/>
  <c r="R44" i="7"/>
  <c r="Q44" i="7"/>
  <c r="V43" i="7"/>
  <c r="U43" i="7"/>
  <c r="T43" i="7"/>
  <c r="S43" i="7"/>
  <c r="R43" i="7"/>
  <c r="Q43" i="7"/>
  <c r="W42" i="7"/>
  <c r="V42" i="7"/>
  <c r="U42" i="7"/>
  <c r="T42" i="7"/>
  <c r="S42" i="7"/>
  <c r="R42" i="7"/>
  <c r="Q42" i="7"/>
  <c r="V41" i="7"/>
  <c r="U41" i="7"/>
  <c r="T41" i="7"/>
  <c r="S41" i="7"/>
  <c r="R41" i="7"/>
  <c r="W41" i="7" s="1"/>
  <c r="Q41" i="7"/>
  <c r="V40" i="7"/>
  <c r="U40" i="7"/>
  <c r="T40" i="7"/>
  <c r="S40" i="7"/>
  <c r="R40" i="7"/>
  <c r="Q40" i="7"/>
  <c r="V39" i="7"/>
  <c r="U39" i="7"/>
  <c r="T39" i="7"/>
  <c r="S39" i="7"/>
  <c r="R39" i="7"/>
  <c r="Q39" i="7"/>
  <c r="V38" i="7"/>
  <c r="U38" i="7"/>
  <c r="T38" i="7"/>
  <c r="S38" i="7"/>
  <c r="R38" i="7"/>
  <c r="Q38" i="7"/>
  <c r="W38" i="7" s="1"/>
  <c r="V37" i="7"/>
  <c r="U37" i="7"/>
  <c r="T37" i="7"/>
  <c r="S37" i="7"/>
  <c r="R37" i="7"/>
  <c r="Q37" i="7"/>
  <c r="V36" i="7"/>
  <c r="U36" i="7"/>
  <c r="T36" i="7"/>
  <c r="S36" i="7"/>
  <c r="R36" i="7"/>
  <c r="Q36" i="7"/>
  <c r="W36" i="7" s="1"/>
  <c r="V35" i="7"/>
  <c r="U35" i="7"/>
  <c r="T35" i="7"/>
  <c r="S35" i="7"/>
  <c r="R35" i="7"/>
  <c r="Q35" i="7"/>
  <c r="W35" i="7" s="1"/>
  <c r="V34" i="7"/>
  <c r="U34" i="7"/>
  <c r="T34" i="7"/>
  <c r="S34" i="7"/>
  <c r="W34" i="7" s="1"/>
  <c r="R34" i="7"/>
  <c r="Q34" i="7"/>
  <c r="V33" i="7"/>
  <c r="U33" i="7"/>
  <c r="T33" i="7"/>
  <c r="S33" i="7"/>
  <c r="R33" i="7"/>
  <c r="Q33" i="7"/>
  <c r="V32" i="7"/>
  <c r="U32" i="7"/>
  <c r="O32" i="7"/>
  <c r="N32" i="7"/>
  <c r="M32" i="7"/>
  <c r="T32" i="7" s="1"/>
  <c r="L32" i="7"/>
  <c r="S32" i="7" s="1"/>
  <c r="K32" i="7"/>
  <c r="R32" i="7" s="1"/>
  <c r="J32" i="7"/>
  <c r="Q32" i="7" s="1"/>
  <c r="I32" i="7"/>
  <c r="H32" i="7"/>
  <c r="G32" i="7"/>
  <c r="D32" i="7"/>
  <c r="S31" i="7"/>
  <c r="R31" i="7"/>
  <c r="Q31" i="7"/>
  <c r="O31" i="7"/>
  <c r="V31" i="7" s="1"/>
  <c r="N31" i="7"/>
  <c r="U31" i="7" s="1"/>
  <c r="M31" i="7"/>
  <c r="T31" i="7" s="1"/>
  <c r="L31" i="7"/>
  <c r="K31" i="7"/>
  <c r="J31" i="7"/>
  <c r="I31" i="7"/>
  <c r="H31" i="7"/>
  <c r="G31" i="7"/>
  <c r="D31" i="7"/>
  <c r="V30" i="7"/>
  <c r="U30" i="7"/>
  <c r="T30" i="7"/>
  <c r="S30" i="7"/>
  <c r="O30" i="7"/>
  <c r="N30" i="7"/>
  <c r="M30" i="7"/>
  <c r="L30" i="7"/>
  <c r="K30" i="7"/>
  <c r="R30" i="7" s="1"/>
  <c r="W30" i="7" s="1"/>
  <c r="J30" i="7"/>
  <c r="Q30" i="7" s="1"/>
  <c r="I30" i="7"/>
  <c r="H30" i="7"/>
  <c r="G30" i="7"/>
  <c r="D30" i="7"/>
  <c r="V29" i="7"/>
  <c r="U29" i="7"/>
  <c r="T29" i="7"/>
  <c r="S29" i="7"/>
  <c r="R29" i="7"/>
  <c r="Q29" i="7"/>
  <c r="W29" i="7" s="1"/>
  <c r="W28" i="7"/>
  <c r="V28" i="7"/>
  <c r="U28" i="7"/>
  <c r="T28" i="7"/>
  <c r="S28" i="7"/>
  <c r="R28" i="7"/>
  <c r="Q28" i="7"/>
  <c r="V27" i="7"/>
  <c r="U27" i="7"/>
  <c r="T27" i="7"/>
  <c r="S27" i="7"/>
  <c r="R27" i="7"/>
  <c r="Q27" i="7"/>
  <c r="W27" i="7" s="1"/>
  <c r="V26" i="7"/>
  <c r="U26" i="7"/>
  <c r="T26" i="7"/>
  <c r="W26" i="7" s="1"/>
  <c r="S26" i="7"/>
  <c r="R26" i="7"/>
  <c r="Q26" i="7"/>
  <c r="V25" i="7"/>
  <c r="U25" i="7"/>
  <c r="T25" i="7"/>
  <c r="S25" i="7"/>
  <c r="R25" i="7"/>
  <c r="Q25" i="7"/>
  <c r="W25" i="7" s="1"/>
  <c r="W24" i="7"/>
  <c r="V24" i="7"/>
  <c r="U24" i="7"/>
  <c r="T24" i="7"/>
  <c r="S24" i="7"/>
  <c r="R24" i="7"/>
  <c r="Q24" i="7"/>
  <c r="V23" i="7"/>
  <c r="W23" i="7" s="1"/>
  <c r="U23" i="7"/>
  <c r="T23" i="7"/>
  <c r="S23" i="7"/>
  <c r="R23" i="7"/>
  <c r="Q23" i="7"/>
  <c r="V22" i="7"/>
  <c r="U22" i="7"/>
  <c r="T22" i="7"/>
  <c r="S22" i="7"/>
  <c r="R22" i="7"/>
  <c r="Q22" i="7"/>
  <c r="V21" i="7"/>
  <c r="U21" i="7"/>
  <c r="T21" i="7"/>
  <c r="S21" i="7"/>
  <c r="W21" i="7" s="1"/>
  <c r="R21" i="7"/>
  <c r="Q21" i="7"/>
  <c r="V20" i="7"/>
  <c r="U20" i="7"/>
  <c r="T20" i="7"/>
  <c r="S20" i="7"/>
  <c r="R20" i="7"/>
  <c r="Q20" i="7"/>
  <c r="V19" i="7"/>
  <c r="U19" i="7"/>
  <c r="T19" i="7"/>
  <c r="S19" i="7"/>
  <c r="R19" i="7"/>
  <c r="Q19" i="7"/>
  <c r="V18" i="7"/>
  <c r="U18" i="7"/>
  <c r="T18" i="7"/>
  <c r="S18" i="7"/>
  <c r="R18" i="7"/>
  <c r="Q18" i="7"/>
  <c r="Q17" i="7"/>
  <c r="O17" i="7"/>
  <c r="V17" i="7" s="1"/>
  <c r="N17" i="7"/>
  <c r="U17" i="7" s="1"/>
  <c r="M17" i="7"/>
  <c r="T17" i="7" s="1"/>
  <c r="L17" i="7"/>
  <c r="S17" i="7" s="1"/>
  <c r="K17" i="7"/>
  <c r="R17" i="7" s="1"/>
  <c r="J17" i="7"/>
  <c r="I17" i="7"/>
  <c r="H17" i="7"/>
  <c r="G17" i="7"/>
  <c r="D17" i="7"/>
  <c r="B17" i="7"/>
  <c r="W16" i="7"/>
  <c r="V16" i="7"/>
  <c r="U16" i="7"/>
  <c r="T16" i="7"/>
  <c r="S16" i="7"/>
  <c r="R16" i="7"/>
  <c r="O16" i="7"/>
  <c r="N16" i="7"/>
  <c r="M16" i="7"/>
  <c r="L16" i="7"/>
  <c r="K16" i="7"/>
  <c r="J16" i="7"/>
  <c r="Q16" i="7" s="1"/>
  <c r="I16" i="7"/>
  <c r="H16" i="7"/>
  <c r="G16" i="7"/>
  <c r="D16" i="7"/>
  <c r="B16" i="7"/>
  <c r="Q15" i="7"/>
  <c r="O15" i="7"/>
  <c r="V15" i="7" s="1"/>
  <c r="N15" i="7"/>
  <c r="U15" i="7" s="1"/>
  <c r="M15" i="7"/>
  <c r="T15" i="7" s="1"/>
  <c r="L15" i="7"/>
  <c r="S15" i="7" s="1"/>
  <c r="K15" i="7"/>
  <c r="R15" i="7" s="1"/>
  <c r="J15" i="7"/>
  <c r="I15" i="7"/>
  <c r="H15" i="7"/>
  <c r="G15" i="7"/>
  <c r="D15" i="7"/>
  <c r="B15" i="7"/>
  <c r="V14" i="7"/>
  <c r="U14" i="7"/>
  <c r="T14" i="7"/>
  <c r="S14" i="7"/>
  <c r="R14" i="7"/>
  <c r="W14" i="7" s="1"/>
  <c r="Q14" i="7"/>
  <c r="V13" i="7"/>
  <c r="U13" i="7"/>
  <c r="T13" i="7"/>
  <c r="S13" i="7"/>
  <c r="R13" i="7"/>
  <c r="Q13" i="7"/>
  <c r="W13" i="7" s="1"/>
  <c r="V12" i="7"/>
  <c r="U12" i="7"/>
  <c r="T12" i="7"/>
  <c r="S12" i="7"/>
  <c r="R12" i="7"/>
  <c r="Q12" i="7"/>
  <c r="V11" i="7"/>
  <c r="U11" i="7"/>
  <c r="T11" i="7"/>
  <c r="S11" i="7"/>
  <c r="R11" i="7"/>
  <c r="Q11" i="7"/>
  <c r="V10" i="7"/>
  <c r="U10" i="7"/>
  <c r="W10" i="7" s="1"/>
  <c r="T10" i="7"/>
  <c r="S10" i="7"/>
  <c r="R10" i="7"/>
  <c r="Q10" i="7"/>
  <c r="V9" i="7"/>
  <c r="U9" i="7"/>
  <c r="T9" i="7"/>
  <c r="S9" i="7"/>
  <c r="R9" i="7"/>
  <c r="Q9" i="7"/>
  <c r="V8" i="7"/>
  <c r="U8" i="7"/>
  <c r="T8" i="7"/>
  <c r="S8" i="7"/>
  <c r="R8" i="7"/>
  <c r="Q8" i="7"/>
  <c r="W7" i="7"/>
  <c r="V7" i="7"/>
  <c r="U7" i="7"/>
  <c r="T7" i="7"/>
  <c r="S7" i="7"/>
  <c r="R7" i="7"/>
  <c r="Q7" i="7"/>
  <c r="V6" i="7"/>
  <c r="U6" i="7"/>
  <c r="T6" i="7"/>
  <c r="S6" i="7"/>
  <c r="R6" i="7"/>
  <c r="Q6" i="7"/>
  <c r="V5" i="7"/>
  <c r="U5" i="7"/>
  <c r="T5" i="7"/>
  <c r="W5" i="7" s="1"/>
  <c r="S5" i="7"/>
  <c r="R5" i="7"/>
  <c r="Q5" i="7"/>
  <c r="V4" i="7"/>
  <c r="U4" i="7"/>
  <c r="T4" i="7"/>
  <c r="S4" i="7"/>
  <c r="R4" i="7"/>
  <c r="Q4" i="7"/>
  <c r="W3" i="7"/>
  <c r="V3" i="7"/>
  <c r="U3" i="7"/>
  <c r="T3" i="7"/>
  <c r="S3" i="7"/>
  <c r="R3" i="7"/>
  <c r="Q3" i="7"/>
  <c r="E164" i="6"/>
  <c r="D164" i="6"/>
  <c r="C164" i="6"/>
  <c r="B164" i="6"/>
  <c r="A164" i="6"/>
  <c r="E163" i="6"/>
  <c r="D163" i="6"/>
  <c r="C163" i="6"/>
  <c r="B163" i="6"/>
  <c r="A163" i="6"/>
  <c r="E162" i="6"/>
  <c r="D162" i="6"/>
  <c r="C162" i="6"/>
  <c r="B162" i="6"/>
  <c r="A162" i="6"/>
  <c r="E161" i="6"/>
  <c r="D161" i="6"/>
  <c r="C161" i="6"/>
  <c r="B161" i="6"/>
  <c r="A161" i="6"/>
  <c r="E160" i="6"/>
  <c r="D160" i="6"/>
  <c r="C160" i="6"/>
  <c r="B160" i="6"/>
  <c r="A160" i="6"/>
  <c r="E159" i="6"/>
  <c r="D159" i="6"/>
  <c r="C159" i="6"/>
  <c r="B159" i="6"/>
  <c r="A159" i="6"/>
  <c r="E158" i="6"/>
  <c r="D158" i="6"/>
  <c r="C158" i="6"/>
  <c r="B158" i="6"/>
  <c r="A158" i="6"/>
  <c r="E157" i="6"/>
  <c r="D157" i="6"/>
  <c r="C157" i="6"/>
  <c r="B157" i="6"/>
  <c r="A157" i="6"/>
  <c r="E156" i="6"/>
  <c r="D156" i="6"/>
  <c r="C156" i="6"/>
  <c r="B156" i="6"/>
  <c r="A156" i="6"/>
  <c r="E155" i="6"/>
  <c r="D155" i="6"/>
  <c r="C155" i="6"/>
  <c r="B155" i="6"/>
  <c r="A155" i="6"/>
  <c r="E154" i="6"/>
  <c r="D154" i="6"/>
  <c r="C154" i="6"/>
  <c r="B154" i="6"/>
  <c r="A154" i="6"/>
  <c r="E153" i="6"/>
  <c r="D153" i="6"/>
  <c r="C153" i="6"/>
  <c r="B153" i="6"/>
  <c r="A153" i="6"/>
  <c r="E152" i="6"/>
  <c r="D152" i="6"/>
  <c r="C152" i="6"/>
  <c r="B152" i="6"/>
  <c r="A152" i="6"/>
  <c r="E151" i="6"/>
  <c r="D151" i="6"/>
  <c r="C151" i="6"/>
  <c r="B151" i="6"/>
  <c r="A151" i="6"/>
  <c r="E150" i="6"/>
  <c r="D150" i="6"/>
  <c r="C150" i="6"/>
  <c r="B150" i="6"/>
  <c r="A150" i="6"/>
  <c r="E149" i="6"/>
  <c r="D149" i="6"/>
  <c r="C149" i="6"/>
  <c r="B149" i="6"/>
  <c r="A149" i="6"/>
  <c r="E148" i="6"/>
  <c r="D148" i="6"/>
  <c r="C148" i="6"/>
  <c r="B148" i="6"/>
  <c r="A148" i="6"/>
  <c r="E147" i="6"/>
  <c r="D147" i="6"/>
  <c r="C147" i="6"/>
  <c r="B147" i="6"/>
  <c r="A147" i="6"/>
  <c r="E146" i="6"/>
  <c r="D146" i="6"/>
  <c r="C146" i="6"/>
  <c r="B146" i="6"/>
  <c r="A146" i="6"/>
  <c r="E145" i="6"/>
  <c r="D145" i="6"/>
  <c r="C145" i="6"/>
  <c r="B145" i="6"/>
  <c r="A145" i="6"/>
  <c r="E144" i="6"/>
  <c r="D144" i="6"/>
  <c r="C144" i="6"/>
  <c r="B144" i="6"/>
  <c r="A144" i="6"/>
  <c r="E143" i="6"/>
  <c r="D143" i="6"/>
  <c r="C143" i="6"/>
  <c r="B143" i="6"/>
  <c r="A143" i="6"/>
  <c r="E142" i="6"/>
  <c r="D142" i="6"/>
  <c r="C142" i="6"/>
  <c r="B142" i="6"/>
  <c r="A142" i="6"/>
  <c r="E141" i="6"/>
  <c r="D141" i="6"/>
  <c r="C141" i="6"/>
  <c r="B141" i="6"/>
  <c r="A141" i="6"/>
  <c r="E140" i="6"/>
  <c r="D140" i="6"/>
  <c r="C140" i="6"/>
  <c r="B140" i="6"/>
  <c r="A140" i="6"/>
  <c r="E139" i="6"/>
  <c r="D139" i="6"/>
  <c r="C139" i="6"/>
  <c r="B139" i="6"/>
  <c r="A139" i="6"/>
  <c r="E138" i="6"/>
  <c r="D138" i="6"/>
  <c r="C138" i="6"/>
  <c r="B138" i="6"/>
  <c r="A138" i="6"/>
  <c r="E137" i="6"/>
  <c r="D137" i="6"/>
  <c r="C137" i="6"/>
  <c r="B137" i="6"/>
  <c r="A137" i="6"/>
  <c r="E136" i="6"/>
  <c r="D136" i="6"/>
  <c r="C136" i="6"/>
  <c r="B136" i="6"/>
  <c r="A136" i="6"/>
  <c r="E135" i="6"/>
  <c r="D135" i="6"/>
  <c r="C135" i="6"/>
  <c r="B135" i="6"/>
  <c r="A135" i="6"/>
  <c r="E134" i="6"/>
  <c r="D134" i="6"/>
  <c r="C134" i="6"/>
  <c r="B134" i="6"/>
  <c r="A134" i="6"/>
  <c r="E133" i="6"/>
  <c r="D133" i="6"/>
  <c r="C133" i="6"/>
  <c r="B133" i="6"/>
  <c r="A133" i="6"/>
  <c r="E132" i="6"/>
  <c r="D132" i="6"/>
  <c r="C132" i="6"/>
  <c r="B132" i="6"/>
  <c r="A132" i="6"/>
  <c r="E131" i="6"/>
  <c r="D131" i="6"/>
  <c r="C131" i="6"/>
  <c r="B131" i="6"/>
  <c r="A131" i="6"/>
  <c r="E130" i="6"/>
  <c r="D130" i="6"/>
  <c r="C130" i="6"/>
  <c r="B130" i="6"/>
  <c r="A130" i="6"/>
  <c r="E129" i="6"/>
  <c r="D129" i="6"/>
  <c r="C129" i="6"/>
  <c r="B129" i="6"/>
  <c r="A129" i="6"/>
  <c r="E128" i="6"/>
  <c r="D128" i="6"/>
  <c r="C128" i="6"/>
  <c r="B128" i="6"/>
  <c r="A128" i="6"/>
  <c r="E127" i="6"/>
  <c r="D127" i="6"/>
  <c r="C127" i="6"/>
  <c r="B127" i="6"/>
  <c r="A127" i="6"/>
  <c r="E126" i="6"/>
  <c r="D126" i="6"/>
  <c r="C126" i="6"/>
  <c r="B126" i="6"/>
  <c r="A126" i="6"/>
  <c r="E125" i="6"/>
  <c r="D125" i="6"/>
  <c r="C125" i="6"/>
  <c r="B125" i="6"/>
  <c r="A125" i="6"/>
  <c r="N164" i="6"/>
  <c r="M164" i="6"/>
  <c r="L164" i="6"/>
  <c r="K164" i="6"/>
  <c r="J164" i="6"/>
  <c r="I164" i="6"/>
  <c r="F164" i="6"/>
  <c r="N163" i="6"/>
  <c r="M163" i="6"/>
  <c r="L163" i="6"/>
  <c r="K163" i="6"/>
  <c r="J163" i="6"/>
  <c r="I163" i="6"/>
  <c r="F163" i="6"/>
  <c r="N162" i="6"/>
  <c r="M162" i="6"/>
  <c r="L162" i="6"/>
  <c r="K162" i="6"/>
  <c r="J162" i="6"/>
  <c r="I162" i="6"/>
  <c r="F162" i="6"/>
  <c r="N161" i="6"/>
  <c r="M161" i="6"/>
  <c r="L161" i="6"/>
  <c r="K161" i="6"/>
  <c r="J161" i="6"/>
  <c r="I161" i="6"/>
  <c r="F161" i="6"/>
  <c r="N160" i="6"/>
  <c r="M160" i="6"/>
  <c r="L160" i="6"/>
  <c r="K160" i="6"/>
  <c r="J160" i="6"/>
  <c r="I160" i="6"/>
  <c r="F160" i="6"/>
  <c r="N159" i="6"/>
  <c r="M159" i="6"/>
  <c r="L159" i="6"/>
  <c r="K159" i="6"/>
  <c r="J159" i="6"/>
  <c r="I159" i="6"/>
  <c r="F159" i="6"/>
  <c r="N158" i="6"/>
  <c r="M158" i="6"/>
  <c r="L158" i="6"/>
  <c r="K158" i="6"/>
  <c r="J158" i="6"/>
  <c r="I158" i="6"/>
  <c r="F158" i="6"/>
  <c r="N157" i="6"/>
  <c r="M157" i="6"/>
  <c r="L157" i="6"/>
  <c r="K157" i="6"/>
  <c r="J157" i="6"/>
  <c r="I157" i="6"/>
  <c r="F157" i="6"/>
  <c r="N156" i="6"/>
  <c r="M156" i="6"/>
  <c r="L156" i="6"/>
  <c r="K156" i="6"/>
  <c r="J156" i="6"/>
  <c r="I156" i="6"/>
  <c r="F156" i="6"/>
  <c r="Q155" i="6"/>
  <c r="N155" i="6"/>
  <c r="M155" i="6"/>
  <c r="L155" i="6"/>
  <c r="K155" i="6"/>
  <c r="J155" i="6"/>
  <c r="I155" i="6"/>
  <c r="F155" i="6"/>
  <c r="N154" i="6"/>
  <c r="M154" i="6"/>
  <c r="L154" i="6"/>
  <c r="K154" i="6"/>
  <c r="J154" i="6"/>
  <c r="I154" i="6"/>
  <c r="G154" i="6"/>
  <c r="F154" i="6"/>
  <c r="N153" i="6"/>
  <c r="M153" i="6"/>
  <c r="L153" i="6"/>
  <c r="K153" i="6"/>
  <c r="J153" i="6"/>
  <c r="I153" i="6"/>
  <c r="G153" i="6"/>
  <c r="F153" i="6"/>
  <c r="N152" i="6"/>
  <c r="M152" i="6"/>
  <c r="L152" i="6"/>
  <c r="K152" i="6"/>
  <c r="J152" i="6"/>
  <c r="I152" i="6"/>
  <c r="G152" i="6"/>
  <c r="F152" i="6"/>
  <c r="N151" i="6"/>
  <c r="M151" i="6"/>
  <c r="L151" i="6"/>
  <c r="K151" i="6"/>
  <c r="J151" i="6"/>
  <c r="I151" i="6"/>
  <c r="G151" i="6"/>
  <c r="F151" i="6"/>
  <c r="N150" i="6"/>
  <c r="M150" i="6"/>
  <c r="L150" i="6"/>
  <c r="K150" i="6"/>
  <c r="J150" i="6"/>
  <c r="I150" i="6"/>
  <c r="G150" i="6"/>
  <c r="F150" i="6"/>
  <c r="N149" i="6"/>
  <c r="M149" i="6"/>
  <c r="L149" i="6"/>
  <c r="K149" i="6"/>
  <c r="J149" i="6"/>
  <c r="I149" i="6"/>
  <c r="G149" i="6"/>
  <c r="F149" i="6"/>
  <c r="N148" i="6"/>
  <c r="M148" i="6"/>
  <c r="L148" i="6"/>
  <c r="K148" i="6"/>
  <c r="J148" i="6"/>
  <c r="I148" i="6"/>
  <c r="G148" i="6"/>
  <c r="F148" i="6"/>
  <c r="N147" i="6"/>
  <c r="M147" i="6"/>
  <c r="L147" i="6"/>
  <c r="K147" i="6"/>
  <c r="J147" i="6"/>
  <c r="I147" i="6"/>
  <c r="G147" i="6"/>
  <c r="F147" i="6"/>
  <c r="N146" i="6"/>
  <c r="M146" i="6"/>
  <c r="L146" i="6"/>
  <c r="K146" i="6"/>
  <c r="J146" i="6"/>
  <c r="I146" i="6"/>
  <c r="G146" i="6"/>
  <c r="F146" i="6"/>
  <c r="N145" i="6"/>
  <c r="M145" i="6"/>
  <c r="L145" i="6"/>
  <c r="K145" i="6"/>
  <c r="J145" i="6"/>
  <c r="I145" i="6"/>
  <c r="G145" i="6"/>
  <c r="F145" i="6"/>
  <c r="N144" i="6"/>
  <c r="M144" i="6"/>
  <c r="L144" i="6"/>
  <c r="K144" i="6"/>
  <c r="J144" i="6"/>
  <c r="I144" i="6"/>
  <c r="G144" i="6"/>
  <c r="F144" i="6"/>
  <c r="N143" i="6"/>
  <c r="M143" i="6"/>
  <c r="L143" i="6"/>
  <c r="K143" i="6"/>
  <c r="J143" i="6"/>
  <c r="I143" i="6"/>
  <c r="G143" i="6"/>
  <c r="F143" i="6"/>
  <c r="N142" i="6"/>
  <c r="M142" i="6"/>
  <c r="L142" i="6"/>
  <c r="K142" i="6"/>
  <c r="J142" i="6"/>
  <c r="I142" i="6"/>
  <c r="G142" i="6"/>
  <c r="F142" i="6"/>
  <c r="N141" i="6"/>
  <c r="M141" i="6"/>
  <c r="L141" i="6"/>
  <c r="K141" i="6"/>
  <c r="J141" i="6"/>
  <c r="I141" i="6"/>
  <c r="G141" i="6"/>
  <c r="F141" i="6"/>
  <c r="N140" i="6"/>
  <c r="M140" i="6"/>
  <c r="L140" i="6"/>
  <c r="K140" i="6"/>
  <c r="J140" i="6"/>
  <c r="I140" i="6"/>
  <c r="G140" i="6"/>
  <c r="F140" i="6"/>
  <c r="N139" i="6"/>
  <c r="M139" i="6"/>
  <c r="L139" i="6"/>
  <c r="K139" i="6"/>
  <c r="J139" i="6"/>
  <c r="I139" i="6"/>
  <c r="G139" i="6"/>
  <c r="F139" i="6"/>
  <c r="N138" i="6"/>
  <c r="M138" i="6"/>
  <c r="L138" i="6"/>
  <c r="K138" i="6"/>
  <c r="J138" i="6"/>
  <c r="I138" i="6"/>
  <c r="G138" i="6"/>
  <c r="F138" i="6"/>
  <c r="N137" i="6"/>
  <c r="M137" i="6"/>
  <c r="L137" i="6"/>
  <c r="K137" i="6"/>
  <c r="J137" i="6"/>
  <c r="I137" i="6"/>
  <c r="G137" i="6"/>
  <c r="F137" i="6"/>
  <c r="N136" i="6"/>
  <c r="M136" i="6"/>
  <c r="L136" i="6"/>
  <c r="K136" i="6"/>
  <c r="J136" i="6"/>
  <c r="I136" i="6"/>
  <c r="G136" i="6"/>
  <c r="F136" i="6"/>
  <c r="N135" i="6"/>
  <c r="M135" i="6"/>
  <c r="L135" i="6"/>
  <c r="K135" i="6"/>
  <c r="J135" i="6"/>
  <c r="I135" i="6"/>
  <c r="G135" i="6"/>
  <c r="F135" i="6"/>
  <c r="N134" i="6"/>
  <c r="M134" i="6"/>
  <c r="L134" i="6"/>
  <c r="K134" i="6"/>
  <c r="J134" i="6"/>
  <c r="I134" i="6"/>
  <c r="G134" i="6"/>
  <c r="F134" i="6"/>
  <c r="N133" i="6"/>
  <c r="M133" i="6"/>
  <c r="L133" i="6"/>
  <c r="K133" i="6"/>
  <c r="J133" i="6"/>
  <c r="I133" i="6"/>
  <c r="G133" i="6"/>
  <c r="F133" i="6"/>
  <c r="N132" i="6"/>
  <c r="M132" i="6"/>
  <c r="L132" i="6"/>
  <c r="K132" i="6"/>
  <c r="J132" i="6"/>
  <c r="I132" i="6"/>
  <c r="G132" i="6"/>
  <c r="F132" i="6"/>
  <c r="N131" i="6"/>
  <c r="M131" i="6"/>
  <c r="L131" i="6"/>
  <c r="K131" i="6"/>
  <c r="J131" i="6"/>
  <c r="I131" i="6"/>
  <c r="G131" i="6"/>
  <c r="F131" i="6"/>
  <c r="N130" i="6"/>
  <c r="M130" i="6"/>
  <c r="L130" i="6"/>
  <c r="K130" i="6"/>
  <c r="J130" i="6"/>
  <c r="I130" i="6"/>
  <c r="G130" i="6"/>
  <c r="F130" i="6"/>
  <c r="N129" i="6"/>
  <c r="M129" i="6"/>
  <c r="L129" i="6"/>
  <c r="K129" i="6"/>
  <c r="J129" i="6"/>
  <c r="I129" i="6"/>
  <c r="G129" i="6"/>
  <c r="F129" i="6"/>
  <c r="N128" i="6"/>
  <c r="M128" i="6"/>
  <c r="L128" i="6"/>
  <c r="K128" i="6"/>
  <c r="J128" i="6"/>
  <c r="I128" i="6"/>
  <c r="G128" i="6"/>
  <c r="F128" i="6"/>
  <c r="N127" i="6"/>
  <c r="M127" i="6"/>
  <c r="L127" i="6"/>
  <c r="K127" i="6"/>
  <c r="J127" i="6"/>
  <c r="I127" i="6"/>
  <c r="G127" i="6"/>
  <c r="F127" i="6"/>
  <c r="N126" i="6"/>
  <c r="M126" i="6"/>
  <c r="L126" i="6"/>
  <c r="K126" i="6"/>
  <c r="J126" i="6"/>
  <c r="I126" i="6"/>
  <c r="G126" i="6"/>
  <c r="F126" i="6"/>
  <c r="N125" i="6"/>
  <c r="M125" i="6"/>
  <c r="L125" i="6"/>
  <c r="K125" i="6"/>
  <c r="J125" i="6"/>
  <c r="I125" i="6"/>
  <c r="G125" i="6"/>
  <c r="F125" i="6"/>
  <c r="U122" i="6"/>
  <c r="T122" i="6"/>
  <c r="S122" i="6"/>
  <c r="R122" i="6"/>
  <c r="Q122" i="6"/>
  <c r="P122" i="6"/>
  <c r="U121" i="6"/>
  <c r="T121" i="6"/>
  <c r="S121" i="6"/>
  <c r="R121" i="6"/>
  <c r="Q121" i="6"/>
  <c r="P121" i="6"/>
  <c r="V121" i="6" s="1"/>
  <c r="U120" i="6"/>
  <c r="U164" i="6" s="1"/>
  <c r="T120" i="6"/>
  <c r="S120" i="6"/>
  <c r="R120" i="6"/>
  <c r="Q120" i="6"/>
  <c r="Q164" i="6" s="1"/>
  <c r="P120" i="6"/>
  <c r="U119" i="6"/>
  <c r="T119" i="6"/>
  <c r="S119" i="6"/>
  <c r="R119" i="6"/>
  <c r="Q119" i="6"/>
  <c r="P119" i="6"/>
  <c r="U118" i="6"/>
  <c r="U163" i="6" s="1"/>
  <c r="T118" i="6"/>
  <c r="T163" i="6" s="1"/>
  <c r="S118" i="6"/>
  <c r="R118" i="6"/>
  <c r="Q118" i="6"/>
  <c r="P118" i="6"/>
  <c r="U117" i="6"/>
  <c r="T117" i="6"/>
  <c r="S117" i="6"/>
  <c r="R117" i="6"/>
  <c r="Q117" i="6"/>
  <c r="P117" i="6"/>
  <c r="V117" i="6" s="1"/>
  <c r="U116" i="6"/>
  <c r="T116" i="6"/>
  <c r="S116" i="6"/>
  <c r="R116" i="6"/>
  <c r="Q116" i="6"/>
  <c r="P116" i="6"/>
  <c r="U115" i="6"/>
  <c r="T115" i="6"/>
  <c r="S115" i="6"/>
  <c r="R115" i="6"/>
  <c r="Q115" i="6"/>
  <c r="P115" i="6"/>
  <c r="V115" i="6" s="1"/>
  <c r="U114" i="6"/>
  <c r="U162" i="6" s="1"/>
  <c r="T114" i="6"/>
  <c r="S114" i="6"/>
  <c r="R114" i="6"/>
  <c r="Q114" i="6"/>
  <c r="P114" i="6"/>
  <c r="U113" i="6"/>
  <c r="T113" i="6"/>
  <c r="S113" i="6"/>
  <c r="R113" i="6"/>
  <c r="Q113" i="6"/>
  <c r="P113" i="6"/>
  <c r="U112" i="6"/>
  <c r="T112" i="6"/>
  <c r="S112" i="6"/>
  <c r="R112" i="6"/>
  <c r="Q112" i="6"/>
  <c r="P112" i="6"/>
  <c r="U111" i="6"/>
  <c r="T111" i="6"/>
  <c r="S111" i="6"/>
  <c r="R111" i="6"/>
  <c r="Q111" i="6"/>
  <c r="P111" i="6"/>
  <c r="V111" i="6" s="1"/>
  <c r="U110" i="6"/>
  <c r="T110" i="6"/>
  <c r="S110" i="6"/>
  <c r="R110" i="6"/>
  <c r="Q110" i="6"/>
  <c r="P110" i="6"/>
  <c r="U109" i="6"/>
  <c r="T109" i="6"/>
  <c r="S109" i="6"/>
  <c r="R109" i="6"/>
  <c r="Q109" i="6"/>
  <c r="P109" i="6"/>
  <c r="U108" i="6"/>
  <c r="T108" i="6"/>
  <c r="S108" i="6"/>
  <c r="R108" i="6"/>
  <c r="V108" i="6" s="1"/>
  <c r="Q108" i="6"/>
  <c r="P108" i="6"/>
  <c r="U107" i="6"/>
  <c r="T107" i="6"/>
  <c r="S107" i="6"/>
  <c r="R107" i="6"/>
  <c r="Q107" i="6"/>
  <c r="P107" i="6"/>
  <c r="U106" i="6"/>
  <c r="U159" i="6" s="1"/>
  <c r="T106" i="6"/>
  <c r="S106" i="6"/>
  <c r="R106" i="6"/>
  <c r="Q106" i="6"/>
  <c r="P106" i="6"/>
  <c r="U105" i="6"/>
  <c r="T105" i="6"/>
  <c r="S105" i="6"/>
  <c r="R105" i="6"/>
  <c r="Q105" i="6"/>
  <c r="Q159" i="6" s="1"/>
  <c r="P105" i="6"/>
  <c r="P159" i="6" s="1"/>
  <c r="U104" i="6"/>
  <c r="T104" i="6"/>
  <c r="S104" i="6"/>
  <c r="R104" i="6"/>
  <c r="Q104" i="6"/>
  <c r="P104" i="6"/>
  <c r="U103" i="6"/>
  <c r="T103" i="6"/>
  <c r="S103" i="6"/>
  <c r="R103" i="6"/>
  <c r="Q103" i="6"/>
  <c r="P103" i="6"/>
  <c r="U102" i="6"/>
  <c r="T102" i="6"/>
  <c r="S102" i="6"/>
  <c r="R102" i="6"/>
  <c r="Q102" i="6"/>
  <c r="P102" i="6"/>
  <c r="U101" i="6"/>
  <c r="T101" i="6"/>
  <c r="S101" i="6"/>
  <c r="R101" i="6"/>
  <c r="Q101" i="6"/>
  <c r="P101" i="6"/>
  <c r="U100" i="6"/>
  <c r="T100" i="6"/>
  <c r="S100" i="6"/>
  <c r="R100" i="6"/>
  <c r="Q100" i="6"/>
  <c r="P100" i="6"/>
  <c r="U99" i="6"/>
  <c r="T99" i="6"/>
  <c r="S99" i="6"/>
  <c r="R99" i="6"/>
  <c r="Q99" i="6"/>
  <c r="P99" i="6"/>
  <c r="U98" i="6"/>
  <c r="T98" i="6"/>
  <c r="S98" i="6"/>
  <c r="R98" i="6"/>
  <c r="V98" i="6" s="1"/>
  <c r="Q98" i="6"/>
  <c r="P98" i="6"/>
  <c r="U97" i="6"/>
  <c r="T97" i="6"/>
  <c r="S97" i="6"/>
  <c r="R97" i="6"/>
  <c r="Q97" i="6"/>
  <c r="P97" i="6"/>
  <c r="U96" i="6"/>
  <c r="T96" i="6"/>
  <c r="S96" i="6"/>
  <c r="R96" i="6"/>
  <c r="Q96" i="6"/>
  <c r="P96" i="6"/>
  <c r="U95" i="6"/>
  <c r="T95" i="6"/>
  <c r="S95" i="6"/>
  <c r="R95" i="6"/>
  <c r="Q95" i="6"/>
  <c r="P95" i="6"/>
  <c r="U94" i="6"/>
  <c r="T94" i="6"/>
  <c r="S94" i="6"/>
  <c r="R94" i="6"/>
  <c r="Q94" i="6"/>
  <c r="P94" i="6"/>
  <c r="U93" i="6"/>
  <c r="T93" i="6"/>
  <c r="S93" i="6"/>
  <c r="R93" i="6"/>
  <c r="Q93" i="6"/>
  <c r="V93" i="6" s="1"/>
  <c r="P93" i="6"/>
  <c r="P155" i="6" s="1"/>
  <c r="U92" i="6"/>
  <c r="T92" i="6"/>
  <c r="S92" i="6"/>
  <c r="R92" i="6"/>
  <c r="Q92" i="6"/>
  <c r="P92" i="6"/>
  <c r="U91" i="6"/>
  <c r="T91" i="6"/>
  <c r="S91" i="6"/>
  <c r="R91" i="6"/>
  <c r="Q91" i="6"/>
  <c r="P91" i="6"/>
  <c r="U90" i="6"/>
  <c r="T90" i="6"/>
  <c r="S90" i="6"/>
  <c r="R90" i="6"/>
  <c r="Q90" i="6"/>
  <c r="P90" i="6"/>
  <c r="U89" i="6"/>
  <c r="T89" i="6"/>
  <c r="S89" i="6"/>
  <c r="R89" i="6"/>
  <c r="Q89" i="6"/>
  <c r="P89" i="6"/>
  <c r="U88" i="6"/>
  <c r="T88" i="6"/>
  <c r="S88" i="6"/>
  <c r="R88" i="6"/>
  <c r="Q88" i="6"/>
  <c r="P88" i="6"/>
  <c r="U87" i="6"/>
  <c r="T87" i="6"/>
  <c r="S87" i="6"/>
  <c r="R87" i="6"/>
  <c r="Q87" i="6"/>
  <c r="P87" i="6"/>
  <c r="U86" i="6"/>
  <c r="T86" i="6"/>
  <c r="S86" i="6"/>
  <c r="R86" i="6"/>
  <c r="Q86" i="6"/>
  <c r="P86" i="6"/>
  <c r="U85" i="6"/>
  <c r="T85" i="6"/>
  <c r="S85" i="6"/>
  <c r="R85" i="6"/>
  <c r="Q85" i="6"/>
  <c r="P85" i="6"/>
  <c r="U84" i="6"/>
  <c r="T84" i="6"/>
  <c r="S84" i="6"/>
  <c r="R84" i="6"/>
  <c r="Q84" i="6"/>
  <c r="P84" i="6"/>
  <c r="U83" i="6"/>
  <c r="T83" i="6"/>
  <c r="S83" i="6"/>
  <c r="R83" i="6"/>
  <c r="Q83" i="6"/>
  <c r="P83" i="6"/>
  <c r="U82" i="6"/>
  <c r="T82" i="6"/>
  <c r="S82" i="6"/>
  <c r="R82" i="6"/>
  <c r="Q82" i="6"/>
  <c r="P82" i="6"/>
  <c r="U81" i="6"/>
  <c r="T81" i="6"/>
  <c r="S81" i="6"/>
  <c r="R81" i="6"/>
  <c r="Q81" i="6"/>
  <c r="P81" i="6"/>
  <c r="P151" i="6" s="1"/>
  <c r="U80" i="6"/>
  <c r="T80" i="6"/>
  <c r="S80" i="6"/>
  <c r="R80" i="6"/>
  <c r="Q80" i="6"/>
  <c r="P80" i="6"/>
  <c r="U79" i="6"/>
  <c r="T79" i="6"/>
  <c r="S79" i="6"/>
  <c r="R79" i="6"/>
  <c r="Q79" i="6"/>
  <c r="P79" i="6"/>
  <c r="U78" i="6"/>
  <c r="T78" i="6"/>
  <c r="S78" i="6"/>
  <c r="R78" i="6"/>
  <c r="Q78" i="6"/>
  <c r="P78" i="6"/>
  <c r="U77" i="6"/>
  <c r="T77" i="6"/>
  <c r="S77" i="6"/>
  <c r="R77" i="6"/>
  <c r="Q77" i="6"/>
  <c r="P77" i="6"/>
  <c r="U76" i="6"/>
  <c r="T76" i="6"/>
  <c r="S76" i="6"/>
  <c r="R76" i="6"/>
  <c r="Q76" i="6"/>
  <c r="P76" i="6"/>
  <c r="U75" i="6"/>
  <c r="T75" i="6"/>
  <c r="S75" i="6"/>
  <c r="R75" i="6"/>
  <c r="Q75" i="6"/>
  <c r="P75" i="6"/>
  <c r="U74" i="6"/>
  <c r="T74" i="6"/>
  <c r="S74" i="6"/>
  <c r="R74" i="6"/>
  <c r="Q74" i="6"/>
  <c r="P74" i="6"/>
  <c r="U73" i="6"/>
  <c r="T73" i="6"/>
  <c r="S73" i="6"/>
  <c r="R73" i="6"/>
  <c r="Q73" i="6"/>
  <c r="P73" i="6"/>
  <c r="U72" i="6"/>
  <c r="T72" i="6"/>
  <c r="S72" i="6"/>
  <c r="R72" i="6"/>
  <c r="Q72" i="6"/>
  <c r="P72" i="6"/>
  <c r="U71" i="6"/>
  <c r="T71" i="6"/>
  <c r="S71" i="6"/>
  <c r="R71" i="6"/>
  <c r="Q71" i="6"/>
  <c r="P71" i="6"/>
  <c r="U70" i="6"/>
  <c r="T70" i="6"/>
  <c r="S70" i="6"/>
  <c r="R70" i="6"/>
  <c r="Q70" i="6"/>
  <c r="P70" i="6"/>
  <c r="U69" i="6"/>
  <c r="T69" i="6"/>
  <c r="S69" i="6"/>
  <c r="R69" i="6"/>
  <c r="Q69" i="6"/>
  <c r="P69" i="6"/>
  <c r="V69" i="6" s="1"/>
  <c r="U68" i="6"/>
  <c r="T68" i="6"/>
  <c r="S68" i="6"/>
  <c r="R68" i="6"/>
  <c r="Q68" i="6"/>
  <c r="P68" i="6"/>
  <c r="U67" i="6"/>
  <c r="T67" i="6"/>
  <c r="S67" i="6"/>
  <c r="R67" i="6"/>
  <c r="Q67" i="6"/>
  <c r="P67" i="6"/>
  <c r="U66" i="6"/>
  <c r="T66" i="6"/>
  <c r="S66" i="6"/>
  <c r="S146" i="6" s="1"/>
  <c r="R66" i="6"/>
  <c r="Q66" i="6"/>
  <c r="P66" i="6"/>
  <c r="U65" i="6"/>
  <c r="T65" i="6"/>
  <c r="S65" i="6"/>
  <c r="R65" i="6"/>
  <c r="Q65" i="6"/>
  <c r="P65" i="6"/>
  <c r="U64" i="6"/>
  <c r="T64" i="6"/>
  <c r="S64" i="6"/>
  <c r="R64" i="6"/>
  <c r="Q64" i="6"/>
  <c r="P64" i="6"/>
  <c r="U63" i="6"/>
  <c r="T63" i="6"/>
  <c r="S63" i="6"/>
  <c r="R63" i="6"/>
  <c r="Q63" i="6"/>
  <c r="P63" i="6"/>
  <c r="P145" i="6" s="1"/>
  <c r="U62" i="6"/>
  <c r="T62" i="6"/>
  <c r="S62" i="6"/>
  <c r="R62" i="6"/>
  <c r="Q62" i="6"/>
  <c r="P62" i="6"/>
  <c r="U61" i="6"/>
  <c r="T61" i="6"/>
  <c r="S61" i="6"/>
  <c r="R61" i="6"/>
  <c r="Q61" i="6"/>
  <c r="P61" i="6"/>
  <c r="U60" i="6"/>
  <c r="U144" i="6" s="1"/>
  <c r="T60" i="6"/>
  <c r="T144" i="6" s="1"/>
  <c r="S60" i="6"/>
  <c r="R60" i="6"/>
  <c r="Q60" i="6"/>
  <c r="P60" i="6"/>
  <c r="U59" i="6"/>
  <c r="T59" i="6"/>
  <c r="S59" i="6"/>
  <c r="R59" i="6"/>
  <c r="V59" i="6" s="1"/>
  <c r="Q59" i="6"/>
  <c r="P59" i="6"/>
  <c r="U58" i="6"/>
  <c r="T58" i="6"/>
  <c r="S58" i="6"/>
  <c r="R58" i="6"/>
  <c r="Q58" i="6"/>
  <c r="P58" i="6"/>
  <c r="U57" i="6"/>
  <c r="T57" i="6"/>
  <c r="S57" i="6"/>
  <c r="R57" i="6"/>
  <c r="Q57" i="6"/>
  <c r="Q143" i="6" s="1"/>
  <c r="P57" i="6"/>
  <c r="U56" i="6"/>
  <c r="T56" i="6"/>
  <c r="S56" i="6"/>
  <c r="R56" i="6"/>
  <c r="Q56" i="6"/>
  <c r="P56" i="6"/>
  <c r="U55" i="6"/>
  <c r="T55" i="6"/>
  <c r="S55" i="6"/>
  <c r="R55" i="6"/>
  <c r="Q55" i="6"/>
  <c r="P55" i="6"/>
  <c r="U54" i="6"/>
  <c r="T54" i="6"/>
  <c r="V54" i="6" s="1"/>
  <c r="S54" i="6"/>
  <c r="R54" i="6"/>
  <c r="Q54" i="6"/>
  <c r="P54" i="6"/>
  <c r="U53" i="6"/>
  <c r="T53" i="6"/>
  <c r="S53" i="6"/>
  <c r="R53" i="6"/>
  <c r="Q53" i="6"/>
  <c r="P53" i="6"/>
  <c r="U52" i="6"/>
  <c r="T52" i="6"/>
  <c r="S52" i="6"/>
  <c r="R52" i="6"/>
  <c r="Q52" i="6"/>
  <c r="P52" i="6"/>
  <c r="U51" i="6"/>
  <c r="T51" i="6"/>
  <c r="S51" i="6"/>
  <c r="S141" i="6" s="1"/>
  <c r="R51" i="6"/>
  <c r="R141" i="6" s="1"/>
  <c r="Q51" i="6"/>
  <c r="P51" i="6"/>
  <c r="U50" i="6"/>
  <c r="T50" i="6"/>
  <c r="S50" i="6"/>
  <c r="R50" i="6"/>
  <c r="Q50" i="6"/>
  <c r="P50" i="6"/>
  <c r="U49" i="6"/>
  <c r="T49" i="6"/>
  <c r="S49" i="6"/>
  <c r="R49" i="6"/>
  <c r="Q49" i="6"/>
  <c r="P49" i="6"/>
  <c r="U48" i="6"/>
  <c r="T48" i="6"/>
  <c r="S48" i="6"/>
  <c r="R48" i="6"/>
  <c r="Q48" i="6"/>
  <c r="P48" i="6"/>
  <c r="U47" i="6"/>
  <c r="T47" i="6"/>
  <c r="S47" i="6"/>
  <c r="S139" i="6" s="1"/>
  <c r="R47" i="6"/>
  <c r="Q47" i="6"/>
  <c r="P47" i="6"/>
  <c r="U46" i="6"/>
  <c r="T46" i="6"/>
  <c r="S46" i="6"/>
  <c r="R46" i="6"/>
  <c r="Q46" i="6"/>
  <c r="P46" i="6"/>
  <c r="U45" i="6"/>
  <c r="T45" i="6"/>
  <c r="S45" i="6"/>
  <c r="R45" i="6"/>
  <c r="Q45" i="6"/>
  <c r="P45" i="6"/>
  <c r="U44" i="6"/>
  <c r="T44" i="6"/>
  <c r="S44" i="6"/>
  <c r="R44" i="6"/>
  <c r="Q44" i="6"/>
  <c r="P44" i="6"/>
  <c r="U43" i="6"/>
  <c r="T43" i="6"/>
  <c r="S43" i="6"/>
  <c r="R43" i="6"/>
  <c r="Q43" i="6"/>
  <c r="P43" i="6"/>
  <c r="U42" i="6"/>
  <c r="T42" i="6"/>
  <c r="S42" i="6"/>
  <c r="R42" i="6"/>
  <c r="Q42" i="6"/>
  <c r="P42" i="6"/>
  <c r="U41" i="6"/>
  <c r="T41" i="6"/>
  <c r="S41" i="6"/>
  <c r="R41" i="6"/>
  <c r="Q41" i="6"/>
  <c r="P41" i="6"/>
  <c r="U40" i="6"/>
  <c r="T40" i="6"/>
  <c r="S40" i="6"/>
  <c r="R40" i="6"/>
  <c r="Q40" i="6"/>
  <c r="P40" i="6"/>
  <c r="U39" i="6"/>
  <c r="T39" i="6"/>
  <c r="S39" i="6"/>
  <c r="R39" i="6"/>
  <c r="Q39" i="6"/>
  <c r="Q137" i="6" s="1"/>
  <c r="P39" i="6"/>
  <c r="U38" i="6"/>
  <c r="T38" i="6"/>
  <c r="S38" i="6"/>
  <c r="R38" i="6"/>
  <c r="Q38" i="6"/>
  <c r="P38" i="6"/>
  <c r="U37" i="6"/>
  <c r="T37" i="6"/>
  <c r="S37" i="6"/>
  <c r="R37" i="6"/>
  <c r="Q37" i="6"/>
  <c r="P37" i="6"/>
  <c r="U36" i="6"/>
  <c r="T36" i="6"/>
  <c r="S36" i="6"/>
  <c r="R36" i="6"/>
  <c r="Q36" i="6"/>
  <c r="P36" i="6"/>
  <c r="U35" i="6"/>
  <c r="T35" i="6"/>
  <c r="S35" i="6"/>
  <c r="R35" i="6"/>
  <c r="Q35" i="6"/>
  <c r="P35" i="6"/>
  <c r="U34" i="6"/>
  <c r="T34" i="6"/>
  <c r="S34" i="6"/>
  <c r="R34" i="6"/>
  <c r="Q34" i="6"/>
  <c r="P34" i="6"/>
  <c r="U33" i="6"/>
  <c r="T33" i="6"/>
  <c r="S33" i="6"/>
  <c r="R33" i="6"/>
  <c r="Q33" i="6"/>
  <c r="P33" i="6"/>
  <c r="U32" i="6"/>
  <c r="T32" i="6"/>
  <c r="S32" i="6"/>
  <c r="R32" i="6"/>
  <c r="Q32" i="6"/>
  <c r="P32" i="6"/>
  <c r="U31" i="6"/>
  <c r="T31" i="6"/>
  <c r="S31" i="6"/>
  <c r="R31" i="6"/>
  <c r="Q31" i="6"/>
  <c r="P31" i="6"/>
  <c r="U30" i="6"/>
  <c r="T30" i="6"/>
  <c r="S30" i="6"/>
  <c r="R30" i="6"/>
  <c r="Q30" i="6"/>
  <c r="P30" i="6"/>
  <c r="U29" i="6"/>
  <c r="T29" i="6"/>
  <c r="S29" i="6"/>
  <c r="R29" i="6"/>
  <c r="Q29" i="6"/>
  <c r="P29" i="6"/>
  <c r="U28" i="6"/>
  <c r="T28" i="6"/>
  <c r="S28" i="6"/>
  <c r="R28" i="6"/>
  <c r="Q28" i="6"/>
  <c r="P28" i="6"/>
  <c r="U27" i="6"/>
  <c r="T27" i="6"/>
  <c r="S27" i="6"/>
  <c r="R27" i="6"/>
  <c r="Q27" i="6"/>
  <c r="P27" i="6"/>
  <c r="P133" i="6" s="1"/>
  <c r="U26" i="6"/>
  <c r="T26" i="6"/>
  <c r="S26" i="6"/>
  <c r="R26" i="6"/>
  <c r="Q26" i="6"/>
  <c r="P26" i="6"/>
  <c r="U25" i="6"/>
  <c r="T25" i="6"/>
  <c r="S25" i="6"/>
  <c r="R25" i="6"/>
  <c r="Q25" i="6"/>
  <c r="P25" i="6"/>
  <c r="V25" i="6" s="1"/>
  <c r="U24" i="6"/>
  <c r="T24" i="6"/>
  <c r="S24" i="6"/>
  <c r="R24" i="6"/>
  <c r="Q24" i="6"/>
  <c r="P24" i="6"/>
  <c r="U23" i="6"/>
  <c r="T23" i="6"/>
  <c r="S23" i="6"/>
  <c r="R23" i="6"/>
  <c r="Q23" i="6"/>
  <c r="P23" i="6"/>
  <c r="U22" i="6"/>
  <c r="T22" i="6"/>
  <c r="S22" i="6"/>
  <c r="R22" i="6"/>
  <c r="Q22" i="6"/>
  <c r="P22" i="6"/>
  <c r="U21" i="6"/>
  <c r="T21" i="6"/>
  <c r="S21" i="6"/>
  <c r="S131" i="6" s="1"/>
  <c r="R21" i="6"/>
  <c r="Q21" i="6"/>
  <c r="P21" i="6"/>
  <c r="U20" i="6"/>
  <c r="T20" i="6"/>
  <c r="S20" i="6"/>
  <c r="R20" i="6"/>
  <c r="Q20" i="6"/>
  <c r="P20" i="6"/>
  <c r="U19" i="6"/>
  <c r="T19" i="6"/>
  <c r="S19" i="6"/>
  <c r="R19" i="6"/>
  <c r="Q19" i="6"/>
  <c r="P19" i="6"/>
  <c r="U18" i="6"/>
  <c r="T18" i="6"/>
  <c r="S18" i="6"/>
  <c r="R18" i="6"/>
  <c r="Q18" i="6"/>
  <c r="P18" i="6"/>
  <c r="U17" i="6"/>
  <c r="T17" i="6"/>
  <c r="S17" i="6"/>
  <c r="R17" i="6"/>
  <c r="Q17" i="6"/>
  <c r="P17" i="6"/>
  <c r="U16" i="6"/>
  <c r="T16" i="6"/>
  <c r="S16" i="6"/>
  <c r="R16" i="6"/>
  <c r="Q16" i="6"/>
  <c r="P16" i="6"/>
  <c r="U15" i="6"/>
  <c r="T15" i="6"/>
  <c r="S15" i="6"/>
  <c r="R15" i="6"/>
  <c r="Q15" i="6"/>
  <c r="P15" i="6"/>
  <c r="V15" i="6" s="1"/>
  <c r="U14" i="6"/>
  <c r="T14" i="6"/>
  <c r="S14" i="6"/>
  <c r="R14" i="6"/>
  <c r="Q14" i="6"/>
  <c r="P14" i="6"/>
  <c r="U13" i="6"/>
  <c r="T13" i="6"/>
  <c r="S13" i="6"/>
  <c r="R13" i="6"/>
  <c r="Q13" i="6"/>
  <c r="P13" i="6"/>
  <c r="V13" i="6" s="1"/>
  <c r="U12" i="6"/>
  <c r="T12" i="6"/>
  <c r="S12" i="6"/>
  <c r="R12" i="6"/>
  <c r="Q12" i="6"/>
  <c r="P12" i="6"/>
  <c r="U11" i="6"/>
  <c r="T11" i="6"/>
  <c r="S11" i="6"/>
  <c r="R11" i="6"/>
  <c r="Q11" i="6"/>
  <c r="P11" i="6"/>
  <c r="U10" i="6"/>
  <c r="T10" i="6"/>
  <c r="S10" i="6"/>
  <c r="R10" i="6"/>
  <c r="Q10" i="6"/>
  <c r="P10" i="6"/>
  <c r="U9" i="6"/>
  <c r="T9" i="6"/>
  <c r="S9" i="6"/>
  <c r="R9" i="6"/>
  <c r="Q9" i="6"/>
  <c r="P9" i="6"/>
  <c r="P127" i="6" s="1"/>
  <c r="U8" i="6"/>
  <c r="T8" i="6"/>
  <c r="S8" i="6"/>
  <c r="R8" i="6"/>
  <c r="Q8" i="6"/>
  <c r="P8" i="6"/>
  <c r="U7" i="6"/>
  <c r="T7" i="6"/>
  <c r="S7" i="6"/>
  <c r="R7" i="6"/>
  <c r="Q7" i="6"/>
  <c r="P7" i="6"/>
  <c r="V7" i="6" s="1"/>
  <c r="U6" i="6"/>
  <c r="T6" i="6"/>
  <c r="S6" i="6"/>
  <c r="R6" i="6"/>
  <c r="Q6" i="6"/>
  <c r="P6" i="6"/>
  <c r="U5" i="6"/>
  <c r="T5" i="6"/>
  <c r="S5" i="6"/>
  <c r="R5" i="6"/>
  <c r="Q5" i="6"/>
  <c r="P5" i="6"/>
  <c r="U4" i="6"/>
  <c r="T4" i="6"/>
  <c r="S4" i="6"/>
  <c r="R4" i="6"/>
  <c r="Q4" i="6"/>
  <c r="P4" i="6"/>
  <c r="U3" i="6"/>
  <c r="T3" i="6"/>
  <c r="S3" i="6"/>
  <c r="S125" i="6" s="1"/>
  <c r="R3" i="6"/>
  <c r="Q3" i="6"/>
  <c r="Q125" i="6" s="1"/>
  <c r="P3" i="6"/>
  <c r="V3" i="6" s="1"/>
  <c r="N164" i="5"/>
  <c r="M164" i="5"/>
  <c r="L164" i="5"/>
  <c r="K164" i="5"/>
  <c r="J164" i="5"/>
  <c r="I164" i="5"/>
  <c r="F164" i="5"/>
  <c r="E164" i="5"/>
  <c r="D164" i="5"/>
  <c r="C164" i="5"/>
  <c r="B164" i="5"/>
  <c r="A164" i="5"/>
  <c r="N163" i="5"/>
  <c r="M163" i="5"/>
  <c r="L163" i="5"/>
  <c r="K163" i="5"/>
  <c r="J163" i="5"/>
  <c r="I163" i="5"/>
  <c r="F163" i="5"/>
  <c r="E163" i="5"/>
  <c r="D163" i="5"/>
  <c r="C163" i="5"/>
  <c r="B163" i="5"/>
  <c r="A163" i="5"/>
  <c r="N162" i="5"/>
  <c r="M162" i="5"/>
  <c r="L162" i="5"/>
  <c r="K162" i="5"/>
  <c r="J162" i="5"/>
  <c r="I162" i="5"/>
  <c r="F162" i="5"/>
  <c r="E162" i="5"/>
  <c r="D162" i="5"/>
  <c r="C162" i="5"/>
  <c r="B162" i="5"/>
  <c r="A162" i="5"/>
  <c r="N161" i="5"/>
  <c r="M161" i="5"/>
  <c r="L161" i="5"/>
  <c r="K161" i="5"/>
  <c r="J161" i="5"/>
  <c r="I161" i="5"/>
  <c r="F161" i="5"/>
  <c r="E161" i="5"/>
  <c r="D161" i="5"/>
  <c r="C161" i="5"/>
  <c r="B161" i="5"/>
  <c r="A161" i="5"/>
  <c r="N160" i="5"/>
  <c r="M160" i="5"/>
  <c r="L160" i="5"/>
  <c r="K160" i="5"/>
  <c r="J160" i="5"/>
  <c r="I160" i="5"/>
  <c r="F160" i="5"/>
  <c r="E160" i="5"/>
  <c r="D160" i="5"/>
  <c r="C160" i="5"/>
  <c r="B160" i="5"/>
  <c r="A160" i="5"/>
  <c r="N159" i="5"/>
  <c r="M159" i="5"/>
  <c r="L159" i="5"/>
  <c r="K159" i="5"/>
  <c r="J159" i="5"/>
  <c r="I159" i="5"/>
  <c r="F159" i="5"/>
  <c r="E159" i="5"/>
  <c r="D159" i="5"/>
  <c r="C159" i="5"/>
  <c r="B159" i="5"/>
  <c r="A159" i="5"/>
  <c r="N158" i="5"/>
  <c r="M158" i="5"/>
  <c r="L158" i="5"/>
  <c r="K158" i="5"/>
  <c r="J158" i="5"/>
  <c r="I158" i="5"/>
  <c r="F158" i="5"/>
  <c r="E158" i="5"/>
  <c r="D158" i="5"/>
  <c r="C158" i="5"/>
  <c r="B158" i="5"/>
  <c r="A158" i="5"/>
  <c r="N157" i="5"/>
  <c r="M157" i="5"/>
  <c r="L157" i="5"/>
  <c r="K157" i="5"/>
  <c r="J157" i="5"/>
  <c r="I157" i="5"/>
  <c r="F157" i="5"/>
  <c r="E157" i="5"/>
  <c r="D157" i="5"/>
  <c r="C157" i="5"/>
  <c r="B157" i="5"/>
  <c r="A157" i="5"/>
  <c r="N156" i="5"/>
  <c r="M156" i="5"/>
  <c r="L156" i="5"/>
  <c r="K156" i="5"/>
  <c r="J156" i="5"/>
  <c r="I156" i="5"/>
  <c r="F156" i="5"/>
  <c r="E156" i="5"/>
  <c r="D156" i="5"/>
  <c r="C156" i="5"/>
  <c r="B156" i="5"/>
  <c r="A156" i="5"/>
  <c r="N155" i="5"/>
  <c r="M155" i="5"/>
  <c r="L155" i="5"/>
  <c r="K155" i="5"/>
  <c r="J155" i="5"/>
  <c r="I155" i="5"/>
  <c r="G155" i="5"/>
  <c r="F155" i="5"/>
  <c r="E155" i="5"/>
  <c r="D155" i="5"/>
  <c r="C155" i="5"/>
  <c r="B155" i="5"/>
  <c r="A155" i="5"/>
  <c r="N154" i="5"/>
  <c r="M154" i="5"/>
  <c r="L154" i="5"/>
  <c r="K154" i="5"/>
  <c r="J154" i="5"/>
  <c r="I154" i="5"/>
  <c r="F154" i="5"/>
  <c r="E154" i="5"/>
  <c r="D154" i="5"/>
  <c r="C154" i="5"/>
  <c r="B154" i="5"/>
  <c r="A154" i="5"/>
  <c r="N153" i="5"/>
  <c r="M153" i="5"/>
  <c r="L153" i="5"/>
  <c r="K153" i="5"/>
  <c r="J153" i="5"/>
  <c r="I153" i="5"/>
  <c r="F153" i="5"/>
  <c r="E153" i="5"/>
  <c r="D153" i="5"/>
  <c r="C153" i="5"/>
  <c r="B153" i="5"/>
  <c r="A153" i="5"/>
  <c r="N152" i="5"/>
  <c r="M152" i="5"/>
  <c r="L152" i="5"/>
  <c r="K152" i="5"/>
  <c r="J152" i="5"/>
  <c r="I152" i="5"/>
  <c r="F152" i="5"/>
  <c r="E152" i="5"/>
  <c r="D152" i="5"/>
  <c r="C152" i="5"/>
  <c r="B152" i="5"/>
  <c r="A152" i="5"/>
  <c r="N151" i="5"/>
  <c r="M151" i="5"/>
  <c r="L151" i="5"/>
  <c r="K151" i="5"/>
  <c r="J151" i="5"/>
  <c r="I151" i="5"/>
  <c r="F151" i="5"/>
  <c r="E151" i="5"/>
  <c r="D151" i="5"/>
  <c r="C151" i="5"/>
  <c r="B151" i="5"/>
  <c r="A151" i="5"/>
  <c r="N150" i="5"/>
  <c r="M150" i="5"/>
  <c r="L150" i="5"/>
  <c r="K150" i="5"/>
  <c r="J150" i="5"/>
  <c r="I150" i="5"/>
  <c r="F150" i="5"/>
  <c r="E150" i="5"/>
  <c r="D150" i="5"/>
  <c r="C150" i="5"/>
  <c r="B150" i="5"/>
  <c r="A150" i="5"/>
  <c r="N149" i="5"/>
  <c r="M149" i="5"/>
  <c r="L149" i="5"/>
  <c r="K149" i="5"/>
  <c r="J149" i="5"/>
  <c r="I149" i="5"/>
  <c r="F149" i="5"/>
  <c r="E149" i="5"/>
  <c r="D149" i="5"/>
  <c r="C149" i="5"/>
  <c r="B149" i="5"/>
  <c r="A149" i="5"/>
  <c r="N148" i="5"/>
  <c r="M148" i="5"/>
  <c r="L148" i="5"/>
  <c r="K148" i="5"/>
  <c r="J148" i="5"/>
  <c r="I148" i="5"/>
  <c r="F148" i="5"/>
  <c r="E148" i="5"/>
  <c r="D148" i="5"/>
  <c r="C148" i="5"/>
  <c r="B148" i="5"/>
  <c r="A148" i="5"/>
  <c r="N147" i="5"/>
  <c r="M147" i="5"/>
  <c r="L147" i="5"/>
  <c r="K147" i="5"/>
  <c r="J147" i="5"/>
  <c r="I147" i="5"/>
  <c r="F147" i="5"/>
  <c r="E147" i="5"/>
  <c r="D147" i="5"/>
  <c r="C147" i="5"/>
  <c r="B147" i="5"/>
  <c r="A147" i="5"/>
  <c r="N146" i="5"/>
  <c r="M146" i="5"/>
  <c r="L146" i="5"/>
  <c r="K146" i="5"/>
  <c r="J146" i="5"/>
  <c r="I146" i="5"/>
  <c r="F146" i="5"/>
  <c r="E146" i="5"/>
  <c r="D146" i="5"/>
  <c r="C146" i="5"/>
  <c r="B146" i="5"/>
  <c r="A146" i="5"/>
  <c r="N145" i="5"/>
  <c r="M145" i="5"/>
  <c r="L145" i="5"/>
  <c r="K145" i="5"/>
  <c r="J145" i="5"/>
  <c r="I145" i="5"/>
  <c r="G145" i="5"/>
  <c r="F145" i="5"/>
  <c r="E145" i="5"/>
  <c r="D145" i="5"/>
  <c r="C145" i="5"/>
  <c r="B145" i="5"/>
  <c r="A145" i="5"/>
  <c r="N144" i="5"/>
  <c r="M144" i="5"/>
  <c r="L144" i="5"/>
  <c r="K144" i="5"/>
  <c r="J144" i="5"/>
  <c r="I144" i="5"/>
  <c r="F144" i="5"/>
  <c r="E144" i="5"/>
  <c r="D144" i="5"/>
  <c r="C144" i="5"/>
  <c r="B144" i="5"/>
  <c r="A144" i="5"/>
  <c r="N143" i="5"/>
  <c r="M143" i="5"/>
  <c r="L143" i="5"/>
  <c r="K143" i="5"/>
  <c r="J143" i="5"/>
  <c r="I143" i="5"/>
  <c r="F143" i="5"/>
  <c r="E143" i="5"/>
  <c r="D143" i="5"/>
  <c r="C143" i="5"/>
  <c r="B143" i="5"/>
  <c r="A143" i="5"/>
  <c r="N142" i="5"/>
  <c r="M142" i="5"/>
  <c r="L142" i="5"/>
  <c r="K142" i="5"/>
  <c r="J142" i="5"/>
  <c r="I142" i="5"/>
  <c r="F142" i="5"/>
  <c r="E142" i="5"/>
  <c r="D142" i="5"/>
  <c r="C142" i="5"/>
  <c r="B142" i="5"/>
  <c r="A142" i="5"/>
  <c r="N141" i="5"/>
  <c r="M141" i="5"/>
  <c r="L141" i="5"/>
  <c r="K141" i="5"/>
  <c r="J141" i="5"/>
  <c r="I141" i="5"/>
  <c r="F141" i="5"/>
  <c r="E141" i="5"/>
  <c r="D141" i="5"/>
  <c r="C141" i="5"/>
  <c r="B141" i="5"/>
  <c r="A141" i="5"/>
  <c r="N140" i="5"/>
  <c r="M140" i="5"/>
  <c r="L140" i="5"/>
  <c r="K140" i="5"/>
  <c r="J140" i="5"/>
  <c r="I140" i="5"/>
  <c r="F140" i="5"/>
  <c r="E140" i="5"/>
  <c r="D140" i="5"/>
  <c r="C140" i="5"/>
  <c r="B140" i="5"/>
  <c r="A140" i="5"/>
  <c r="N139" i="5"/>
  <c r="M139" i="5"/>
  <c r="L139" i="5"/>
  <c r="K139" i="5"/>
  <c r="J139" i="5"/>
  <c r="I139" i="5"/>
  <c r="F139" i="5"/>
  <c r="E139" i="5"/>
  <c r="D139" i="5"/>
  <c r="C139" i="5"/>
  <c r="B139" i="5"/>
  <c r="A139" i="5"/>
  <c r="N138" i="5"/>
  <c r="M138" i="5"/>
  <c r="L138" i="5"/>
  <c r="K138" i="5"/>
  <c r="J138" i="5"/>
  <c r="I138" i="5"/>
  <c r="F138" i="5"/>
  <c r="E138" i="5"/>
  <c r="D138" i="5"/>
  <c r="C138" i="5"/>
  <c r="B138" i="5"/>
  <c r="A138" i="5"/>
  <c r="N137" i="5"/>
  <c r="M137" i="5"/>
  <c r="L137" i="5"/>
  <c r="K137" i="5"/>
  <c r="J137" i="5"/>
  <c r="I137" i="5"/>
  <c r="F137" i="5"/>
  <c r="E137" i="5"/>
  <c r="D137" i="5"/>
  <c r="C137" i="5"/>
  <c r="B137" i="5"/>
  <c r="A137" i="5"/>
  <c r="N136" i="5"/>
  <c r="M136" i="5"/>
  <c r="L136" i="5"/>
  <c r="K136" i="5"/>
  <c r="J136" i="5"/>
  <c r="I136" i="5"/>
  <c r="F136" i="5"/>
  <c r="E136" i="5"/>
  <c r="D136" i="5"/>
  <c r="C136" i="5"/>
  <c r="B136" i="5"/>
  <c r="A136" i="5"/>
  <c r="N135" i="5"/>
  <c r="M135" i="5"/>
  <c r="L135" i="5"/>
  <c r="K135" i="5"/>
  <c r="J135" i="5"/>
  <c r="I135" i="5"/>
  <c r="G135" i="5"/>
  <c r="F135" i="5"/>
  <c r="E135" i="5"/>
  <c r="D135" i="5"/>
  <c r="C135" i="5"/>
  <c r="B135" i="5"/>
  <c r="A135" i="5"/>
  <c r="N134" i="5"/>
  <c r="M134" i="5"/>
  <c r="L134" i="5"/>
  <c r="K134" i="5"/>
  <c r="J134" i="5"/>
  <c r="I134" i="5"/>
  <c r="F134" i="5"/>
  <c r="E134" i="5"/>
  <c r="D134" i="5"/>
  <c r="C134" i="5"/>
  <c r="B134" i="5"/>
  <c r="A134" i="5"/>
  <c r="N133" i="5"/>
  <c r="M133" i="5"/>
  <c r="L133" i="5"/>
  <c r="K133" i="5"/>
  <c r="J133" i="5"/>
  <c r="I133" i="5"/>
  <c r="F133" i="5"/>
  <c r="E133" i="5"/>
  <c r="D133" i="5"/>
  <c r="C133" i="5"/>
  <c r="B133" i="5"/>
  <c r="A133" i="5"/>
  <c r="N132" i="5"/>
  <c r="M132" i="5"/>
  <c r="L132" i="5"/>
  <c r="K132" i="5"/>
  <c r="J132" i="5"/>
  <c r="I132" i="5"/>
  <c r="F132" i="5"/>
  <c r="E132" i="5"/>
  <c r="D132" i="5"/>
  <c r="C132" i="5"/>
  <c r="B132" i="5"/>
  <c r="A132" i="5"/>
  <c r="N131" i="5"/>
  <c r="M131" i="5"/>
  <c r="L131" i="5"/>
  <c r="K131" i="5"/>
  <c r="J131" i="5"/>
  <c r="I131" i="5"/>
  <c r="F131" i="5"/>
  <c r="E131" i="5"/>
  <c r="D131" i="5"/>
  <c r="C131" i="5"/>
  <c r="B131" i="5"/>
  <c r="A131" i="5"/>
  <c r="N130" i="5"/>
  <c r="M130" i="5"/>
  <c r="L130" i="5"/>
  <c r="K130" i="5"/>
  <c r="J130" i="5"/>
  <c r="I130" i="5"/>
  <c r="F130" i="5"/>
  <c r="E130" i="5"/>
  <c r="D130" i="5"/>
  <c r="C130" i="5"/>
  <c r="B130" i="5"/>
  <c r="A130" i="5"/>
  <c r="N129" i="5"/>
  <c r="M129" i="5"/>
  <c r="L129" i="5"/>
  <c r="K129" i="5"/>
  <c r="J129" i="5"/>
  <c r="I129" i="5"/>
  <c r="F129" i="5"/>
  <c r="E129" i="5"/>
  <c r="D129" i="5"/>
  <c r="C129" i="5"/>
  <c r="B129" i="5"/>
  <c r="A129" i="5"/>
  <c r="N128" i="5"/>
  <c r="M128" i="5"/>
  <c r="L128" i="5"/>
  <c r="K128" i="5"/>
  <c r="J128" i="5"/>
  <c r="I128" i="5"/>
  <c r="F128" i="5"/>
  <c r="E128" i="5"/>
  <c r="D128" i="5"/>
  <c r="C128" i="5"/>
  <c r="B128" i="5"/>
  <c r="A128" i="5"/>
  <c r="N127" i="5"/>
  <c r="M127" i="5"/>
  <c r="L127" i="5"/>
  <c r="K127" i="5"/>
  <c r="J127" i="5"/>
  <c r="I127" i="5"/>
  <c r="F127" i="5"/>
  <c r="E127" i="5"/>
  <c r="D127" i="5"/>
  <c r="C127" i="5"/>
  <c r="B127" i="5"/>
  <c r="A127" i="5"/>
  <c r="N126" i="5"/>
  <c r="M126" i="5"/>
  <c r="L126" i="5"/>
  <c r="K126" i="5"/>
  <c r="J126" i="5"/>
  <c r="I126" i="5"/>
  <c r="F126" i="5"/>
  <c r="E126" i="5"/>
  <c r="D126" i="5"/>
  <c r="C126" i="5"/>
  <c r="B126" i="5"/>
  <c r="A126" i="5"/>
  <c r="N125" i="5"/>
  <c r="M125" i="5"/>
  <c r="L125" i="5"/>
  <c r="K125" i="5"/>
  <c r="J125" i="5"/>
  <c r="I125" i="5"/>
  <c r="G125" i="5"/>
  <c r="F125" i="5"/>
  <c r="E125" i="5"/>
  <c r="D125" i="5"/>
  <c r="C125" i="5"/>
  <c r="B125" i="5"/>
  <c r="A125" i="5"/>
  <c r="U122" i="5"/>
  <c r="T122" i="5"/>
  <c r="S122" i="5"/>
  <c r="R122" i="5"/>
  <c r="Q122" i="5"/>
  <c r="P122" i="5"/>
  <c r="U121" i="5"/>
  <c r="T121" i="5"/>
  <c r="S121" i="5"/>
  <c r="R121" i="5"/>
  <c r="Q121" i="5"/>
  <c r="P121" i="5"/>
  <c r="U120" i="5"/>
  <c r="T120" i="5"/>
  <c r="S120" i="5"/>
  <c r="R120" i="5"/>
  <c r="Q120" i="5"/>
  <c r="P120" i="5"/>
  <c r="U119" i="5"/>
  <c r="T119" i="5"/>
  <c r="S119" i="5"/>
  <c r="R119" i="5"/>
  <c r="Q119" i="5"/>
  <c r="P119" i="5"/>
  <c r="U118" i="5"/>
  <c r="T118" i="5"/>
  <c r="S118" i="5"/>
  <c r="R118" i="5"/>
  <c r="Q118" i="5"/>
  <c r="P118" i="5"/>
  <c r="U117" i="5"/>
  <c r="T117" i="5"/>
  <c r="S117" i="5"/>
  <c r="R117" i="5"/>
  <c r="Q117" i="5"/>
  <c r="P117" i="5"/>
  <c r="U116" i="5"/>
  <c r="T116" i="5"/>
  <c r="S116" i="5"/>
  <c r="R116" i="5"/>
  <c r="Q116" i="5"/>
  <c r="P116" i="5"/>
  <c r="U115" i="5"/>
  <c r="T115" i="5"/>
  <c r="S115" i="5"/>
  <c r="R115" i="5"/>
  <c r="Q115" i="5"/>
  <c r="P115" i="5"/>
  <c r="U114" i="5"/>
  <c r="T114" i="5"/>
  <c r="S114" i="5"/>
  <c r="R114" i="5"/>
  <c r="Q114" i="5"/>
  <c r="P114" i="5"/>
  <c r="U113" i="5"/>
  <c r="T113" i="5"/>
  <c r="S113" i="5"/>
  <c r="R113" i="5"/>
  <c r="Q113" i="5"/>
  <c r="P113" i="5"/>
  <c r="U112" i="5"/>
  <c r="T112" i="5"/>
  <c r="S112" i="5"/>
  <c r="R112" i="5"/>
  <c r="Q112" i="5"/>
  <c r="P112" i="5"/>
  <c r="U111" i="5"/>
  <c r="T111" i="5"/>
  <c r="S111" i="5"/>
  <c r="R111" i="5"/>
  <c r="Q111" i="5"/>
  <c r="P111" i="5"/>
  <c r="U110" i="5"/>
  <c r="T110" i="5"/>
  <c r="S110" i="5"/>
  <c r="R110" i="5"/>
  <c r="Q110" i="5"/>
  <c r="P110" i="5"/>
  <c r="U109" i="5"/>
  <c r="T109" i="5"/>
  <c r="S109" i="5"/>
  <c r="R109" i="5"/>
  <c r="Q109" i="5"/>
  <c r="P109" i="5"/>
  <c r="U108" i="5"/>
  <c r="T108" i="5"/>
  <c r="S108" i="5"/>
  <c r="R108" i="5"/>
  <c r="Q108" i="5"/>
  <c r="P108" i="5"/>
  <c r="U107" i="5"/>
  <c r="T107" i="5"/>
  <c r="S107" i="5"/>
  <c r="R107" i="5"/>
  <c r="Q107" i="5"/>
  <c r="P107" i="5"/>
  <c r="U106" i="5"/>
  <c r="T106" i="5"/>
  <c r="S106" i="5"/>
  <c r="R106" i="5"/>
  <c r="Q106" i="5"/>
  <c r="P106" i="5"/>
  <c r="U105" i="5"/>
  <c r="T105" i="5"/>
  <c r="S105" i="5"/>
  <c r="R105" i="5"/>
  <c r="Q105" i="5"/>
  <c r="P105" i="5"/>
  <c r="U104" i="5"/>
  <c r="T104" i="5"/>
  <c r="S104" i="5"/>
  <c r="R104" i="5"/>
  <c r="Q104" i="5"/>
  <c r="P104" i="5"/>
  <c r="U103" i="5"/>
  <c r="T103" i="5"/>
  <c r="S103" i="5"/>
  <c r="R103" i="5"/>
  <c r="Q103" i="5"/>
  <c r="P103" i="5"/>
  <c r="U102" i="5"/>
  <c r="T102" i="5"/>
  <c r="T158" i="5" s="1"/>
  <c r="S102" i="5"/>
  <c r="R102" i="5"/>
  <c r="Q102" i="5"/>
  <c r="P102" i="5"/>
  <c r="U101" i="5"/>
  <c r="T101" i="5"/>
  <c r="S101" i="5"/>
  <c r="R101" i="5"/>
  <c r="Q101" i="5"/>
  <c r="P101" i="5"/>
  <c r="U100" i="5"/>
  <c r="T100" i="5"/>
  <c r="S100" i="5"/>
  <c r="R100" i="5"/>
  <c r="Q100" i="5"/>
  <c r="P100" i="5"/>
  <c r="U99" i="5"/>
  <c r="T99" i="5"/>
  <c r="S99" i="5"/>
  <c r="R99" i="5"/>
  <c r="Q99" i="5"/>
  <c r="P99" i="5"/>
  <c r="U98" i="5"/>
  <c r="T98" i="5"/>
  <c r="S98" i="5"/>
  <c r="R98" i="5"/>
  <c r="Q98" i="5"/>
  <c r="P98" i="5"/>
  <c r="G98" i="5"/>
  <c r="G101" i="5" s="1"/>
  <c r="G104" i="5" s="1"/>
  <c r="G107" i="5" s="1"/>
  <c r="G110" i="5" s="1"/>
  <c r="G113" i="5" s="1"/>
  <c r="G116" i="5" s="1"/>
  <c r="G119" i="5" s="1"/>
  <c r="G122" i="5" s="1"/>
  <c r="U97" i="5"/>
  <c r="T97" i="5"/>
  <c r="S97" i="5"/>
  <c r="R97" i="5"/>
  <c r="Q97" i="5"/>
  <c r="P97" i="5"/>
  <c r="G97" i="5"/>
  <c r="G100" i="5" s="1"/>
  <c r="G103" i="5" s="1"/>
  <c r="G106" i="5" s="1"/>
  <c r="G109" i="5" s="1"/>
  <c r="G112" i="5" s="1"/>
  <c r="G115" i="5" s="1"/>
  <c r="G118" i="5" s="1"/>
  <c r="G121" i="5" s="1"/>
  <c r="U96" i="5"/>
  <c r="T96" i="5"/>
  <c r="S96" i="5"/>
  <c r="R96" i="5"/>
  <c r="Q96" i="5"/>
  <c r="P96" i="5"/>
  <c r="G96" i="5"/>
  <c r="G99" i="5" s="1"/>
  <c r="U95" i="5"/>
  <c r="T95" i="5"/>
  <c r="S95" i="5"/>
  <c r="R95" i="5"/>
  <c r="Q95" i="5"/>
  <c r="P95" i="5"/>
  <c r="U94" i="5"/>
  <c r="T94" i="5"/>
  <c r="S94" i="5"/>
  <c r="R94" i="5"/>
  <c r="Q94" i="5"/>
  <c r="P94" i="5"/>
  <c r="U93" i="5"/>
  <c r="T93" i="5"/>
  <c r="S93" i="5"/>
  <c r="R93" i="5"/>
  <c r="Q93" i="5"/>
  <c r="P93" i="5"/>
  <c r="U92" i="5"/>
  <c r="T92" i="5"/>
  <c r="S92" i="5"/>
  <c r="R92" i="5"/>
  <c r="Q92" i="5"/>
  <c r="P92" i="5"/>
  <c r="U91" i="5"/>
  <c r="T91" i="5"/>
  <c r="S91" i="5"/>
  <c r="R91" i="5"/>
  <c r="Q91" i="5"/>
  <c r="Q154" i="5" s="1"/>
  <c r="P91" i="5"/>
  <c r="U90" i="5"/>
  <c r="T90" i="5"/>
  <c r="S90" i="5"/>
  <c r="R90" i="5"/>
  <c r="Q90" i="5"/>
  <c r="P90" i="5"/>
  <c r="U89" i="5"/>
  <c r="T89" i="5"/>
  <c r="S89" i="5"/>
  <c r="R89" i="5"/>
  <c r="Q89" i="5"/>
  <c r="P89" i="5"/>
  <c r="U88" i="5"/>
  <c r="T88" i="5"/>
  <c r="S88" i="5"/>
  <c r="R88" i="5"/>
  <c r="Q88" i="5"/>
  <c r="P88" i="5"/>
  <c r="U87" i="5"/>
  <c r="T87" i="5"/>
  <c r="S87" i="5"/>
  <c r="R87" i="5"/>
  <c r="Q87" i="5"/>
  <c r="P87" i="5"/>
  <c r="U86" i="5"/>
  <c r="T86" i="5"/>
  <c r="S86" i="5"/>
  <c r="R86" i="5"/>
  <c r="Q86" i="5"/>
  <c r="P86" i="5"/>
  <c r="U85" i="5"/>
  <c r="T85" i="5"/>
  <c r="S85" i="5"/>
  <c r="R85" i="5"/>
  <c r="Q85" i="5"/>
  <c r="Q152" i="5" s="1"/>
  <c r="P85" i="5"/>
  <c r="U84" i="5"/>
  <c r="T84" i="5"/>
  <c r="S84" i="5"/>
  <c r="R84" i="5"/>
  <c r="Q84" i="5"/>
  <c r="P84" i="5"/>
  <c r="U83" i="5"/>
  <c r="T83" i="5"/>
  <c r="S83" i="5"/>
  <c r="R83" i="5"/>
  <c r="Q83" i="5"/>
  <c r="P83" i="5"/>
  <c r="U82" i="5"/>
  <c r="T82" i="5"/>
  <c r="S82" i="5"/>
  <c r="R82" i="5"/>
  <c r="Q82" i="5"/>
  <c r="P82" i="5"/>
  <c r="U81" i="5"/>
  <c r="T81" i="5"/>
  <c r="S81" i="5"/>
  <c r="R81" i="5"/>
  <c r="Q81" i="5"/>
  <c r="Q151" i="5" s="1"/>
  <c r="P81" i="5"/>
  <c r="U80" i="5"/>
  <c r="T80" i="5"/>
  <c r="S80" i="5"/>
  <c r="R80" i="5"/>
  <c r="Q80" i="5"/>
  <c r="P80" i="5"/>
  <c r="U79" i="5"/>
  <c r="T79" i="5"/>
  <c r="S79" i="5"/>
  <c r="R79" i="5"/>
  <c r="Q79" i="5"/>
  <c r="P79" i="5"/>
  <c r="U78" i="5"/>
  <c r="T78" i="5"/>
  <c r="S78" i="5"/>
  <c r="R78" i="5"/>
  <c r="Q78" i="5"/>
  <c r="P78" i="5"/>
  <c r="U77" i="5"/>
  <c r="T77" i="5"/>
  <c r="S77" i="5"/>
  <c r="R77" i="5"/>
  <c r="Q77" i="5"/>
  <c r="P77" i="5"/>
  <c r="U76" i="5"/>
  <c r="T76" i="5"/>
  <c r="S76" i="5"/>
  <c r="R76" i="5"/>
  <c r="Q76" i="5"/>
  <c r="P76" i="5"/>
  <c r="U75" i="5"/>
  <c r="T75" i="5"/>
  <c r="S75" i="5"/>
  <c r="R75" i="5"/>
  <c r="Q75" i="5"/>
  <c r="P75" i="5"/>
  <c r="U74" i="5"/>
  <c r="T74" i="5"/>
  <c r="S74" i="5"/>
  <c r="R74" i="5"/>
  <c r="Q74" i="5"/>
  <c r="P74" i="5"/>
  <c r="U73" i="5"/>
  <c r="T73" i="5"/>
  <c r="S73" i="5"/>
  <c r="R73" i="5"/>
  <c r="Q73" i="5"/>
  <c r="P73" i="5"/>
  <c r="U72" i="5"/>
  <c r="T72" i="5"/>
  <c r="S72" i="5"/>
  <c r="R72" i="5"/>
  <c r="Q72" i="5"/>
  <c r="P72" i="5"/>
  <c r="U71" i="5"/>
  <c r="T71" i="5"/>
  <c r="S71" i="5"/>
  <c r="R71" i="5"/>
  <c r="Q71" i="5"/>
  <c r="P71" i="5"/>
  <c r="U70" i="5"/>
  <c r="T70" i="5"/>
  <c r="S70" i="5"/>
  <c r="R70" i="5"/>
  <c r="Q70" i="5"/>
  <c r="P70" i="5"/>
  <c r="U69" i="5"/>
  <c r="T69" i="5"/>
  <c r="S69" i="5"/>
  <c r="R69" i="5"/>
  <c r="Q69" i="5"/>
  <c r="P69" i="5"/>
  <c r="U68" i="5"/>
  <c r="T68" i="5"/>
  <c r="S68" i="5"/>
  <c r="R68" i="5"/>
  <c r="Q68" i="5"/>
  <c r="P68" i="5"/>
  <c r="G68" i="5"/>
  <c r="G71" i="5" s="1"/>
  <c r="G74" i="5" s="1"/>
  <c r="G77" i="5" s="1"/>
  <c r="G80" i="5" s="1"/>
  <c r="G83" i="5" s="1"/>
  <c r="G86" i="5" s="1"/>
  <c r="G89" i="5" s="1"/>
  <c r="G92" i="5" s="1"/>
  <c r="U67" i="5"/>
  <c r="T67" i="5"/>
  <c r="S67" i="5"/>
  <c r="R67" i="5"/>
  <c r="Q67" i="5"/>
  <c r="P67" i="5"/>
  <c r="G67" i="5"/>
  <c r="G70" i="5" s="1"/>
  <c r="G73" i="5" s="1"/>
  <c r="G76" i="5" s="1"/>
  <c r="G79" i="5" s="1"/>
  <c r="G82" i="5" s="1"/>
  <c r="G85" i="5" s="1"/>
  <c r="G88" i="5" s="1"/>
  <c r="G91" i="5" s="1"/>
  <c r="U66" i="5"/>
  <c r="T66" i="5"/>
  <c r="S66" i="5"/>
  <c r="R66" i="5"/>
  <c r="Q66" i="5"/>
  <c r="P66" i="5"/>
  <c r="G66" i="5"/>
  <c r="G146" i="5" s="1"/>
  <c r="U65" i="5"/>
  <c r="T65" i="5"/>
  <c r="S65" i="5"/>
  <c r="R65" i="5"/>
  <c r="Q65" i="5"/>
  <c r="P65" i="5"/>
  <c r="U64" i="5"/>
  <c r="T64" i="5"/>
  <c r="S64" i="5"/>
  <c r="R64" i="5"/>
  <c r="Q64" i="5"/>
  <c r="P64" i="5"/>
  <c r="U63" i="5"/>
  <c r="T63" i="5"/>
  <c r="S63" i="5"/>
  <c r="R63" i="5"/>
  <c r="Q63" i="5"/>
  <c r="P63" i="5"/>
  <c r="U62" i="5"/>
  <c r="T62" i="5"/>
  <c r="S62" i="5"/>
  <c r="R62" i="5"/>
  <c r="Q62" i="5"/>
  <c r="P62" i="5"/>
  <c r="U61" i="5"/>
  <c r="T61" i="5"/>
  <c r="S61" i="5"/>
  <c r="R61" i="5"/>
  <c r="Q61" i="5"/>
  <c r="P61" i="5"/>
  <c r="U60" i="5"/>
  <c r="T60" i="5"/>
  <c r="S60" i="5"/>
  <c r="R60" i="5"/>
  <c r="Q60" i="5"/>
  <c r="P60" i="5"/>
  <c r="U59" i="5"/>
  <c r="T59" i="5"/>
  <c r="S59" i="5"/>
  <c r="R59" i="5"/>
  <c r="Q59" i="5"/>
  <c r="P59" i="5"/>
  <c r="U58" i="5"/>
  <c r="T58" i="5"/>
  <c r="S58" i="5"/>
  <c r="R58" i="5"/>
  <c r="Q58" i="5"/>
  <c r="P58" i="5"/>
  <c r="U57" i="5"/>
  <c r="T57" i="5"/>
  <c r="S57" i="5"/>
  <c r="R57" i="5"/>
  <c r="Q57" i="5"/>
  <c r="P57" i="5"/>
  <c r="U56" i="5"/>
  <c r="T56" i="5"/>
  <c r="S56" i="5"/>
  <c r="R56" i="5"/>
  <c r="Q56" i="5"/>
  <c r="P56" i="5"/>
  <c r="U55" i="5"/>
  <c r="T55" i="5"/>
  <c r="S55" i="5"/>
  <c r="R55" i="5"/>
  <c r="Q55" i="5"/>
  <c r="P55" i="5"/>
  <c r="U54" i="5"/>
  <c r="T54" i="5"/>
  <c r="S54" i="5"/>
  <c r="R54" i="5"/>
  <c r="Q54" i="5"/>
  <c r="P54" i="5"/>
  <c r="U53" i="5"/>
  <c r="T53" i="5"/>
  <c r="S53" i="5"/>
  <c r="R53" i="5"/>
  <c r="Q53" i="5"/>
  <c r="P53" i="5"/>
  <c r="U52" i="5"/>
  <c r="T52" i="5"/>
  <c r="S52" i="5"/>
  <c r="R52" i="5"/>
  <c r="Q52" i="5"/>
  <c r="P52" i="5"/>
  <c r="U51" i="5"/>
  <c r="T51" i="5"/>
  <c r="S51" i="5"/>
  <c r="R51" i="5"/>
  <c r="Q51" i="5"/>
  <c r="P51" i="5"/>
  <c r="U50" i="5"/>
  <c r="T50" i="5"/>
  <c r="S50" i="5"/>
  <c r="R50" i="5"/>
  <c r="Q50" i="5"/>
  <c r="P50" i="5"/>
  <c r="U49" i="5"/>
  <c r="T49" i="5"/>
  <c r="S49" i="5"/>
  <c r="R49" i="5"/>
  <c r="Q49" i="5"/>
  <c r="P49" i="5"/>
  <c r="U48" i="5"/>
  <c r="T48" i="5"/>
  <c r="S48" i="5"/>
  <c r="R48" i="5"/>
  <c r="Q48" i="5"/>
  <c r="P48" i="5"/>
  <c r="U47" i="5"/>
  <c r="T47" i="5"/>
  <c r="S47" i="5"/>
  <c r="R47" i="5"/>
  <c r="Q47" i="5"/>
  <c r="P47" i="5"/>
  <c r="U46" i="5"/>
  <c r="T46" i="5"/>
  <c r="S46" i="5"/>
  <c r="R46" i="5"/>
  <c r="Q46" i="5"/>
  <c r="P46" i="5"/>
  <c r="U45" i="5"/>
  <c r="T45" i="5"/>
  <c r="S45" i="5"/>
  <c r="R45" i="5"/>
  <c r="Q45" i="5"/>
  <c r="P45" i="5"/>
  <c r="U44" i="5"/>
  <c r="T44" i="5"/>
  <c r="S44" i="5"/>
  <c r="R44" i="5"/>
  <c r="Q44" i="5"/>
  <c r="P44" i="5"/>
  <c r="U43" i="5"/>
  <c r="T43" i="5"/>
  <c r="S43" i="5"/>
  <c r="R43" i="5"/>
  <c r="Q43" i="5"/>
  <c r="P43" i="5"/>
  <c r="U42" i="5"/>
  <c r="T42" i="5"/>
  <c r="S42" i="5"/>
  <c r="R42" i="5"/>
  <c r="Q42" i="5"/>
  <c r="P42" i="5"/>
  <c r="U41" i="5"/>
  <c r="T41" i="5"/>
  <c r="S41" i="5"/>
  <c r="R41" i="5"/>
  <c r="Q41" i="5"/>
  <c r="P41" i="5"/>
  <c r="U40" i="5"/>
  <c r="T40" i="5"/>
  <c r="S40" i="5"/>
  <c r="R40" i="5"/>
  <c r="Q40" i="5"/>
  <c r="P40" i="5"/>
  <c r="U39" i="5"/>
  <c r="T39" i="5"/>
  <c r="S39" i="5"/>
  <c r="R39" i="5"/>
  <c r="Q39" i="5"/>
  <c r="P39" i="5"/>
  <c r="U38" i="5"/>
  <c r="T38" i="5"/>
  <c r="S38" i="5"/>
  <c r="R38" i="5"/>
  <c r="Q38" i="5"/>
  <c r="P38" i="5"/>
  <c r="G38" i="5"/>
  <c r="G41" i="5" s="1"/>
  <c r="G44" i="5" s="1"/>
  <c r="G47" i="5" s="1"/>
  <c r="G50" i="5" s="1"/>
  <c r="G53" i="5" s="1"/>
  <c r="G56" i="5" s="1"/>
  <c r="G59" i="5" s="1"/>
  <c r="G62" i="5" s="1"/>
  <c r="U37" i="5"/>
  <c r="T37" i="5"/>
  <c r="S37" i="5"/>
  <c r="R37" i="5"/>
  <c r="Q37" i="5"/>
  <c r="P37" i="5"/>
  <c r="G37" i="5"/>
  <c r="G40" i="5" s="1"/>
  <c r="G43" i="5" s="1"/>
  <c r="G46" i="5" s="1"/>
  <c r="G49" i="5" s="1"/>
  <c r="G52" i="5" s="1"/>
  <c r="G55" i="5" s="1"/>
  <c r="G58" i="5" s="1"/>
  <c r="G61" i="5" s="1"/>
  <c r="U36" i="5"/>
  <c r="T36" i="5"/>
  <c r="S36" i="5"/>
  <c r="R36" i="5"/>
  <c r="Q36" i="5"/>
  <c r="P36" i="5"/>
  <c r="G36" i="5"/>
  <c r="G39" i="5" s="1"/>
  <c r="G137" i="5" s="1"/>
  <c r="U35" i="5"/>
  <c r="T35" i="5"/>
  <c r="S35" i="5"/>
  <c r="R35" i="5"/>
  <c r="Q35" i="5"/>
  <c r="P35" i="5"/>
  <c r="U34" i="5"/>
  <c r="T34" i="5"/>
  <c r="S34" i="5"/>
  <c r="R34" i="5"/>
  <c r="Q34" i="5"/>
  <c r="P34" i="5"/>
  <c r="U33" i="5"/>
  <c r="T33" i="5"/>
  <c r="S33" i="5"/>
  <c r="R33" i="5"/>
  <c r="Q33" i="5"/>
  <c r="P33" i="5"/>
  <c r="U32" i="5"/>
  <c r="T32" i="5"/>
  <c r="S32" i="5"/>
  <c r="R32" i="5"/>
  <c r="Q32" i="5"/>
  <c r="P32" i="5"/>
  <c r="U31" i="5"/>
  <c r="T31" i="5"/>
  <c r="S31" i="5"/>
  <c r="R31" i="5"/>
  <c r="Q31" i="5"/>
  <c r="P31" i="5"/>
  <c r="U30" i="5"/>
  <c r="T30" i="5"/>
  <c r="S30" i="5"/>
  <c r="R30" i="5"/>
  <c r="Q30" i="5"/>
  <c r="P30" i="5"/>
  <c r="U29" i="5"/>
  <c r="T29" i="5"/>
  <c r="S29" i="5"/>
  <c r="R29" i="5"/>
  <c r="Q29" i="5"/>
  <c r="P29" i="5"/>
  <c r="U28" i="5"/>
  <c r="T28" i="5"/>
  <c r="S28" i="5"/>
  <c r="R28" i="5"/>
  <c r="Q28" i="5"/>
  <c r="Q133" i="5" s="1"/>
  <c r="P28" i="5"/>
  <c r="U27" i="5"/>
  <c r="T27" i="5"/>
  <c r="S27" i="5"/>
  <c r="R27" i="5"/>
  <c r="Q27" i="5"/>
  <c r="P27" i="5"/>
  <c r="U26" i="5"/>
  <c r="T26" i="5"/>
  <c r="S26" i="5"/>
  <c r="R26" i="5"/>
  <c r="Q26" i="5"/>
  <c r="P26" i="5"/>
  <c r="U25" i="5"/>
  <c r="T25" i="5"/>
  <c r="S25" i="5"/>
  <c r="R25" i="5"/>
  <c r="Q25" i="5"/>
  <c r="P25" i="5"/>
  <c r="U24" i="5"/>
  <c r="T24" i="5"/>
  <c r="S24" i="5"/>
  <c r="R24" i="5"/>
  <c r="Q24" i="5"/>
  <c r="P24" i="5"/>
  <c r="U23" i="5"/>
  <c r="T23" i="5"/>
  <c r="S23" i="5"/>
  <c r="R23" i="5"/>
  <c r="Q23" i="5"/>
  <c r="P23" i="5"/>
  <c r="U22" i="5"/>
  <c r="T22" i="5"/>
  <c r="S22" i="5"/>
  <c r="R22" i="5"/>
  <c r="Q22" i="5"/>
  <c r="P22" i="5"/>
  <c r="U21" i="5"/>
  <c r="T21" i="5"/>
  <c r="S21" i="5"/>
  <c r="R21" i="5"/>
  <c r="Q21" i="5"/>
  <c r="P21" i="5"/>
  <c r="U20" i="5"/>
  <c r="T20" i="5"/>
  <c r="S20" i="5"/>
  <c r="R20" i="5"/>
  <c r="Q20" i="5"/>
  <c r="P20" i="5"/>
  <c r="U19" i="5"/>
  <c r="T19" i="5"/>
  <c r="S19" i="5"/>
  <c r="R19" i="5"/>
  <c r="Q19" i="5"/>
  <c r="P19" i="5"/>
  <c r="U18" i="5"/>
  <c r="T18" i="5"/>
  <c r="S18" i="5"/>
  <c r="R18" i="5"/>
  <c r="Q18" i="5"/>
  <c r="P18" i="5"/>
  <c r="U17" i="5"/>
  <c r="T17" i="5"/>
  <c r="S17" i="5"/>
  <c r="R17" i="5"/>
  <c r="Q17" i="5"/>
  <c r="P17" i="5"/>
  <c r="U16" i="5"/>
  <c r="T16" i="5"/>
  <c r="S16" i="5"/>
  <c r="R16" i="5"/>
  <c r="Q16" i="5"/>
  <c r="P16" i="5"/>
  <c r="U15" i="5"/>
  <c r="T15" i="5"/>
  <c r="S15" i="5"/>
  <c r="R15" i="5"/>
  <c r="Q15" i="5"/>
  <c r="P15" i="5"/>
  <c r="U14" i="5"/>
  <c r="T14" i="5"/>
  <c r="S14" i="5"/>
  <c r="R14" i="5"/>
  <c r="Q14" i="5"/>
  <c r="P14" i="5"/>
  <c r="U13" i="5"/>
  <c r="T13" i="5"/>
  <c r="S13" i="5"/>
  <c r="R13" i="5"/>
  <c r="Q13" i="5"/>
  <c r="P13" i="5"/>
  <c r="U12" i="5"/>
  <c r="T12" i="5"/>
  <c r="S12" i="5"/>
  <c r="R12" i="5"/>
  <c r="Q12" i="5"/>
  <c r="P12" i="5"/>
  <c r="U11" i="5"/>
  <c r="T11" i="5"/>
  <c r="S11" i="5"/>
  <c r="R11" i="5"/>
  <c r="Q11" i="5"/>
  <c r="P11" i="5"/>
  <c r="U10" i="5"/>
  <c r="T10" i="5"/>
  <c r="S10" i="5"/>
  <c r="R10" i="5"/>
  <c r="Q10" i="5"/>
  <c r="P10" i="5"/>
  <c r="U9" i="5"/>
  <c r="T9" i="5"/>
  <c r="S9" i="5"/>
  <c r="R9" i="5"/>
  <c r="Q9" i="5"/>
  <c r="P9" i="5"/>
  <c r="U8" i="5"/>
  <c r="T8" i="5"/>
  <c r="S8" i="5"/>
  <c r="R8" i="5"/>
  <c r="Q8" i="5"/>
  <c r="P8" i="5"/>
  <c r="G8" i="5"/>
  <c r="G11" i="5" s="1"/>
  <c r="G14" i="5" s="1"/>
  <c r="G17" i="5" s="1"/>
  <c r="G20" i="5" s="1"/>
  <c r="G23" i="5" s="1"/>
  <c r="G26" i="5" s="1"/>
  <c r="G29" i="5" s="1"/>
  <c r="G32" i="5" s="1"/>
  <c r="U7" i="5"/>
  <c r="T7" i="5"/>
  <c r="S7" i="5"/>
  <c r="R7" i="5"/>
  <c r="Q7" i="5"/>
  <c r="P7" i="5"/>
  <c r="G7" i="5"/>
  <c r="G10" i="5" s="1"/>
  <c r="G13" i="5" s="1"/>
  <c r="G16" i="5" s="1"/>
  <c r="G19" i="5" s="1"/>
  <c r="G22" i="5" s="1"/>
  <c r="G25" i="5" s="1"/>
  <c r="G28" i="5" s="1"/>
  <c r="G31" i="5" s="1"/>
  <c r="U6" i="5"/>
  <c r="T6" i="5"/>
  <c r="S6" i="5"/>
  <c r="R6" i="5"/>
  <c r="Q6" i="5"/>
  <c r="P6" i="5"/>
  <c r="G6" i="5"/>
  <c r="G9" i="5" s="1"/>
  <c r="G127" i="5" s="1"/>
  <c r="U5" i="5"/>
  <c r="T5" i="5"/>
  <c r="S5" i="5"/>
  <c r="R5" i="5"/>
  <c r="Q5" i="5"/>
  <c r="P5" i="5"/>
  <c r="U4" i="5"/>
  <c r="T4" i="5"/>
  <c r="S4" i="5"/>
  <c r="R4" i="5"/>
  <c r="Q4" i="5"/>
  <c r="P4" i="5"/>
  <c r="U3" i="5"/>
  <c r="T3" i="5"/>
  <c r="S3" i="5"/>
  <c r="R3" i="5"/>
  <c r="Q3" i="5"/>
  <c r="P3" i="5"/>
  <c r="A57" i="8" l="1"/>
  <c r="A190" i="8"/>
  <c r="A153" i="8"/>
  <c r="A18" i="8"/>
  <c r="W19" i="7"/>
  <c r="W39" i="7"/>
  <c r="W43" i="7"/>
  <c r="W46" i="7"/>
  <c r="W64" i="7"/>
  <c r="W68" i="7"/>
  <c r="W70" i="7"/>
  <c r="W78" i="7"/>
  <c r="W80" i="7"/>
  <c r="W114" i="7"/>
  <c r="W116" i="7"/>
  <c r="W195" i="7"/>
  <c r="W244" i="7"/>
  <c r="W270" i="7"/>
  <c r="W377" i="7"/>
  <c r="W4" i="7"/>
  <c r="W6" i="7"/>
  <c r="W17" i="7"/>
  <c r="W32" i="7"/>
  <c r="W48" i="7"/>
  <c r="W60" i="7"/>
  <c r="W158" i="7"/>
  <c r="W160" i="7"/>
  <c r="W176" i="7"/>
  <c r="W182" i="7"/>
  <c r="W205" i="7"/>
  <c r="W438" i="7"/>
  <c r="W480" i="7"/>
  <c r="W8" i="7"/>
  <c r="W18" i="7"/>
  <c r="W20" i="7"/>
  <c r="W22" i="7"/>
  <c r="W37" i="7"/>
  <c r="W92" i="7"/>
  <c r="W127" i="7"/>
  <c r="W131" i="7"/>
  <c r="W136" i="7"/>
  <c r="W170" i="7"/>
  <c r="W181" i="7"/>
  <c r="W255" i="7"/>
  <c r="W104" i="7"/>
  <c r="W121" i="7"/>
  <c r="W218" i="7"/>
  <c r="W220" i="7"/>
  <c r="W242" i="7"/>
  <c r="W303" i="7"/>
  <c r="W512" i="7"/>
  <c r="W12" i="7"/>
  <c r="W40" i="7"/>
  <c r="W54" i="7"/>
  <c r="W61" i="7"/>
  <c r="W65" i="7"/>
  <c r="W112" i="7"/>
  <c r="W125" i="7"/>
  <c r="W156" i="7"/>
  <c r="W180" i="7"/>
  <c r="W230" i="7"/>
  <c r="W241" i="7"/>
  <c r="W284" i="7"/>
  <c r="W395" i="7"/>
  <c r="W435" i="7"/>
  <c r="W495" i="7"/>
  <c r="W31" i="7"/>
  <c r="W124" i="7"/>
  <c r="W198" i="7"/>
  <c r="W240" i="7"/>
  <c r="W467" i="7"/>
  <c r="W47" i="7"/>
  <c r="W73" i="7"/>
  <c r="W95" i="7"/>
  <c r="W119" i="7"/>
  <c r="W293" i="7"/>
  <c r="W450" i="7"/>
  <c r="W9" i="7"/>
  <c r="W11" i="7"/>
  <c r="W15" i="7"/>
  <c r="W51" i="7"/>
  <c r="W53" i="7"/>
  <c r="W76" i="7"/>
  <c r="W85" i="7"/>
  <c r="W87" i="7"/>
  <c r="W97" i="7"/>
  <c r="W150" i="7"/>
  <c r="W249" i="7"/>
  <c r="W258" i="7"/>
  <c r="W260" i="7"/>
  <c r="W273" i="7"/>
  <c r="W332" i="7"/>
  <c r="W33" i="7"/>
  <c r="W44" i="7"/>
  <c r="W45" i="7"/>
  <c r="W62" i="7"/>
  <c r="W69" i="7"/>
  <c r="W137" i="7"/>
  <c r="W146" i="7"/>
  <c r="W353" i="7"/>
  <c r="W359" i="7"/>
  <c r="W422" i="7"/>
  <c r="W163" i="7"/>
  <c r="W172" i="7"/>
  <c r="W192" i="7"/>
  <c r="W194" i="7"/>
  <c r="W223" i="7"/>
  <c r="W232" i="7"/>
  <c r="W252" i="7"/>
  <c r="W254" i="7"/>
  <c r="W287" i="7"/>
  <c r="W302" i="7"/>
  <c r="W337" i="7"/>
  <c r="W374" i="7"/>
  <c r="W410" i="7"/>
  <c r="W167" i="7"/>
  <c r="W227" i="7"/>
  <c r="W312" i="7"/>
  <c r="W314" i="7"/>
  <c r="W343" i="7"/>
  <c r="W365" i="7"/>
  <c r="W388" i="7"/>
  <c r="W392" i="7"/>
  <c r="W400" i="7"/>
  <c r="W437" i="7"/>
  <c r="W445" i="7"/>
  <c r="W482" i="7"/>
  <c r="W490" i="7"/>
  <c r="W527" i="7"/>
  <c r="W535" i="7"/>
  <c r="W133" i="7"/>
  <c r="W147" i="7"/>
  <c r="W149" i="7"/>
  <c r="W178" i="7"/>
  <c r="W187" i="7"/>
  <c r="W207" i="7"/>
  <c r="W209" i="7"/>
  <c r="W238" i="7"/>
  <c r="W247" i="7"/>
  <c r="W267" i="7"/>
  <c r="W269" i="7"/>
  <c r="W347" i="7"/>
  <c r="W367" i="7"/>
  <c r="W402" i="7"/>
  <c r="W421" i="7"/>
  <c r="W433" i="7"/>
  <c r="W447" i="7"/>
  <c r="W466" i="7"/>
  <c r="W478" i="7"/>
  <c r="W492" i="7"/>
  <c r="W511" i="7"/>
  <c r="W523" i="7"/>
  <c r="W537" i="7"/>
  <c r="W310" i="7"/>
  <c r="W320" i="7"/>
  <c r="W346" i="7"/>
  <c r="W455" i="7"/>
  <c r="W500" i="7"/>
  <c r="W280" i="7"/>
  <c r="W295" i="7"/>
  <c r="W305" i="7"/>
  <c r="W331" i="7"/>
  <c r="W355" i="7"/>
  <c r="W376" i="7"/>
  <c r="W406" i="7"/>
  <c r="W451" i="7"/>
  <c r="W197" i="7"/>
  <c r="W257" i="7"/>
  <c r="W313" i="7"/>
  <c r="W541" i="7"/>
  <c r="W103" i="7"/>
  <c r="W132" i="7"/>
  <c r="W148" i="7"/>
  <c r="W157" i="7"/>
  <c r="W177" i="7"/>
  <c r="W179" i="7"/>
  <c r="W208" i="7"/>
  <c r="W217" i="7"/>
  <c r="W237" i="7"/>
  <c r="W239" i="7"/>
  <c r="W268" i="7"/>
  <c r="W277" i="7"/>
  <c r="W317" i="7"/>
  <c r="W361" i="7"/>
  <c r="W380" i="7"/>
  <c r="W425" i="7"/>
  <c r="W470" i="7"/>
  <c r="W515" i="7"/>
  <c r="W286" i="7"/>
  <c r="W301" i="7"/>
  <c r="W325" i="7"/>
  <c r="W335" i="7"/>
  <c r="W382" i="7"/>
  <c r="W407" i="7"/>
  <c r="W415" i="7"/>
  <c r="W427" i="7"/>
  <c r="W452" i="7"/>
  <c r="W460" i="7"/>
  <c r="W472" i="7"/>
  <c r="W497" i="7"/>
  <c r="W505" i="7"/>
  <c r="W517" i="7"/>
  <c r="W542" i="7"/>
  <c r="W316" i="7"/>
  <c r="W496" i="7"/>
  <c r="W88" i="7"/>
  <c r="W152" i="7"/>
  <c r="W212" i="7"/>
  <c r="W272" i="7"/>
  <c r="W283" i="7"/>
  <c r="W298" i="7"/>
  <c r="W327" i="7"/>
  <c r="W329" i="7"/>
  <c r="W358" i="7"/>
  <c r="W362" i="7"/>
  <c r="W370" i="7"/>
  <c r="W391" i="7"/>
  <c r="W403" i="7"/>
  <c r="W417" i="7"/>
  <c r="W419" i="7"/>
  <c r="W436" i="7"/>
  <c r="W448" i="7"/>
  <c r="W462" i="7"/>
  <c r="W464" i="7"/>
  <c r="W481" i="7"/>
  <c r="W493" i="7"/>
  <c r="W507" i="7"/>
  <c r="W509" i="7"/>
  <c r="W526" i="7"/>
  <c r="W538" i="7"/>
  <c r="T142" i="6"/>
  <c r="S154" i="6"/>
  <c r="R162" i="6"/>
  <c r="V5" i="6"/>
  <c r="V57" i="6"/>
  <c r="V61" i="6"/>
  <c r="V67" i="6"/>
  <c r="V84" i="6"/>
  <c r="V114" i="6"/>
  <c r="V162" i="6" s="1"/>
  <c r="V21" i="6"/>
  <c r="V23" i="6"/>
  <c r="V79" i="6"/>
  <c r="V45" i="6"/>
  <c r="S143" i="6"/>
  <c r="V75" i="6"/>
  <c r="V77" i="6"/>
  <c r="V149" i="6" s="1"/>
  <c r="R159" i="6"/>
  <c r="Q161" i="6"/>
  <c r="Q163" i="6"/>
  <c r="V12" i="6"/>
  <c r="U140" i="6"/>
  <c r="S149" i="6"/>
  <c r="S151" i="6"/>
  <c r="S159" i="6"/>
  <c r="V113" i="6"/>
  <c r="R154" i="6"/>
  <c r="V30" i="6"/>
  <c r="Q128" i="6"/>
  <c r="P130" i="6"/>
  <c r="V22" i="6"/>
  <c r="V131" i="6" s="1"/>
  <c r="V40" i="6"/>
  <c r="P138" i="6"/>
  <c r="V48" i="6"/>
  <c r="V52" i="6"/>
  <c r="P142" i="6"/>
  <c r="T157" i="6"/>
  <c r="S161" i="6"/>
  <c r="V8" i="6"/>
  <c r="Q138" i="6"/>
  <c r="Q140" i="6"/>
  <c r="V66" i="6"/>
  <c r="V146" i="6" s="1"/>
  <c r="U157" i="6"/>
  <c r="V116" i="6"/>
  <c r="S133" i="6"/>
  <c r="S126" i="6"/>
  <c r="S128" i="6"/>
  <c r="R136" i="6"/>
  <c r="V44" i="6"/>
  <c r="Q146" i="6"/>
  <c r="P148" i="6"/>
  <c r="V76" i="6"/>
  <c r="V94" i="6"/>
  <c r="P156" i="6"/>
  <c r="V106" i="6"/>
  <c r="P160" i="6"/>
  <c r="U161" i="6"/>
  <c r="U126" i="6"/>
  <c r="T126" i="6"/>
  <c r="S136" i="6"/>
  <c r="S140" i="6"/>
  <c r="V62" i="6"/>
  <c r="Q156" i="6"/>
  <c r="Q158" i="6"/>
  <c r="V10" i="6"/>
  <c r="U128" i="6"/>
  <c r="U129" i="6"/>
  <c r="T134" i="6"/>
  <c r="Q136" i="6"/>
  <c r="V39" i="6"/>
  <c r="V137" i="6" s="1"/>
  <c r="V47" i="6"/>
  <c r="Q141" i="6"/>
  <c r="U142" i="6"/>
  <c r="S144" i="6"/>
  <c r="V64" i="6"/>
  <c r="U146" i="6"/>
  <c r="U147" i="6"/>
  <c r="Q154" i="6"/>
  <c r="V101" i="6"/>
  <c r="U160" i="6"/>
  <c r="V118" i="6"/>
  <c r="P164" i="6"/>
  <c r="U125" i="6"/>
  <c r="T131" i="6"/>
  <c r="Q133" i="6"/>
  <c r="V38" i="6"/>
  <c r="U139" i="6"/>
  <c r="T139" i="6"/>
  <c r="V55" i="6"/>
  <c r="U143" i="6"/>
  <c r="Q151" i="6"/>
  <c r="V92" i="6"/>
  <c r="V109" i="6"/>
  <c r="S162" i="6"/>
  <c r="V6" i="6"/>
  <c r="V14" i="6"/>
  <c r="V128" i="6" s="1"/>
  <c r="V16" i="6"/>
  <c r="V31" i="6"/>
  <c r="P135" i="6"/>
  <c r="R138" i="6"/>
  <c r="T141" i="6"/>
  <c r="V53" i="6"/>
  <c r="V60" i="6"/>
  <c r="V68" i="6"/>
  <c r="V70" i="6"/>
  <c r="V147" i="6" s="1"/>
  <c r="V85" i="6"/>
  <c r="P153" i="6"/>
  <c r="R156" i="6"/>
  <c r="V99" i="6"/>
  <c r="V107" i="6"/>
  <c r="T162" i="6"/>
  <c r="V122" i="6"/>
  <c r="T128" i="6"/>
  <c r="Q130" i="6"/>
  <c r="V29" i="6"/>
  <c r="Q135" i="6"/>
  <c r="U136" i="6"/>
  <c r="T136" i="6"/>
  <c r="S138" i="6"/>
  <c r="V46" i="6"/>
  <c r="U141" i="6"/>
  <c r="Q148" i="6"/>
  <c r="V83" i="6"/>
  <c r="Q153" i="6"/>
  <c r="U154" i="6"/>
  <c r="T154" i="6"/>
  <c r="V100" i="6"/>
  <c r="P158" i="6"/>
  <c r="S164" i="6"/>
  <c r="P132" i="6"/>
  <c r="R135" i="6"/>
  <c r="V36" i="6"/>
  <c r="T138" i="6"/>
  <c r="V51" i="6"/>
  <c r="P150" i="6"/>
  <c r="R153" i="6"/>
  <c r="V90" i="6"/>
  <c r="T156" i="6"/>
  <c r="V105" i="6"/>
  <c r="T125" i="6"/>
  <c r="Q127" i="6"/>
  <c r="V20" i="6"/>
  <c r="Q132" i="6"/>
  <c r="U133" i="6"/>
  <c r="T133" i="6"/>
  <c r="S135" i="6"/>
  <c r="V37" i="6"/>
  <c r="U137" i="6"/>
  <c r="U138" i="6"/>
  <c r="T143" i="6"/>
  <c r="Q145" i="6"/>
  <c r="V74" i="6"/>
  <c r="Q150" i="6"/>
  <c r="U151" i="6"/>
  <c r="T151" i="6"/>
  <c r="S153" i="6"/>
  <c r="V91" i="6"/>
  <c r="U155" i="6"/>
  <c r="U156" i="6"/>
  <c r="S156" i="6"/>
  <c r="T160" i="6"/>
  <c r="T161" i="6"/>
  <c r="V120" i="6"/>
  <c r="V164" i="6" s="1"/>
  <c r="T135" i="6"/>
  <c r="R150" i="6"/>
  <c r="V89" i="6"/>
  <c r="V104" i="6"/>
  <c r="V11" i="6"/>
  <c r="Q129" i="6"/>
  <c r="U130" i="6"/>
  <c r="T130" i="6"/>
  <c r="S132" i="6"/>
  <c r="V28" i="6"/>
  <c r="U134" i="6"/>
  <c r="U135" i="6"/>
  <c r="T140" i="6"/>
  <c r="Q142" i="6"/>
  <c r="V65" i="6"/>
  <c r="Q147" i="6"/>
  <c r="U148" i="6"/>
  <c r="T148" i="6"/>
  <c r="S150" i="6"/>
  <c r="V82" i="6"/>
  <c r="U152" i="6"/>
  <c r="U153" i="6"/>
  <c r="S158" i="6"/>
  <c r="Q160" i="6"/>
  <c r="V119" i="6"/>
  <c r="S130" i="6"/>
  <c r="V27" i="6"/>
  <c r="V35" i="6"/>
  <c r="V42" i="6"/>
  <c r="V4" i="6"/>
  <c r="P126" i="6"/>
  <c r="S127" i="6"/>
  <c r="R129" i="6"/>
  <c r="V18" i="6"/>
  <c r="T132" i="6"/>
  <c r="V26" i="6"/>
  <c r="Q134" i="6"/>
  <c r="V33" i="6"/>
  <c r="S137" i="6"/>
  <c r="V41" i="6"/>
  <c r="V43" i="6"/>
  <c r="P139" i="6"/>
  <c r="V58" i="6"/>
  <c r="P144" i="6"/>
  <c r="S145" i="6"/>
  <c r="R147" i="6"/>
  <c r="V72" i="6"/>
  <c r="T149" i="6"/>
  <c r="T150" i="6"/>
  <c r="V80" i="6"/>
  <c r="Q152" i="6"/>
  <c r="V87" i="6"/>
  <c r="S155" i="6"/>
  <c r="V95" i="6"/>
  <c r="V97" i="6"/>
  <c r="U158" i="6"/>
  <c r="T158" i="6"/>
  <c r="V112" i="6"/>
  <c r="P162" i="6"/>
  <c r="S148" i="6"/>
  <c r="T152" i="6"/>
  <c r="P163" i="6"/>
  <c r="Q126" i="6"/>
  <c r="U127" i="6"/>
  <c r="T127" i="6"/>
  <c r="S129" i="6"/>
  <c r="V19" i="6"/>
  <c r="U131" i="6"/>
  <c r="U132" i="6"/>
  <c r="T137" i="6"/>
  <c r="Q139" i="6"/>
  <c r="V56" i="6"/>
  <c r="Q144" i="6"/>
  <c r="U145" i="6"/>
  <c r="T145" i="6"/>
  <c r="S147" i="6"/>
  <c r="V73" i="6"/>
  <c r="U149" i="6"/>
  <c r="U150" i="6"/>
  <c r="T155" i="6"/>
  <c r="Q157" i="6"/>
  <c r="V102" i="6"/>
  <c r="V158" i="6" s="1"/>
  <c r="V110" i="6"/>
  <c r="Q162" i="6"/>
  <c r="P129" i="6"/>
  <c r="R132" i="6"/>
  <c r="V50" i="6"/>
  <c r="P147" i="6"/>
  <c r="V81" i="6"/>
  <c r="T153" i="6"/>
  <c r="V96" i="6"/>
  <c r="R126" i="6"/>
  <c r="V9" i="6"/>
  <c r="T129" i="6"/>
  <c r="V17" i="6"/>
  <c r="Q131" i="6"/>
  <c r="V24" i="6"/>
  <c r="S134" i="6"/>
  <c r="V32" i="6"/>
  <c r="V34" i="6"/>
  <c r="P136" i="6"/>
  <c r="V49" i="6"/>
  <c r="P141" i="6"/>
  <c r="S142" i="6"/>
  <c r="R144" i="6"/>
  <c r="V63" i="6"/>
  <c r="V145" i="6" s="1"/>
  <c r="T146" i="6"/>
  <c r="T147" i="6"/>
  <c r="V71" i="6"/>
  <c r="Q149" i="6"/>
  <c r="V78" i="6"/>
  <c r="S152" i="6"/>
  <c r="V86" i="6"/>
  <c r="V88" i="6"/>
  <c r="P154" i="6"/>
  <c r="V103" i="6"/>
  <c r="T159" i="6"/>
  <c r="S160" i="6"/>
  <c r="T164" i="6"/>
  <c r="V132" i="6"/>
  <c r="R139" i="6"/>
  <c r="V134" i="6"/>
  <c r="V143" i="6"/>
  <c r="R157" i="6"/>
  <c r="R160" i="6"/>
  <c r="R163" i="6"/>
  <c r="S157" i="6"/>
  <c r="S163" i="6"/>
  <c r="R142" i="6"/>
  <c r="R127" i="6"/>
  <c r="R145" i="6"/>
  <c r="R130" i="6"/>
  <c r="R148" i="6"/>
  <c r="R158" i="6"/>
  <c r="R133" i="6"/>
  <c r="R151" i="6"/>
  <c r="R125" i="6"/>
  <c r="R128" i="6"/>
  <c r="R131" i="6"/>
  <c r="R134" i="6"/>
  <c r="R137" i="6"/>
  <c r="R140" i="6"/>
  <c r="R143" i="6"/>
  <c r="R146" i="6"/>
  <c r="R149" i="6"/>
  <c r="R152" i="6"/>
  <c r="R155" i="6"/>
  <c r="V156" i="6"/>
  <c r="R161" i="6"/>
  <c r="R164" i="6"/>
  <c r="V161" i="6"/>
  <c r="P125" i="6"/>
  <c r="P146" i="6"/>
  <c r="P134" i="6"/>
  <c r="P143" i="6"/>
  <c r="P152" i="6"/>
  <c r="P128" i="6"/>
  <c r="P131" i="6"/>
  <c r="P137" i="6"/>
  <c r="P149" i="6"/>
  <c r="P140" i="6"/>
  <c r="P157" i="6"/>
  <c r="P161" i="6"/>
  <c r="R151" i="5"/>
  <c r="R155" i="5"/>
  <c r="U126" i="5"/>
  <c r="V58" i="5"/>
  <c r="S152" i="5"/>
  <c r="S154" i="5"/>
  <c r="S155" i="5"/>
  <c r="V103" i="5"/>
  <c r="T133" i="5"/>
  <c r="T148" i="5"/>
  <c r="T151" i="5"/>
  <c r="T153" i="5"/>
  <c r="V7" i="5"/>
  <c r="U128" i="5"/>
  <c r="U129" i="5"/>
  <c r="U130" i="5"/>
  <c r="U132" i="5"/>
  <c r="U135" i="5"/>
  <c r="P130" i="5"/>
  <c r="P133" i="5"/>
  <c r="Q129" i="5"/>
  <c r="T144" i="5"/>
  <c r="T164" i="5"/>
  <c r="V70" i="5"/>
  <c r="V76" i="5"/>
  <c r="V80" i="5"/>
  <c r="S133" i="5"/>
  <c r="V61" i="5"/>
  <c r="U146" i="5"/>
  <c r="V69" i="5"/>
  <c r="S153" i="5"/>
  <c r="R130" i="5"/>
  <c r="R134" i="5"/>
  <c r="R158" i="5"/>
  <c r="R160" i="5"/>
  <c r="R161" i="5"/>
  <c r="R164" i="5"/>
  <c r="U160" i="5"/>
  <c r="R133" i="5"/>
  <c r="S157" i="5"/>
  <c r="G136" i="5"/>
  <c r="G156" i="5"/>
  <c r="G102" i="5"/>
  <c r="G105" i="5" s="1"/>
  <c r="G108" i="5" s="1"/>
  <c r="T136" i="5"/>
  <c r="V97" i="5"/>
  <c r="T132" i="5"/>
  <c r="V15" i="5"/>
  <c r="V17" i="5"/>
  <c r="V25" i="5"/>
  <c r="V35" i="5"/>
  <c r="T149" i="5"/>
  <c r="T146" i="5"/>
  <c r="R146" i="5"/>
  <c r="Q126" i="5"/>
  <c r="V39" i="5"/>
  <c r="P141" i="5"/>
  <c r="P143" i="5"/>
  <c r="P145" i="5"/>
  <c r="S146" i="5"/>
  <c r="R126" i="5"/>
  <c r="Q139" i="5"/>
  <c r="Q140" i="5"/>
  <c r="Q141" i="5"/>
  <c r="Q143" i="5"/>
  <c r="Q144" i="5"/>
  <c r="R150" i="5"/>
  <c r="S159" i="5"/>
  <c r="S126" i="5"/>
  <c r="V8" i="5"/>
  <c r="S137" i="5"/>
  <c r="R143" i="5"/>
  <c r="R145" i="5"/>
  <c r="T147" i="5"/>
  <c r="T159" i="5"/>
  <c r="T161" i="5"/>
  <c r="U125" i="5"/>
  <c r="T137" i="5"/>
  <c r="S138" i="5"/>
  <c r="S140" i="5"/>
  <c r="S141" i="5"/>
  <c r="S143" i="5"/>
  <c r="S144" i="5"/>
  <c r="U163" i="5"/>
  <c r="T138" i="5"/>
  <c r="T141" i="5"/>
  <c r="T143" i="5"/>
  <c r="U153" i="5"/>
  <c r="U154" i="5"/>
  <c r="U155" i="5"/>
  <c r="V114" i="5"/>
  <c r="P163" i="5"/>
  <c r="Q125" i="5"/>
  <c r="S130" i="5"/>
  <c r="R136" i="5"/>
  <c r="V38" i="5"/>
  <c r="U145" i="5"/>
  <c r="V83" i="5"/>
  <c r="Q161" i="5"/>
  <c r="Q162" i="5"/>
  <c r="Q164" i="5"/>
  <c r="T128" i="5"/>
  <c r="V16" i="5"/>
  <c r="V20" i="5"/>
  <c r="R132" i="5"/>
  <c r="V30" i="5"/>
  <c r="P137" i="5"/>
  <c r="T139" i="5"/>
  <c r="T140" i="5"/>
  <c r="T142" i="5"/>
  <c r="U147" i="5"/>
  <c r="R147" i="5"/>
  <c r="V73" i="5"/>
  <c r="V75" i="5"/>
  <c r="T154" i="5"/>
  <c r="S156" i="5"/>
  <c r="U157" i="5"/>
  <c r="V113" i="5"/>
  <c r="T126" i="5"/>
  <c r="T156" i="5"/>
  <c r="V98" i="5"/>
  <c r="V100" i="5"/>
  <c r="G126" i="5"/>
  <c r="P162" i="5"/>
  <c r="R127" i="5"/>
  <c r="V13" i="5"/>
  <c r="T130" i="5"/>
  <c r="V28" i="5"/>
  <c r="Q137" i="5"/>
  <c r="V53" i="5"/>
  <c r="U144" i="5"/>
  <c r="R149" i="5"/>
  <c r="P153" i="5"/>
  <c r="U156" i="5"/>
  <c r="U159" i="5"/>
  <c r="U161" i="5"/>
  <c r="T163" i="5"/>
  <c r="S129" i="5"/>
  <c r="R131" i="5"/>
  <c r="U137" i="5"/>
  <c r="S160" i="5"/>
  <c r="G12" i="5"/>
  <c r="T129" i="5"/>
  <c r="U136" i="5"/>
  <c r="U138" i="5"/>
  <c r="U139" i="5"/>
  <c r="U140" i="5"/>
  <c r="U142" i="5"/>
  <c r="U143" i="5"/>
  <c r="T145" i="5"/>
  <c r="Q149" i="5"/>
  <c r="V101" i="5"/>
  <c r="T160" i="5"/>
  <c r="V122" i="5"/>
  <c r="Q147" i="5"/>
  <c r="V74" i="5"/>
  <c r="V86" i="5"/>
  <c r="V90" i="5"/>
  <c r="V92" i="5"/>
  <c r="U158" i="5"/>
  <c r="V4" i="5"/>
  <c r="V24" i="5"/>
  <c r="T134" i="5"/>
  <c r="V65" i="5"/>
  <c r="V19" i="5"/>
  <c r="V91" i="5"/>
  <c r="V14" i="5"/>
  <c r="U131" i="5"/>
  <c r="V50" i="5"/>
  <c r="S149" i="5"/>
  <c r="R157" i="5"/>
  <c r="U162" i="5"/>
  <c r="V22" i="5"/>
  <c r="T135" i="5"/>
  <c r="R139" i="5"/>
  <c r="R140" i="5"/>
  <c r="R142" i="5"/>
  <c r="S147" i="5"/>
  <c r="T150" i="5"/>
  <c r="V88" i="5"/>
  <c r="R154" i="5"/>
  <c r="V115" i="5"/>
  <c r="V117" i="5"/>
  <c r="V121" i="5"/>
  <c r="V47" i="5"/>
  <c r="V66" i="5"/>
  <c r="T127" i="5"/>
  <c r="V59" i="5"/>
  <c r="Q130" i="5"/>
  <c r="S128" i="5"/>
  <c r="V27" i="5"/>
  <c r="V46" i="5"/>
  <c r="S142" i="5"/>
  <c r="U150" i="5"/>
  <c r="R156" i="5"/>
  <c r="T157" i="5"/>
  <c r="R159" i="5"/>
  <c r="V34" i="5"/>
  <c r="P135" i="5"/>
  <c r="R128" i="5"/>
  <c r="V12" i="5"/>
  <c r="V23" i="5"/>
  <c r="U148" i="5"/>
  <c r="P150" i="5"/>
  <c r="V78" i="5"/>
  <c r="Q153" i="5"/>
  <c r="V87" i="5"/>
  <c r="T131" i="5"/>
  <c r="V48" i="5"/>
  <c r="P140" i="5"/>
  <c r="Q155" i="5"/>
  <c r="V93" i="5"/>
  <c r="V95" i="5"/>
  <c r="V107" i="5"/>
  <c r="P152" i="5"/>
  <c r="V84" i="5"/>
  <c r="P126" i="5"/>
  <c r="V6" i="5"/>
  <c r="Q127" i="5"/>
  <c r="V11" i="5"/>
  <c r="V32" i="5"/>
  <c r="V55" i="5"/>
  <c r="V68" i="5"/>
  <c r="V82" i="5"/>
  <c r="V104" i="5"/>
  <c r="V105" i="5"/>
  <c r="P160" i="5"/>
  <c r="V109" i="5"/>
  <c r="Q163" i="5"/>
  <c r="V118" i="5"/>
  <c r="S139" i="5"/>
  <c r="V31" i="5"/>
  <c r="V43" i="5"/>
  <c r="P139" i="5"/>
  <c r="V45" i="5"/>
  <c r="Q142" i="5"/>
  <c r="V54" i="5"/>
  <c r="G42" i="5"/>
  <c r="P125" i="5"/>
  <c r="V3" i="5"/>
  <c r="Q157" i="5"/>
  <c r="V99" i="5"/>
  <c r="V111" i="5"/>
  <c r="V56" i="5"/>
  <c r="P142" i="5"/>
  <c r="V102" i="5"/>
  <c r="S158" i="5"/>
  <c r="Q150" i="5"/>
  <c r="V79" i="5"/>
  <c r="P151" i="5"/>
  <c r="V81" i="5"/>
  <c r="Q159" i="5"/>
  <c r="V37" i="5"/>
  <c r="Q138" i="5"/>
  <c r="V42" i="5"/>
  <c r="V63" i="5"/>
  <c r="V110" i="5"/>
  <c r="Q160" i="5"/>
  <c r="V112" i="5"/>
  <c r="P161" i="5"/>
  <c r="R163" i="5"/>
  <c r="V119" i="5"/>
  <c r="R138" i="5"/>
  <c r="P154" i="5"/>
  <c r="R125" i="5"/>
  <c r="V51" i="5"/>
  <c r="R141" i="5"/>
  <c r="R144" i="5"/>
  <c r="V62" i="5"/>
  <c r="S151" i="5"/>
  <c r="V5" i="5"/>
  <c r="V67" i="5"/>
  <c r="P146" i="5"/>
  <c r="U127" i="5"/>
  <c r="V36" i="5"/>
  <c r="P136" i="5"/>
  <c r="V64" i="5"/>
  <c r="R148" i="5"/>
  <c r="R153" i="5"/>
  <c r="T155" i="5"/>
  <c r="S125" i="5"/>
  <c r="Q136" i="5"/>
  <c r="R137" i="5"/>
  <c r="U141" i="5"/>
  <c r="R152" i="5"/>
  <c r="V89" i="5"/>
  <c r="R162" i="5"/>
  <c r="P164" i="5"/>
  <c r="V120" i="5"/>
  <c r="P131" i="5"/>
  <c r="V10" i="5"/>
  <c r="Q128" i="5"/>
  <c r="P132" i="5"/>
  <c r="Q134" i="5"/>
  <c r="R135" i="5"/>
  <c r="S136" i="5"/>
  <c r="V41" i="5"/>
  <c r="P148" i="5"/>
  <c r="V72" i="5"/>
  <c r="T152" i="5"/>
  <c r="V94" i="5"/>
  <c r="T162" i="5"/>
  <c r="P128" i="5"/>
  <c r="V21" i="5"/>
  <c r="Q132" i="5"/>
  <c r="S135" i="5"/>
  <c r="V52" i="5"/>
  <c r="Q146" i="5"/>
  <c r="Q148" i="5"/>
  <c r="V77" i="5"/>
  <c r="U151" i="5"/>
  <c r="U152" i="5"/>
  <c r="P159" i="5"/>
  <c r="V108" i="5"/>
  <c r="S163" i="5"/>
  <c r="S164" i="5"/>
  <c r="P127" i="5"/>
  <c r="P149" i="5"/>
  <c r="S127" i="5"/>
  <c r="S132" i="5"/>
  <c r="V29" i="5"/>
  <c r="V60" i="5"/>
  <c r="P144" i="5"/>
  <c r="S148" i="5"/>
  <c r="V85" i="5"/>
  <c r="P156" i="5"/>
  <c r="V96" i="5"/>
  <c r="S162" i="5"/>
  <c r="V116" i="5"/>
  <c r="U164" i="5"/>
  <c r="T125" i="5"/>
  <c r="Q135" i="5"/>
  <c r="V44" i="5"/>
  <c r="P138" i="5"/>
  <c r="G69" i="5"/>
  <c r="S150" i="5"/>
  <c r="P158" i="5"/>
  <c r="P129" i="5"/>
  <c r="V18" i="5"/>
  <c r="Q131" i="5"/>
  <c r="S134" i="5"/>
  <c r="V49" i="5"/>
  <c r="Q145" i="5"/>
  <c r="V9" i="5"/>
  <c r="R129" i="5"/>
  <c r="S131" i="5"/>
  <c r="V26" i="5"/>
  <c r="U133" i="5"/>
  <c r="U134" i="5"/>
  <c r="V33" i="5"/>
  <c r="V40" i="5"/>
  <c r="V57" i="5"/>
  <c r="S145" i="5"/>
  <c r="V71" i="5"/>
  <c r="U149" i="5"/>
  <c r="Q156" i="5"/>
  <c r="P157" i="5"/>
  <c r="Q158" i="5"/>
  <c r="V106" i="5"/>
  <c r="S161" i="5"/>
  <c r="P134" i="5"/>
  <c r="P147" i="5"/>
  <c r="P155" i="5"/>
  <c r="A154" i="8" l="1"/>
  <c r="A21" i="8"/>
  <c r="A60" i="8"/>
  <c r="A191" i="8"/>
  <c r="V148" i="6"/>
  <c r="V127" i="6"/>
  <c r="V142" i="6"/>
  <c r="V130" i="6"/>
  <c r="V154" i="6"/>
  <c r="V129" i="6"/>
  <c r="V140" i="6"/>
  <c r="V159" i="6"/>
  <c r="V151" i="6"/>
  <c r="V138" i="6"/>
  <c r="V136" i="6"/>
  <c r="V144" i="6"/>
  <c r="V125" i="6"/>
  <c r="V153" i="6"/>
  <c r="V126" i="6"/>
  <c r="V133" i="6"/>
  <c r="V139" i="6"/>
  <c r="V141" i="6"/>
  <c r="V155" i="6"/>
  <c r="V157" i="6"/>
  <c r="V135" i="6"/>
  <c r="V163" i="6"/>
  <c r="V152" i="6"/>
  <c r="V150" i="6"/>
  <c r="V160" i="6"/>
  <c r="G157" i="5"/>
  <c r="G159" i="5"/>
  <c r="G158" i="5"/>
  <c r="V132" i="5"/>
  <c r="V129" i="5"/>
  <c r="V154" i="5"/>
  <c r="V137" i="5"/>
  <c r="V134" i="5"/>
  <c r="G15" i="5"/>
  <c r="G128" i="5"/>
  <c r="V139" i="5"/>
  <c r="V151" i="5"/>
  <c r="V161" i="5"/>
  <c r="V156" i="5"/>
  <c r="V157" i="5"/>
  <c r="V135" i="5"/>
  <c r="G111" i="5"/>
  <c r="G160" i="5"/>
  <c r="G147" i="5"/>
  <c r="G72" i="5"/>
  <c r="V131" i="5"/>
  <c r="V147" i="5"/>
  <c r="V155" i="5"/>
  <c r="V160" i="5"/>
  <c r="V145" i="5"/>
  <c r="V133" i="5"/>
  <c r="V162" i="5"/>
  <c r="V128" i="5"/>
  <c r="V125" i="5"/>
  <c r="V127" i="5"/>
  <c r="V141" i="5"/>
  <c r="V138" i="5"/>
  <c r="G138" i="5"/>
  <c r="G45" i="5"/>
  <c r="V140" i="5"/>
  <c r="V144" i="5"/>
  <c r="V164" i="5"/>
  <c r="V163" i="5"/>
  <c r="V153" i="5"/>
  <c r="V148" i="5"/>
  <c r="V136" i="5"/>
  <c r="V146" i="5"/>
  <c r="V126" i="5"/>
  <c r="V143" i="5"/>
  <c r="V142" i="5"/>
  <c r="V150" i="5"/>
  <c r="V158" i="5"/>
  <c r="V130" i="5"/>
  <c r="V159" i="5"/>
  <c r="V152" i="5"/>
  <c r="V149" i="5"/>
  <c r="A155" i="8" l="1"/>
  <c r="A24" i="8"/>
  <c r="A63" i="8"/>
  <c r="A192" i="8"/>
  <c r="G18" i="5"/>
  <c r="G129" i="5"/>
  <c r="G139" i="5"/>
  <c r="G48" i="5"/>
  <c r="G75" i="5"/>
  <c r="G148" i="5"/>
  <c r="G161" i="5"/>
  <c r="G114" i="5"/>
  <c r="A193" i="8" l="1"/>
  <c r="A66" i="8"/>
  <c r="A156" i="8"/>
  <c r="A27" i="8"/>
  <c r="G21" i="5"/>
  <c r="G130" i="5"/>
  <c r="G149" i="5"/>
  <c r="G78" i="5"/>
  <c r="G51" i="5"/>
  <c r="G140" i="5"/>
  <c r="G162" i="5"/>
  <c r="G117" i="5"/>
  <c r="A157" i="8" l="1"/>
  <c r="A30" i="8"/>
  <c r="G24" i="5"/>
  <c r="G131" i="5"/>
  <c r="G120" i="5"/>
  <c r="G164" i="5" s="1"/>
  <c r="G163" i="5"/>
  <c r="G150" i="5"/>
  <c r="G81" i="5"/>
  <c r="G141" i="5"/>
  <c r="G54" i="5"/>
  <c r="G27" i="5" l="1"/>
  <c r="G132" i="5"/>
  <c r="G57" i="5"/>
  <c r="G142" i="5"/>
  <c r="G151" i="5"/>
  <c r="G84" i="5"/>
  <c r="G133" i="5" l="1"/>
  <c r="G30" i="5"/>
  <c r="G134" i="5" s="1"/>
  <c r="G143" i="5"/>
  <c r="G60" i="5"/>
  <c r="G144" i="5" s="1"/>
  <c r="G152" i="5"/>
  <c r="G87" i="5"/>
  <c r="G90" i="5" l="1"/>
  <c r="G154" i="5" s="1"/>
  <c r="G153" i="5"/>
</calcChain>
</file>

<file path=xl/sharedStrings.xml><?xml version="1.0" encoding="utf-8"?>
<sst xmlns="http://schemas.openxmlformats.org/spreadsheetml/2006/main" count="2724" uniqueCount="106">
  <si>
    <t>Order</t>
  </si>
  <si>
    <t>Number</t>
  </si>
  <si>
    <t>Treatment</t>
  </si>
  <si>
    <t>Sampling</t>
  </si>
  <si>
    <t>Location</t>
  </si>
  <si>
    <t>Runoff</t>
  </si>
  <si>
    <t>pH</t>
  </si>
  <si>
    <t>EC</t>
  </si>
  <si>
    <t>TOC</t>
  </si>
  <si>
    <t>Cd.ug.L.</t>
  </si>
  <si>
    <t>Cr.ug.L.</t>
  </si>
  <si>
    <t>Cu.ug.L.</t>
  </si>
  <si>
    <t>Ni.ug.L.</t>
  </si>
  <si>
    <t>Pb.ug.L.</t>
  </si>
  <si>
    <t>Zn.ug.L.</t>
  </si>
  <si>
    <t>CK</t>
  </si>
  <si>
    <t>Surface</t>
  </si>
  <si>
    <t>Leachate</t>
  </si>
  <si>
    <t>Time</t>
  </si>
  <si>
    <t>Sediment g</t>
  </si>
  <si>
    <t>Cd ug.L</t>
  </si>
  <si>
    <t>Cr ug.L</t>
  </si>
  <si>
    <t>Cu ug.L</t>
  </si>
  <si>
    <t>Ni ug.L</t>
  </si>
  <si>
    <t>Pb ug.L</t>
  </si>
  <si>
    <t>Zn ug.L</t>
  </si>
  <si>
    <t>Sampling weight (g)</t>
    <phoneticPr fontId="3" type="noConversion"/>
  </si>
  <si>
    <t>Block</t>
  </si>
  <si>
    <t>Precipitation 48h before</t>
  </si>
  <si>
    <t>Precipitation</t>
  </si>
  <si>
    <t>Cd</t>
  </si>
  <si>
    <t>Cr</t>
  </si>
  <si>
    <t>Cu</t>
  </si>
  <si>
    <t>Ni</t>
  </si>
  <si>
    <t>Pb</t>
  </si>
  <si>
    <t>Zn</t>
  </si>
  <si>
    <t>2021.7.24</t>
  </si>
  <si>
    <t>2022.8.1</t>
  </si>
  <si>
    <t>2021.8.5</t>
  </si>
  <si>
    <t>2021.8.9</t>
  </si>
  <si>
    <t>2021.8.12</t>
  </si>
  <si>
    <t>2021.9.14</t>
  </si>
  <si>
    <t>2021.10.11</t>
  </si>
  <si>
    <t>2022.3.28</t>
  </si>
  <si>
    <t>2021.5.14</t>
  </si>
  <si>
    <t>2022.6.8</t>
  </si>
  <si>
    <t>2022.7.3</t>
  </si>
  <si>
    <t>2022.8.26</t>
  </si>
  <si>
    <t>7～</t>
  </si>
  <si>
    <t>15～</t>
  </si>
  <si>
    <t>23～</t>
  </si>
  <si>
    <t>试验号</t>
  </si>
  <si>
    <t>处理</t>
  </si>
  <si>
    <t>坡度</t>
  </si>
  <si>
    <t>处理号</t>
  </si>
  <si>
    <t>样品名称</t>
  </si>
  <si>
    <t>样品号</t>
  </si>
  <si>
    <t>重复号</t>
  </si>
  <si>
    <t>次数号</t>
  </si>
  <si>
    <t>径流量（L)</t>
  </si>
  <si>
    <t>Cd（ug/L）</t>
  </si>
  <si>
    <t>Cr（ug/L）</t>
  </si>
  <si>
    <t>Cu（ug/L）</t>
  </si>
  <si>
    <t>Ni（ug/L）</t>
  </si>
  <si>
    <t>Pb（ug/L）</t>
  </si>
  <si>
    <t>Zn（ug/L）</t>
  </si>
  <si>
    <t>权重</t>
  </si>
  <si>
    <t>Cd-5</t>
  </si>
  <si>
    <t>Cr-5</t>
  </si>
  <si>
    <t>Cu-2</t>
  </si>
  <si>
    <t>Ni-4</t>
  </si>
  <si>
    <t>Pb-5</t>
  </si>
  <si>
    <t>Zn-1</t>
  </si>
  <si>
    <t>WQI（原始）</t>
  </si>
  <si>
    <t>标准</t>
  </si>
  <si>
    <t>CK(15)</t>
  </si>
  <si>
    <t>地表水</t>
  </si>
  <si>
    <t>S1</t>
  </si>
  <si>
    <t>S2</t>
  </si>
  <si>
    <t>S3</t>
  </si>
  <si>
    <t>WQI</t>
    <phoneticPr fontId="3" type="noConversion"/>
  </si>
  <si>
    <t>淋滤液</t>
  </si>
  <si>
    <t>泥沙量（g)</t>
  </si>
  <si>
    <t>Cd（mg/kg）</t>
  </si>
  <si>
    <t>Cr（mg/kg）</t>
  </si>
  <si>
    <t>Cu（mg/kg）</t>
  </si>
  <si>
    <t>Ni（mg/kg）</t>
  </si>
  <si>
    <t>Pb（mg/kg）</t>
  </si>
  <si>
    <t>Zn（mg/kg）</t>
  </si>
  <si>
    <t>毒性系数</t>
  </si>
  <si>
    <t>Cd-30</t>
  </si>
  <si>
    <t>Cr-2</t>
  </si>
  <si>
    <t>Cu-5</t>
  </si>
  <si>
    <t>Ni-5</t>
  </si>
  <si>
    <t>总系数</t>
  </si>
  <si>
    <t>背景值</t>
  </si>
  <si>
    <t>泥沙1</t>
  </si>
  <si>
    <t>泥沙2</t>
  </si>
  <si>
    <t>泥沙3</t>
  </si>
  <si>
    <t>泥沙4</t>
  </si>
  <si>
    <t>泥沙5</t>
  </si>
  <si>
    <t>CK-F</t>
  </si>
  <si>
    <t>泥沙</t>
  </si>
  <si>
    <t>S1-F</t>
  </si>
  <si>
    <t>S2-F</t>
  </si>
  <si>
    <t>S3-F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</si>
</sst>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.000_ "/>
    <numFmt numFmtId="177" formatCode="0.00_);[Red]\(0.00\)"/>
    <numFmt numFmtId="178" formatCode="0.00_ "/>
  </numFmts>
  <fonts count="11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 tint="4.9989318521683403E-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7" fontId="5" fillId="0" borderId="0" xfId="0" applyNumberFormat="1" applyFont="1">
      <alignment vertical="center"/>
    </xf>
    <xf numFmtId="0" fontId="8" fillId="0" borderId="0" xfId="0" applyFont="1">
      <alignment vertical="center"/>
    </xf>
    <xf numFmtId="178" fontId="8" fillId="0" borderId="0" xfId="0" applyNumberFormat="1" applyFont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2" xfId="0" applyBorder="1">
      <alignment vertical="center"/>
    </xf>
    <xf numFmtId="0" fontId="8" fillId="0" borderId="2" xfId="0" applyFont="1" applyBorder="1">
      <alignment vertical="center"/>
    </xf>
    <xf numFmtId="0" fontId="0" fillId="0" borderId="2" xfId="0" applyBorder="1" applyAlignment="1">
      <alignment horizontal="center" vertical="center"/>
    </xf>
    <xf numFmtId="178" fontId="0" fillId="0" borderId="2" xfId="0" applyNumberFormat="1" applyBorder="1">
      <alignment vertical="center"/>
    </xf>
    <xf numFmtId="176" fontId="0" fillId="0" borderId="2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8" fontId="8" fillId="0" borderId="2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0" fontId="8" fillId="0" borderId="3" xfId="0" applyFont="1" applyBorder="1">
      <alignment vertical="center"/>
    </xf>
    <xf numFmtId="0" fontId="0" fillId="0" borderId="3" xfId="0" applyBorder="1" applyAlignment="1">
      <alignment horizontal="center" vertical="center"/>
    </xf>
    <xf numFmtId="178" fontId="0" fillId="0" borderId="3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3" xfId="0" applyNumberFormat="1" applyBorder="1" applyAlignment="1">
      <alignment horizontal="center" vertical="center"/>
    </xf>
    <xf numFmtId="178" fontId="8" fillId="0" borderId="3" xfId="0" applyNumberFormat="1" applyFont="1" applyBorder="1" applyAlignment="1">
      <alignment horizontal="center" vertical="center"/>
    </xf>
    <xf numFmtId="0" fontId="0" fillId="0" borderId="4" xfId="0" applyBorder="1">
      <alignment vertical="center"/>
    </xf>
    <xf numFmtId="0" fontId="8" fillId="0" borderId="4" xfId="0" applyFont="1" applyBorder="1">
      <alignment vertical="center"/>
    </xf>
    <xf numFmtId="0" fontId="0" fillId="0" borderId="4" xfId="0" applyBorder="1" applyAlignment="1">
      <alignment horizontal="center" vertical="center"/>
    </xf>
    <xf numFmtId="178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horizontal="center" vertical="center"/>
    </xf>
    <xf numFmtId="178" fontId="8" fillId="0" borderId="4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176" fontId="8" fillId="0" borderId="0" xfId="0" applyNumberFormat="1" applyFont="1">
      <alignment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78" fontId="10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8" fontId="5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8" fontId="10" fillId="2" borderId="1" xfId="0" applyNumberFormat="1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178" fontId="10" fillId="2" borderId="2" xfId="0" applyNumberFormat="1" applyFont="1" applyFill="1" applyBorder="1" applyAlignment="1">
      <alignment horizontal="center" vertical="center"/>
    </xf>
    <xf numFmtId="178" fontId="5" fillId="2" borderId="2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/>
    </xf>
    <xf numFmtId="178" fontId="10" fillId="2" borderId="3" xfId="0" applyNumberFormat="1" applyFont="1" applyFill="1" applyBorder="1" applyAlignment="1">
      <alignment horizontal="center" vertical="center"/>
    </xf>
    <xf numFmtId="178" fontId="5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178" fontId="10" fillId="2" borderId="4" xfId="0" applyNumberFormat="1" applyFont="1" applyFill="1" applyBorder="1" applyAlignment="1">
      <alignment horizontal="center" vertical="center"/>
    </xf>
    <xf numFmtId="178" fontId="5" fillId="2" borderId="4" xfId="0" applyNumberFormat="1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6" fontId="5" fillId="0" borderId="0" xfId="0" applyNumberFormat="1" applyFont="1">
      <alignment vertical="center"/>
    </xf>
    <xf numFmtId="0" fontId="10" fillId="2" borderId="0" xfId="0" applyFont="1" applyFill="1">
      <alignment vertical="center"/>
    </xf>
    <xf numFmtId="0" fontId="5" fillId="2" borderId="0" xfId="0" applyFont="1" applyFill="1">
      <alignment vertical="center"/>
    </xf>
    <xf numFmtId="176" fontId="5" fillId="2" borderId="0" xfId="0" applyNumberFormat="1" applyFont="1" applyFill="1">
      <alignment vertical="center"/>
    </xf>
    <xf numFmtId="0" fontId="10" fillId="2" borderId="1" xfId="0" applyFont="1" applyFill="1" applyBorder="1">
      <alignment vertical="center"/>
    </xf>
    <xf numFmtId="0" fontId="5" fillId="2" borderId="1" xfId="0" applyFont="1" applyFill="1" applyBorder="1">
      <alignment vertical="center"/>
    </xf>
    <xf numFmtId="176" fontId="5" fillId="2" borderId="1" xfId="0" applyNumberFormat="1" applyFont="1" applyFill="1" applyBorder="1">
      <alignment vertical="center"/>
    </xf>
    <xf numFmtId="0" fontId="10" fillId="2" borderId="2" xfId="0" applyFont="1" applyFill="1" applyBorder="1">
      <alignment vertical="center"/>
    </xf>
    <xf numFmtId="0" fontId="5" fillId="2" borderId="2" xfId="0" applyFont="1" applyFill="1" applyBorder="1">
      <alignment vertical="center"/>
    </xf>
    <xf numFmtId="176" fontId="5" fillId="2" borderId="2" xfId="0" applyNumberFormat="1" applyFont="1" applyFill="1" applyBorder="1">
      <alignment vertical="center"/>
    </xf>
    <xf numFmtId="0" fontId="10" fillId="2" borderId="3" xfId="0" applyFont="1" applyFill="1" applyBorder="1">
      <alignment vertical="center"/>
    </xf>
    <xf numFmtId="0" fontId="5" fillId="2" borderId="3" xfId="0" applyFont="1" applyFill="1" applyBorder="1">
      <alignment vertical="center"/>
    </xf>
    <xf numFmtId="176" fontId="5" fillId="2" borderId="3" xfId="0" applyNumberFormat="1" applyFont="1" applyFill="1" applyBorder="1">
      <alignment vertical="center"/>
    </xf>
    <xf numFmtId="0" fontId="10" fillId="2" borderId="4" xfId="0" applyFont="1" applyFill="1" applyBorder="1">
      <alignment vertical="center"/>
    </xf>
    <xf numFmtId="0" fontId="5" fillId="2" borderId="4" xfId="0" applyFont="1" applyFill="1" applyBorder="1">
      <alignment vertical="center"/>
    </xf>
    <xf numFmtId="176" fontId="5" fillId="2" borderId="4" xfId="0" applyNumberFormat="1" applyFont="1" applyFill="1" applyBorder="1">
      <alignment vertical="center"/>
    </xf>
    <xf numFmtId="0" fontId="0" fillId="0" borderId="0" xfId="0" applyAlignment="1">
      <alignment horizontal="left" vertical="center"/>
    </xf>
    <xf numFmtId="176" fontId="5" fillId="0" borderId="0" xfId="0" applyNumberFormat="1" applyFont="1" applyAlignment="1"/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76" fontId="0" fillId="0" borderId="1" xfId="0" applyNumberFormat="1" applyBorder="1" applyAlignment="1"/>
    <xf numFmtId="176" fontId="5" fillId="0" borderId="1" xfId="0" applyNumberFormat="1" applyFont="1" applyBorder="1" applyAlignment="1"/>
    <xf numFmtId="178" fontId="0" fillId="0" borderId="1" xfId="0" applyNumberFormat="1" applyBorder="1" applyAlignment="1">
      <alignment horizontal="center" vertical="center"/>
    </xf>
    <xf numFmtId="176" fontId="0" fillId="0" borderId="0" xfId="0" applyNumberFormat="1" applyAlignment="1"/>
    <xf numFmtId="0" fontId="0" fillId="0" borderId="2" xfId="0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176" fontId="0" fillId="0" borderId="2" xfId="0" applyNumberFormat="1" applyBorder="1" applyAlignment="1"/>
    <xf numFmtId="176" fontId="5" fillId="0" borderId="2" xfId="0" applyNumberFormat="1" applyFont="1" applyBorder="1" applyAlignment="1"/>
    <xf numFmtId="178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176" fontId="0" fillId="0" borderId="4" xfId="0" applyNumberFormat="1" applyBorder="1" applyAlignment="1"/>
    <xf numFmtId="176" fontId="5" fillId="0" borderId="4" xfId="0" applyNumberFormat="1" applyFont="1" applyBorder="1" applyAlignment="1"/>
    <xf numFmtId="178" fontId="0" fillId="0" borderId="4" xfId="0" applyNumberForma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40"/>
  <sheetViews>
    <sheetView zoomScale="85" zoomScaleNormal="85" workbookViewId="0">
      <selection activeCell="S15" sqref="S15"/>
    </sheetView>
  </sheetViews>
  <sheetFormatPr defaultColWidth="9" defaultRowHeight="13.5" x14ac:dyDescent="0.15"/>
  <cols>
    <col min="1" max="1" width="7" customWidth="1"/>
    <col min="3" max="3" width="9" style="3"/>
    <col min="4" max="4" width="3.5" customWidth="1"/>
    <col min="6" max="6" width="9" style="4"/>
    <col min="7" max="9" width="9" customWidth="1"/>
    <col min="10" max="10" width="9" style="1"/>
  </cols>
  <sheetData>
    <row r="1" spans="1:15" x14ac:dyDescent="0.15">
      <c r="A1" s="11" t="s">
        <v>0</v>
      </c>
      <c r="B1" s="11" t="s">
        <v>1</v>
      </c>
      <c r="C1" s="12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</row>
    <row r="2" spans="1:15" x14ac:dyDescent="0.15">
      <c r="A2" s="11">
        <v>1</v>
      </c>
      <c r="B2" s="11">
        <v>1</v>
      </c>
      <c r="C2" s="12" t="s">
        <v>15</v>
      </c>
      <c r="D2" s="11">
        <v>1</v>
      </c>
      <c r="E2" s="11" t="s">
        <v>16</v>
      </c>
      <c r="F2" s="13">
        <v>28.75</v>
      </c>
      <c r="G2" s="13">
        <v>7.45</v>
      </c>
      <c r="H2" s="13">
        <v>361</v>
      </c>
      <c r="I2" s="13">
        <v>2.7</v>
      </c>
      <c r="J2" s="13">
        <v>0.13200000000000001</v>
      </c>
      <c r="K2" s="13">
        <v>11.55</v>
      </c>
      <c r="L2" s="13">
        <v>2.58</v>
      </c>
      <c r="M2" s="13">
        <v>1.1599999999999999</v>
      </c>
      <c r="N2" s="13">
        <v>4.92</v>
      </c>
      <c r="O2" s="13">
        <v>11.63</v>
      </c>
    </row>
    <row r="3" spans="1:15" x14ac:dyDescent="0.15">
      <c r="A3" s="11">
        <v>2</v>
      </c>
      <c r="B3" s="11">
        <v>2</v>
      </c>
      <c r="C3" s="12" t="s">
        <v>15</v>
      </c>
      <c r="D3" s="11">
        <v>1</v>
      </c>
      <c r="E3" s="11" t="s">
        <v>16</v>
      </c>
      <c r="F3" s="13">
        <v>30.55</v>
      </c>
      <c r="G3" s="13">
        <v>7.35</v>
      </c>
      <c r="H3" s="13">
        <v>363</v>
      </c>
      <c r="I3" s="13">
        <v>3.45</v>
      </c>
      <c r="J3" s="13">
        <v>0.16300000000000001</v>
      </c>
      <c r="K3" s="13">
        <v>13.12</v>
      </c>
      <c r="L3" s="13">
        <v>2.98</v>
      </c>
      <c r="M3" s="13">
        <v>1.29</v>
      </c>
      <c r="N3" s="13">
        <v>4.8099999999999996</v>
      </c>
      <c r="O3" s="13">
        <v>13.52</v>
      </c>
    </row>
    <row r="4" spans="1:15" x14ac:dyDescent="0.15">
      <c r="A4" s="11">
        <v>3</v>
      </c>
      <c r="B4" s="11">
        <v>3</v>
      </c>
      <c r="C4" s="12" t="s">
        <v>15</v>
      </c>
      <c r="D4" s="11">
        <v>1</v>
      </c>
      <c r="E4" s="11" t="s">
        <v>16</v>
      </c>
      <c r="F4" s="13">
        <v>26.05</v>
      </c>
      <c r="G4" s="13">
        <v>7.15</v>
      </c>
      <c r="H4" s="13">
        <v>368</v>
      </c>
      <c r="I4" s="13">
        <v>3</v>
      </c>
      <c r="J4" s="13">
        <v>0.16600000000000001</v>
      </c>
      <c r="K4" s="13">
        <v>13.67</v>
      </c>
      <c r="L4" s="13">
        <v>3.36</v>
      </c>
      <c r="M4" s="13">
        <v>0.93</v>
      </c>
      <c r="N4" s="13">
        <v>5.12</v>
      </c>
      <c r="O4" s="13">
        <v>12.22</v>
      </c>
    </row>
    <row r="5" spans="1:15" x14ac:dyDescent="0.15">
      <c r="A5" s="11">
        <v>4</v>
      </c>
      <c r="B5" s="11">
        <v>10</v>
      </c>
      <c r="C5" s="12">
        <v>5</v>
      </c>
      <c r="D5" s="11">
        <v>1</v>
      </c>
      <c r="E5" s="11" t="s">
        <v>16</v>
      </c>
      <c r="F5" s="13">
        <v>23.4</v>
      </c>
      <c r="G5" s="13">
        <v>7.88</v>
      </c>
      <c r="H5" s="13">
        <v>401</v>
      </c>
      <c r="I5" s="13">
        <v>5.55</v>
      </c>
      <c r="J5" s="13">
        <v>0.17599999999999999</v>
      </c>
      <c r="K5" s="13">
        <v>14.01</v>
      </c>
      <c r="L5" s="13">
        <v>4.68</v>
      </c>
      <c r="M5" s="13">
        <v>2.11</v>
      </c>
      <c r="N5" s="13">
        <v>7.83</v>
      </c>
      <c r="O5" s="13">
        <v>28.99</v>
      </c>
    </row>
    <row r="6" spans="1:15" x14ac:dyDescent="0.15">
      <c r="A6" s="11">
        <v>5</v>
      </c>
      <c r="B6" s="11">
        <v>11</v>
      </c>
      <c r="C6" s="12">
        <v>5</v>
      </c>
      <c r="D6" s="11">
        <v>1</v>
      </c>
      <c r="E6" s="11" t="s">
        <v>16</v>
      </c>
      <c r="F6" s="13">
        <v>23.15</v>
      </c>
      <c r="G6" s="13">
        <v>7.82</v>
      </c>
      <c r="H6" s="13">
        <v>406</v>
      </c>
      <c r="I6" s="13">
        <v>5.85</v>
      </c>
      <c r="J6" s="13">
        <v>0.156</v>
      </c>
      <c r="K6" s="13">
        <v>14.51</v>
      </c>
      <c r="L6" s="13">
        <v>5.66</v>
      </c>
      <c r="M6" s="13">
        <v>1.76</v>
      </c>
      <c r="N6" s="13">
        <v>8.5500000000000007</v>
      </c>
      <c r="O6" s="13">
        <v>28.25</v>
      </c>
    </row>
    <row r="7" spans="1:15" x14ac:dyDescent="0.15">
      <c r="A7" s="11">
        <v>6</v>
      </c>
      <c r="B7" s="11">
        <v>12</v>
      </c>
      <c r="C7" s="12">
        <v>5</v>
      </c>
      <c r="D7" s="11">
        <v>1</v>
      </c>
      <c r="E7" s="11" t="s">
        <v>16</v>
      </c>
      <c r="F7" s="13">
        <v>24.5</v>
      </c>
      <c r="G7" s="13">
        <v>7.7</v>
      </c>
      <c r="H7" s="13">
        <v>394</v>
      </c>
      <c r="I7" s="13">
        <v>4.3499999999999996</v>
      </c>
      <c r="J7" s="13">
        <v>0.23</v>
      </c>
      <c r="K7" s="13">
        <v>16.18</v>
      </c>
      <c r="L7" s="13">
        <v>4.92</v>
      </c>
      <c r="M7" s="13">
        <v>1.83</v>
      </c>
      <c r="N7" s="13">
        <v>10.18</v>
      </c>
      <c r="O7" s="13">
        <v>27.45</v>
      </c>
    </row>
    <row r="8" spans="1:15" x14ac:dyDescent="0.15">
      <c r="A8" s="11">
        <v>7</v>
      </c>
      <c r="B8" s="11">
        <v>13</v>
      </c>
      <c r="C8" s="12">
        <v>15</v>
      </c>
      <c r="D8" s="11">
        <v>1</v>
      </c>
      <c r="E8" s="11" t="s">
        <v>16</v>
      </c>
      <c r="F8" s="13">
        <v>28.7</v>
      </c>
      <c r="G8" s="13">
        <v>7.49</v>
      </c>
      <c r="H8" s="13">
        <v>455</v>
      </c>
      <c r="I8" s="13">
        <v>2.1</v>
      </c>
      <c r="J8" s="13">
        <v>0.182</v>
      </c>
      <c r="K8" s="13">
        <v>16.829999999999998</v>
      </c>
      <c r="L8" s="13">
        <v>3.93</v>
      </c>
      <c r="M8" s="13">
        <v>1.41</v>
      </c>
      <c r="N8" s="13">
        <v>6.25</v>
      </c>
      <c r="O8" s="13">
        <v>11.83</v>
      </c>
    </row>
    <row r="9" spans="1:15" x14ac:dyDescent="0.15">
      <c r="A9" s="11">
        <v>8</v>
      </c>
      <c r="B9" s="11">
        <v>14</v>
      </c>
      <c r="C9" s="12">
        <v>15</v>
      </c>
      <c r="D9" s="11">
        <v>1</v>
      </c>
      <c r="E9" s="11" t="s">
        <v>16</v>
      </c>
      <c r="F9" s="13">
        <v>27.8</v>
      </c>
      <c r="G9" s="13">
        <v>7.28</v>
      </c>
      <c r="H9" s="13">
        <v>425</v>
      </c>
      <c r="I9" s="13">
        <v>2.25</v>
      </c>
      <c r="J9" s="13">
        <v>0.19500000000000001</v>
      </c>
      <c r="K9" s="13">
        <v>21.79</v>
      </c>
      <c r="L9" s="13">
        <v>2.79</v>
      </c>
      <c r="M9" s="13">
        <v>1.59</v>
      </c>
      <c r="N9" s="13">
        <v>4.5599999999999996</v>
      </c>
      <c r="O9" s="13">
        <v>19.45</v>
      </c>
    </row>
    <row r="10" spans="1:15" x14ac:dyDescent="0.15">
      <c r="A10" s="11">
        <v>9</v>
      </c>
      <c r="B10" s="11">
        <v>15</v>
      </c>
      <c r="C10" s="12">
        <v>15</v>
      </c>
      <c r="D10" s="11">
        <v>1</v>
      </c>
      <c r="E10" s="11" t="s">
        <v>16</v>
      </c>
      <c r="F10" s="13">
        <v>27.65</v>
      </c>
      <c r="G10" s="13">
        <v>6.92</v>
      </c>
      <c r="H10" s="13">
        <v>407</v>
      </c>
      <c r="I10" s="13">
        <v>2.4</v>
      </c>
      <c r="J10" s="13">
        <v>0.20899999999999999</v>
      </c>
      <c r="K10" s="13">
        <v>17.64</v>
      </c>
      <c r="L10" s="13">
        <v>2.2999999999999998</v>
      </c>
      <c r="M10" s="13">
        <v>1.84</v>
      </c>
      <c r="N10" s="13">
        <v>4.21</v>
      </c>
      <c r="O10" s="13">
        <v>16.36</v>
      </c>
    </row>
    <row r="11" spans="1:15" x14ac:dyDescent="0.15">
      <c r="A11" s="11">
        <v>10</v>
      </c>
      <c r="B11" s="11">
        <v>16</v>
      </c>
      <c r="C11" s="12">
        <v>25</v>
      </c>
      <c r="D11" s="11">
        <v>1</v>
      </c>
      <c r="E11" s="11" t="s">
        <v>16</v>
      </c>
      <c r="F11" s="13">
        <v>24.45</v>
      </c>
      <c r="G11" s="13">
        <v>7.85</v>
      </c>
      <c r="H11" s="13">
        <v>424</v>
      </c>
      <c r="I11" s="13">
        <v>3.15</v>
      </c>
      <c r="J11" s="13">
        <v>0.23799999999999999</v>
      </c>
      <c r="K11" s="13">
        <v>20.190000000000001</v>
      </c>
      <c r="L11" s="13">
        <v>5.8</v>
      </c>
      <c r="M11" s="13">
        <v>3.0880000000000001</v>
      </c>
      <c r="N11" s="13">
        <v>17.600000000000001</v>
      </c>
      <c r="O11" s="13">
        <v>24.21</v>
      </c>
    </row>
    <row r="12" spans="1:15" x14ac:dyDescent="0.15">
      <c r="A12" s="11">
        <v>11</v>
      </c>
      <c r="B12" s="11">
        <v>17</v>
      </c>
      <c r="C12" s="12">
        <v>25</v>
      </c>
      <c r="D12" s="11">
        <v>1</v>
      </c>
      <c r="E12" s="11" t="s">
        <v>16</v>
      </c>
      <c r="F12" s="13">
        <v>29.7</v>
      </c>
      <c r="G12" s="13">
        <v>7.83</v>
      </c>
      <c r="H12" s="13">
        <v>407</v>
      </c>
      <c r="I12" s="13">
        <v>4.2</v>
      </c>
      <c r="J12" s="13">
        <v>0.19500000000000001</v>
      </c>
      <c r="K12" s="13">
        <v>20.76</v>
      </c>
      <c r="L12" s="13">
        <v>6.49</v>
      </c>
      <c r="M12" s="13">
        <v>3.472</v>
      </c>
      <c r="N12" s="13">
        <v>17.456</v>
      </c>
      <c r="O12" s="13">
        <v>21.83</v>
      </c>
    </row>
    <row r="13" spans="1:15" x14ac:dyDescent="0.15">
      <c r="A13" s="11">
        <v>12</v>
      </c>
      <c r="B13" s="11">
        <v>18</v>
      </c>
      <c r="C13" s="12">
        <v>25</v>
      </c>
      <c r="D13" s="11">
        <v>1</v>
      </c>
      <c r="E13" s="11" t="s">
        <v>16</v>
      </c>
      <c r="F13" s="13">
        <v>22.9</v>
      </c>
      <c r="G13" s="13">
        <v>7.86</v>
      </c>
      <c r="H13" s="13">
        <v>398</v>
      </c>
      <c r="I13" s="13">
        <v>3.15</v>
      </c>
      <c r="J13" s="13">
        <v>0.218</v>
      </c>
      <c r="K13" s="13">
        <v>24.82</v>
      </c>
      <c r="L13" s="13">
        <v>6.85</v>
      </c>
      <c r="M13" s="13">
        <v>3.6</v>
      </c>
      <c r="N13" s="13">
        <v>19.472000000000001</v>
      </c>
      <c r="O13" s="13">
        <v>25.55</v>
      </c>
    </row>
    <row r="14" spans="1:15" x14ac:dyDescent="0.15">
      <c r="A14" s="11">
        <v>13</v>
      </c>
      <c r="B14" s="11">
        <v>1</v>
      </c>
      <c r="C14" s="12" t="s">
        <v>15</v>
      </c>
      <c r="D14" s="11">
        <v>1</v>
      </c>
      <c r="E14" s="11" t="s">
        <v>17</v>
      </c>
      <c r="F14" s="13">
        <v>2.39</v>
      </c>
      <c r="G14" s="13">
        <v>4.75</v>
      </c>
      <c r="H14" s="13">
        <v>336</v>
      </c>
      <c r="I14" s="13">
        <v>1.8</v>
      </c>
      <c r="J14" s="13">
        <v>0.995</v>
      </c>
      <c r="K14" s="13">
        <v>13.581</v>
      </c>
      <c r="L14" s="13">
        <v>12.275</v>
      </c>
      <c r="M14" s="13">
        <v>6.4649999999999999</v>
      </c>
      <c r="N14" s="13">
        <v>21.684999999999999</v>
      </c>
      <c r="O14" s="13">
        <v>106.26</v>
      </c>
    </row>
    <row r="15" spans="1:15" x14ac:dyDescent="0.15">
      <c r="A15" s="11">
        <v>14</v>
      </c>
      <c r="B15" s="11">
        <v>2</v>
      </c>
      <c r="C15" s="12" t="s">
        <v>15</v>
      </c>
      <c r="D15" s="11">
        <v>1</v>
      </c>
      <c r="E15" s="11" t="s">
        <v>17</v>
      </c>
      <c r="F15" s="13">
        <v>1.54</v>
      </c>
      <c r="G15" s="13">
        <v>4.3</v>
      </c>
      <c r="H15" s="13">
        <v>473</v>
      </c>
      <c r="I15" s="13">
        <v>0.45</v>
      </c>
      <c r="J15" s="13">
        <v>1.216</v>
      </c>
      <c r="K15" s="13">
        <v>13.57</v>
      </c>
      <c r="L15" s="13">
        <v>12.622999999999999</v>
      </c>
      <c r="M15" s="13">
        <v>6.66</v>
      </c>
      <c r="N15" s="13">
        <v>21.61</v>
      </c>
      <c r="O15" s="13">
        <v>101.32</v>
      </c>
    </row>
    <row r="16" spans="1:15" x14ac:dyDescent="0.15">
      <c r="A16" s="11">
        <v>15</v>
      </c>
      <c r="B16" s="11">
        <v>3</v>
      </c>
      <c r="C16" s="12" t="s">
        <v>15</v>
      </c>
      <c r="D16" s="11">
        <v>1</v>
      </c>
      <c r="E16" s="11" t="s">
        <v>17</v>
      </c>
      <c r="F16" s="13">
        <v>2.2799999999999998</v>
      </c>
      <c r="G16" s="13">
        <v>5.25</v>
      </c>
      <c r="H16" s="13">
        <v>311</v>
      </c>
      <c r="I16" s="13">
        <v>2.7</v>
      </c>
      <c r="J16" s="13">
        <v>1.1319999999999999</v>
      </c>
      <c r="K16" s="13">
        <v>13.618</v>
      </c>
      <c r="L16" s="13">
        <v>12.772</v>
      </c>
      <c r="M16" s="13">
        <v>6.7450000000000001</v>
      </c>
      <c r="N16" s="13">
        <v>21.004999999999999</v>
      </c>
      <c r="O16" s="13">
        <v>129.56</v>
      </c>
    </row>
    <row r="17" spans="1:15" x14ac:dyDescent="0.15">
      <c r="A17" s="11">
        <v>16</v>
      </c>
      <c r="B17" s="11">
        <v>10</v>
      </c>
      <c r="C17" s="12">
        <v>5</v>
      </c>
      <c r="D17" s="11">
        <v>1</v>
      </c>
      <c r="E17" s="11" t="s">
        <v>17</v>
      </c>
      <c r="F17" s="13">
        <v>1.96</v>
      </c>
      <c r="G17" s="13">
        <v>4.74</v>
      </c>
      <c r="H17" s="13">
        <v>924</v>
      </c>
      <c r="I17" s="13">
        <v>21.75</v>
      </c>
      <c r="J17" s="13">
        <v>1.5509999999999999</v>
      </c>
      <c r="K17" s="13">
        <v>21.75</v>
      </c>
      <c r="L17" s="13">
        <v>10.93</v>
      </c>
      <c r="M17" s="13">
        <v>5.5350000000000001</v>
      </c>
      <c r="N17" s="13">
        <v>12.95</v>
      </c>
      <c r="O17" s="13">
        <v>144.66999999999999</v>
      </c>
    </row>
    <row r="18" spans="1:15" x14ac:dyDescent="0.15">
      <c r="A18" s="11">
        <v>17</v>
      </c>
      <c r="B18" s="11">
        <v>11</v>
      </c>
      <c r="C18" s="12">
        <v>5</v>
      </c>
      <c r="D18" s="11">
        <v>1</v>
      </c>
      <c r="E18" s="11" t="s">
        <v>17</v>
      </c>
      <c r="F18" s="13">
        <v>2.37</v>
      </c>
      <c r="G18" s="13">
        <v>4.24</v>
      </c>
      <c r="H18" s="13">
        <v>1487</v>
      </c>
      <c r="I18" s="13">
        <v>35.549999999999997</v>
      </c>
      <c r="J18" s="13">
        <v>2.3479999999999999</v>
      </c>
      <c r="K18" s="13">
        <v>5.1120000000000001</v>
      </c>
      <c r="L18" s="13">
        <v>16.7</v>
      </c>
      <c r="M18" s="13">
        <v>8.3149999999999995</v>
      </c>
      <c r="N18" s="13">
        <v>17.065000000000001</v>
      </c>
      <c r="O18" s="13">
        <v>221.81</v>
      </c>
    </row>
    <row r="19" spans="1:15" x14ac:dyDescent="0.15">
      <c r="A19" s="11">
        <v>18</v>
      </c>
      <c r="B19" s="11">
        <v>12</v>
      </c>
      <c r="C19" s="12">
        <v>5</v>
      </c>
      <c r="D19" s="11">
        <v>1</v>
      </c>
      <c r="E19" s="11" t="s">
        <v>17</v>
      </c>
      <c r="F19" s="13">
        <v>1.84</v>
      </c>
      <c r="G19" s="13">
        <v>4.26</v>
      </c>
      <c r="H19" s="13">
        <v>1545</v>
      </c>
      <c r="I19" s="13">
        <v>20.100000000000001</v>
      </c>
      <c r="J19" s="13">
        <v>2.3479999999999999</v>
      </c>
      <c r="K19" s="13">
        <v>20.97</v>
      </c>
      <c r="L19" s="13">
        <v>14.81</v>
      </c>
      <c r="M19" s="13">
        <v>8.375</v>
      </c>
      <c r="N19" s="13">
        <v>15.975</v>
      </c>
      <c r="O19" s="13">
        <v>231.97</v>
      </c>
    </row>
    <row r="20" spans="1:15" x14ac:dyDescent="0.15">
      <c r="A20" s="11">
        <v>19</v>
      </c>
      <c r="B20" s="11">
        <v>13</v>
      </c>
      <c r="C20" s="12">
        <v>15</v>
      </c>
      <c r="D20" s="11">
        <v>1</v>
      </c>
      <c r="E20" s="11" t="s">
        <v>17</v>
      </c>
      <c r="F20" s="13">
        <v>1.47</v>
      </c>
      <c r="G20" s="13">
        <v>4.9400000000000004</v>
      </c>
      <c r="H20" s="13">
        <v>1931</v>
      </c>
      <c r="I20" s="13">
        <v>66.599999999999994</v>
      </c>
      <c r="J20" s="13">
        <v>2.0249999999999999</v>
      </c>
      <c r="K20" s="13">
        <v>26.42</v>
      </c>
      <c r="L20" s="13">
        <v>20</v>
      </c>
      <c r="M20" s="13">
        <v>5.7850000000000001</v>
      </c>
      <c r="N20" s="13">
        <v>34.325000000000003</v>
      </c>
      <c r="O20" s="13">
        <v>115.84</v>
      </c>
    </row>
    <row r="21" spans="1:15" x14ac:dyDescent="0.15">
      <c r="A21" s="11">
        <v>20</v>
      </c>
      <c r="B21" s="11">
        <v>14</v>
      </c>
      <c r="C21" s="12">
        <v>15</v>
      </c>
      <c r="D21" s="11">
        <v>1</v>
      </c>
      <c r="E21" s="11" t="s">
        <v>17</v>
      </c>
      <c r="F21" s="13">
        <v>1.96</v>
      </c>
      <c r="G21" s="13">
        <v>4.8499999999999996</v>
      </c>
      <c r="H21" s="13">
        <v>728</v>
      </c>
      <c r="I21" s="13">
        <v>5.25</v>
      </c>
      <c r="J21" s="13">
        <v>1.1679999999999999</v>
      </c>
      <c r="K21" s="13">
        <v>19.05</v>
      </c>
      <c r="L21" s="13">
        <v>15.93</v>
      </c>
      <c r="M21" s="13">
        <v>6.72</v>
      </c>
      <c r="N21" s="13">
        <v>30.55</v>
      </c>
      <c r="O21" s="13">
        <v>103.33</v>
      </c>
    </row>
    <row r="22" spans="1:15" x14ac:dyDescent="0.15">
      <c r="A22" s="11">
        <v>21</v>
      </c>
      <c r="B22" s="11">
        <v>15</v>
      </c>
      <c r="C22" s="12">
        <v>15</v>
      </c>
      <c r="D22" s="11">
        <v>1</v>
      </c>
      <c r="E22" s="11" t="s">
        <v>17</v>
      </c>
      <c r="F22" s="13">
        <v>1.6</v>
      </c>
      <c r="G22" s="13">
        <v>4.72</v>
      </c>
      <c r="H22" s="13">
        <v>1781</v>
      </c>
      <c r="I22" s="13">
        <v>29.25</v>
      </c>
      <c r="J22" s="13">
        <v>1.5149999999999999</v>
      </c>
      <c r="K22" s="13">
        <v>17.28</v>
      </c>
      <c r="L22" s="13">
        <v>16.100000000000001</v>
      </c>
      <c r="M22" s="13">
        <v>8.0549999999999997</v>
      </c>
      <c r="N22" s="13">
        <v>33.954999999999998</v>
      </c>
      <c r="O22" s="13">
        <v>113.32</v>
      </c>
    </row>
    <row r="23" spans="1:15" x14ac:dyDescent="0.15">
      <c r="A23" s="11">
        <v>22</v>
      </c>
      <c r="B23" s="11">
        <v>16</v>
      </c>
      <c r="C23" s="12">
        <v>25</v>
      </c>
      <c r="D23" s="11">
        <v>1</v>
      </c>
      <c r="E23" s="11" t="s">
        <v>17</v>
      </c>
      <c r="F23" s="13">
        <v>2.93</v>
      </c>
      <c r="G23" s="13">
        <v>4.87</v>
      </c>
      <c r="H23" s="13">
        <v>1775</v>
      </c>
      <c r="I23" s="13">
        <v>69.45</v>
      </c>
      <c r="J23" s="13">
        <v>2.2010000000000001</v>
      </c>
      <c r="K23" s="13">
        <v>22.13</v>
      </c>
      <c r="L23" s="13">
        <v>21.47</v>
      </c>
      <c r="M23" s="13">
        <v>8.0299999999999994</v>
      </c>
      <c r="N23" s="13">
        <v>21.46</v>
      </c>
      <c r="O23" s="13">
        <v>132.16</v>
      </c>
    </row>
    <row r="24" spans="1:15" x14ac:dyDescent="0.15">
      <c r="A24" s="11">
        <v>23</v>
      </c>
      <c r="B24" s="11">
        <v>17</v>
      </c>
      <c r="C24" s="12">
        <v>25</v>
      </c>
      <c r="D24" s="11">
        <v>1</v>
      </c>
      <c r="E24" s="11" t="s">
        <v>17</v>
      </c>
      <c r="F24" s="13">
        <v>3.19</v>
      </c>
      <c r="G24" s="13">
        <v>6.04</v>
      </c>
      <c r="H24" s="13">
        <v>2380</v>
      </c>
      <c r="I24" s="13">
        <v>78.599999999999994</v>
      </c>
      <c r="J24" s="13">
        <v>1.036</v>
      </c>
      <c r="K24" s="13">
        <v>23.83</v>
      </c>
      <c r="L24" s="13">
        <v>26.39</v>
      </c>
      <c r="M24" s="13">
        <v>7.55</v>
      </c>
      <c r="N24" s="13">
        <v>25.36</v>
      </c>
      <c r="O24" s="13">
        <v>171.37</v>
      </c>
    </row>
    <row r="25" spans="1:15" x14ac:dyDescent="0.15">
      <c r="A25" s="11">
        <v>24</v>
      </c>
      <c r="B25" s="11">
        <v>18</v>
      </c>
      <c r="C25" s="12">
        <v>25</v>
      </c>
      <c r="D25" s="11">
        <v>1</v>
      </c>
      <c r="E25" s="11" t="s">
        <v>17</v>
      </c>
      <c r="F25" s="13">
        <v>2.42</v>
      </c>
      <c r="G25" s="13">
        <v>4.5199999999999996</v>
      </c>
      <c r="H25" s="13">
        <v>2430</v>
      </c>
      <c r="I25" s="13">
        <v>117.9</v>
      </c>
      <c r="J25" s="13">
        <v>3.6930000000000001</v>
      </c>
      <c r="K25" s="13">
        <v>25.4</v>
      </c>
      <c r="L25" s="13">
        <v>25.71</v>
      </c>
      <c r="M25" s="13">
        <v>10.91</v>
      </c>
      <c r="N25" s="13">
        <v>22.324999999999999</v>
      </c>
      <c r="O25" s="13">
        <v>111.49</v>
      </c>
    </row>
    <row r="26" spans="1:15" x14ac:dyDescent="0.15">
      <c r="A26" s="11">
        <v>25</v>
      </c>
      <c r="B26" s="11">
        <v>1</v>
      </c>
      <c r="C26" s="12" t="s">
        <v>15</v>
      </c>
      <c r="D26" s="11">
        <v>2</v>
      </c>
      <c r="E26" s="11" t="s">
        <v>16</v>
      </c>
      <c r="F26" s="13">
        <v>30.35</v>
      </c>
      <c r="G26" s="13">
        <v>7.82</v>
      </c>
      <c r="H26" s="13">
        <v>323</v>
      </c>
      <c r="I26" s="13">
        <v>3.2069970849999998</v>
      </c>
      <c r="J26" s="13">
        <v>0.122</v>
      </c>
      <c r="K26" s="13">
        <v>10.55</v>
      </c>
      <c r="L26" s="13">
        <v>5.58</v>
      </c>
      <c r="M26" s="13">
        <v>2.16</v>
      </c>
      <c r="N26" s="13">
        <v>6.92</v>
      </c>
      <c r="O26" s="13">
        <v>20.63</v>
      </c>
    </row>
    <row r="27" spans="1:15" x14ac:dyDescent="0.15">
      <c r="A27" s="11">
        <v>26</v>
      </c>
      <c r="B27" s="11">
        <v>2</v>
      </c>
      <c r="C27" s="12" t="s">
        <v>15</v>
      </c>
      <c r="D27" s="11">
        <v>2</v>
      </c>
      <c r="E27" s="11" t="s">
        <v>16</v>
      </c>
      <c r="F27" s="13">
        <v>29.2</v>
      </c>
      <c r="G27" s="13">
        <v>7.93</v>
      </c>
      <c r="H27" s="13">
        <v>323</v>
      </c>
      <c r="I27" s="13">
        <v>4.6647230320000004</v>
      </c>
      <c r="J27" s="13">
        <v>0.16300000000000001</v>
      </c>
      <c r="K27" s="13">
        <v>13.12</v>
      </c>
      <c r="L27" s="13">
        <v>5.24</v>
      </c>
      <c r="M27" s="13">
        <v>2.4900000000000002</v>
      </c>
      <c r="N27" s="13">
        <v>8.2100000000000009</v>
      </c>
      <c r="O27" s="13">
        <v>26.54</v>
      </c>
    </row>
    <row r="28" spans="1:15" x14ac:dyDescent="0.15">
      <c r="A28" s="11">
        <v>27</v>
      </c>
      <c r="B28" s="11">
        <v>3</v>
      </c>
      <c r="C28" s="12" t="s">
        <v>15</v>
      </c>
      <c r="D28" s="11">
        <v>2</v>
      </c>
      <c r="E28" s="11" t="s">
        <v>16</v>
      </c>
      <c r="F28" s="13">
        <v>31.6</v>
      </c>
      <c r="G28" s="13">
        <v>8.02</v>
      </c>
      <c r="H28" s="13">
        <v>324</v>
      </c>
      <c r="I28" s="13">
        <v>4.3731778429999997</v>
      </c>
      <c r="J28" s="13">
        <v>0.17599999999999999</v>
      </c>
      <c r="K28" s="13">
        <v>13.67</v>
      </c>
      <c r="L28" s="13">
        <v>5.16</v>
      </c>
      <c r="M28" s="13">
        <v>1.91</v>
      </c>
      <c r="N28" s="13">
        <v>6.81</v>
      </c>
      <c r="O28" s="13">
        <v>23.25</v>
      </c>
    </row>
    <row r="29" spans="1:15" x14ac:dyDescent="0.15">
      <c r="A29" s="11">
        <v>28</v>
      </c>
      <c r="B29" s="11">
        <v>10</v>
      </c>
      <c r="C29" s="12">
        <v>5</v>
      </c>
      <c r="D29" s="11">
        <v>2</v>
      </c>
      <c r="E29" s="11" t="s">
        <v>16</v>
      </c>
      <c r="F29" s="13">
        <v>27.5</v>
      </c>
      <c r="G29" s="13">
        <v>8.1999999999999993</v>
      </c>
      <c r="H29" s="13">
        <v>430</v>
      </c>
      <c r="I29" s="13">
        <v>4.2274052480000002</v>
      </c>
      <c r="J29" s="13">
        <v>0.14099999999999999</v>
      </c>
      <c r="K29" s="13">
        <v>21.51</v>
      </c>
      <c r="L29" s="13">
        <v>5.15</v>
      </c>
      <c r="M29" s="13">
        <v>2.25</v>
      </c>
      <c r="N29" s="13">
        <v>22.35</v>
      </c>
      <c r="O29" s="13">
        <v>25.81</v>
      </c>
    </row>
    <row r="30" spans="1:15" x14ac:dyDescent="0.15">
      <c r="A30" s="11">
        <v>29</v>
      </c>
      <c r="B30" s="11">
        <v>11</v>
      </c>
      <c r="C30" s="12">
        <v>5</v>
      </c>
      <c r="D30" s="11">
        <v>2</v>
      </c>
      <c r="E30" s="11" t="s">
        <v>16</v>
      </c>
      <c r="F30" s="13">
        <v>27.8</v>
      </c>
      <c r="G30" s="13">
        <v>8.19</v>
      </c>
      <c r="H30" s="13">
        <v>429</v>
      </c>
      <c r="I30" s="13">
        <v>7.1428571429999996</v>
      </c>
      <c r="J30" s="13">
        <v>0.17799999999999999</v>
      </c>
      <c r="K30" s="13">
        <v>14.65</v>
      </c>
      <c r="L30" s="13">
        <v>6.9</v>
      </c>
      <c r="M30" s="13">
        <v>2.7</v>
      </c>
      <c r="N30" s="13">
        <v>10.4</v>
      </c>
      <c r="O30" s="13">
        <v>31.21</v>
      </c>
    </row>
    <row r="31" spans="1:15" x14ac:dyDescent="0.15">
      <c r="A31" s="11">
        <v>30</v>
      </c>
      <c r="B31" s="11">
        <v>12</v>
      </c>
      <c r="C31" s="12">
        <v>5</v>
      </c>
      <c r="D31" s="11">
        <v>2</v>
      </c>
      <c r="E31" s="11" t="s">
        <v>16</v>
      </c>
      <c r="F31" s="13">
        <v>27.9</v>
      </c>
      <c r="G31" s="13">
        <v>8.24</v>
      </c>
      <c r="H31" s="13">
        <v>417</v>
      </c>
      <c r="I31" s="13">
        <v>5.8309037899999998</v>
      </c>
      <c r="J31" s="13">
        <v>0.123</v>
      </c>
      <c r="K31" s="13">
        <v>11.69</v>
      </c>
      <c r="L31" s="13">
        <v>6.24</v>
      </c>
      <c r="M31" s="13">
        <v>2.25</v>
      </c>
      <c r="N31" s="13">
        <v>7.36</v>
      </c>
      <c r="O31" s="13">
        <v>25.96</v>
      </c>
    </row>
    <row r="32" spans="1:15" x14ac:dyDescent="0.15">
      <c r="A32" s="11">
        <v>31</v>
      </c>
      <c r="B32" s="11">
        <v>13</v>
      </c>
      <c r="C32" s="12">
        <v>15</v>
      </c>
      <c r="D32" s="11">
        <v>2</v>
      </c>
      <c r="E32" s="11" t="s">
        <v>16</v>
      </c>
      <c r="F32" s="13">
        <v>28.9</v>
      </c>
      <c r="G32" s="13">
        <v>8.1199999999999992</v>
      </c>
      <c r="H32" s="13">
        <v>446</v>
      </c>
      <c r="I32" s="13">
        <v>5.2478134110000001</v>
      </c>
      <c r="J32" s="13">
        <v>0.17299999999999999</v>
      </c>
      <c r="K32" s="13">
        <v>12.46</v>
      </c>
      <c r="L32" s="13">
        <v>7.15</v>
      </c>
      <c r="M32" s="13">
        <v>2.92</v>
      </c>
      <c r="N32" s="13">
        <v>7.54</v>
      </c>
      <c r="O32" s="13">
        <v>26.02</v>
      </c>
    </row>
    <row r="33" spans="1:15" x14ac:dyDescent="0.15">
      <c r="A33" s="11">
        <v>32</v>
      </c>
      <c r="B33" s="11">
        <v>14</v>
      </c>
      <c r="C33" s="12">
        <v>15</v>
      </c>
      <c r="D33" s="11">
        <v>2</v>
      </c>
      <c r="E33" s="11" t="s">
        <v>16</v>
      </c>
      <c r="F33" s="13">
        <v>29.15</v>
      </c>
      <c r="G33" s="13">
        <v>8.0299999999999994</v>
      </c>
      <c r="H33" s="13">
        <v>430</v>
      </c>
      <c r="I33" s="13">
        <v>4.2274052480000002</v>
      </c>
      <c r="J33" s="13">
        <v>0.184</v>
      </c>
      <c r="K33" s="13">
        <v>17.59</v>
      </c>
      <c r="L33" s="13">
        <v>6.93</v>
      </c>
      <c r="M33" s="13">
        <v>2.11</v>
      </c>
      <c r="N33" s="13">
        <v>8.26</v>
      </c>
      <c r="O33" s="13">
        <v>25.27</v>
      </c>
    </row>
    <row r="34" spans="1:15" x14ac:dyDescent="0.15">
      <c r="A34" s="11">
        <v>33</v>
      </c>
      <c r="B34" s="11">
        <v>15</v>
      </c>
      <c r="C34" s="12">
        <v>15</v>
      </c>
      <c r="D34" s="11">
        <v>2</v>
      </c>
      <c r="E34" s="11" t="s">
        <v>16</v>
      </c>
      <c r="F34" s="13">
        <v>31.4</v>
      </c>
      <c r="G34" s="13">
        <v>7.74</v>
      </c>
      <c r="H34" s="13">
        <v>429</v>
      </c>
      <c r="I34" s="13">
        <v>7.1428571429999996</v>
      </c>
      <c r="J34" s="13">
        <v>0.192</v>
      </c>
      <c r="K34" s="13">
        <v>16.559999999999999</v>
      </c>
      <c r="L34" s="13">
        <v>6.22</v>
      </c>
      <c r="M34" s="13">
        <v>2.15</v>
      </c>
      <c r="N34" s="13">
        <v>6.73</v>
      </c>
      <c r="O34" s="13">
        <v>24.82</v>
      </c>
    </row>
    <row r="35" spans="1:15" x14ac:dyDescent="0.15">
      <c r="A35" s="11">
        <v>34</v>
      </c>
      <c r="B35" s="11">
        <v>16</v>
      </c>
      <c r="C35" s="12">
        <v>25</v>
      </c>
      <c r="D35" s="11">
        <v>2</v>
      </c>
      <c r="E35" s="11" t="s">
        <v>16</v>
      </c>
      <c r="F35" s="13">
        <v>29.7</v>
      </c>
      <c r="G35" s="13">
        <v>7.72</v>
      </c>
      <c r="H35" s="13">
        <v>440</v>
      </c>
      <c r="I35" s="13">
        <v>5.3935860059999996</v>
      </c>
      <c r="J35" s="13">
        <v>0.16200000000000001</v>
      </c>
      <c r="K35" s="13">
        <v>17.5</v>
      </c>
      <c r="L35" s="13">
        <v>7.44</v>
      </c>
      <c r="M35" s="13">
        <v>3.504</v>
      </c>
      <c r="N35" s="13">
        <v>20.416</v>
      </c>
      <c r="O35" s="13">
        <v>24.14</v>
      </c>
    </row>
    <row r="36" spans="1:15" x14ac:dyDescent="0.15">
      <c r="A36" s="11">
        <v>35</v>
      </c>
      <c r="B36" s="11">
        <v>17</v>
      </c>
      <c r="C36" s="12">
        <v>25</v>
      </c>
      <c r="D36" s="11">
        <v>2</v>
      </c>
      <c r="E36" s="11" t="s">
        <v>16</v>
      </c>
      <c r="F36" s="13">
        <v>27.05</v>
      </c>
      <c r="G36" s="13">
        <v>8.0299999999999994</v>
      </c>
      <c r="H36" s="13">
        <v>432</v>
      </c>
      <c r="I36" s="13">
        <v>5.6851311950000003</v>
      </c>
      <c r="J36" s="13">
        <v>0.187</v>
      </c>
      <c r="K36" s="13">
        <v>17.23</v>
      </c>
      <c r="L36" s="13">
        <v>6.71</v>
      </c>
      <c r="M36" s="13">
        <v>3.8239999999999998</v>
      </c>
      <c r="N36" s="13">
        <v>23.295999999999999</v>
      </c>
      <c r="O36" s="13">
        <v>24.3</v>
      </c>
    </row>
    <row r="37" spans="1:15" x14ac:dyDescent="0.15">
      <c r="A37" s="11">
        <v>36</v>
      </c>
      <c r="B37" s="11">
        <v>18</v>
      </c>
      <c r="C37" s="12">
        <v>25</v>
      </c>
      <c r="D37" s="11">
        <v>2</v>
      </c>
      <c r="E37" s="11" t="s">
        <v>16</v>
      </c>
      <c r="F37" s="13">
        <v>32.200000000000003</v>
      </c>
      <c r="G37" s="13">
        <v>8.0500000000000007</v>
      </c>
      <c r="H37" s="13">
        <v>427</v>
      </c>
      <c r="I37" s="13">
        <v>5.6851311950000003</v>
      </c>
      <c r="J37" s="13">
        <v>0.20499999999999999</v>
      </c>
      <c r="K37" s="13">
        <v>17.73</v>
      </c>
      <c r="L37" s="13">
        <v>6.98</v>
      </c>
      <c r="M37" s="13">
        <v>3.4239999999999999</v>
      </c>
      <c r="N37" s="13">
        <v>15.28</v>
      </c>
      <c r="O37" s="13">
        <v>25.45</v>
      </c>
    </row>
    <row r="38" spans="1:15" x14ac:dyDescent="0.15">
      <c r="A38" s="11">
        <v>37</v>
      </c>
      <c r="B38" s="11">
        <v>1</v>
      </c>
      <c r="C38" s="12" t="s">
        <v>15</v>
      </c>
      <c r="D38" s="11">
        <v>2</v>
      </c>
      <c r="E38" s="11" t="s">
        <v>17</v>
      </c>
      <c r="F38" s="13">
        <v>0.56999999999999995</v>
      </c>
      <c r="G38" s="13">
        <v>5.05</v>
      </c>
      <c r="H38" s="13">
        <v>399</v>
      </c>
      <c r="I38" s="13">
        <v>5.8310000000000004</v>
      </c>
      <c r="J38" s="13">
        <v>0.85899999999999999</v>
      </c>
      <c r="K38" s="13">
        <v>4.181</v>
      </c>
      <c r="L38" s="13">
        <v>4.2350000000000003</v>
      </c>
      <c r="M38" s="13">
        <v>6.0149999999999997</v>
      </c>
      <c r="N38" s="13">
        <v>22.734999999999999</v>
      </c>
      <c r="O38" s="13">
        <v>96.26</v>
      </c>
    </row>
    <row r="39" spans="1:15" x14ac:dyDescent="0.15">
      <c r="A39" s="11">
        <v>38</v>
      </c>
      <c r="B39" s="11">
        <v>2</v>
      </c>
      <c r="C39" s="12" t="s">
        <v>15</v>
      </c>
      <c r="D39" s="11">
        <v>2</v>
      </c>
      <c r="E39" s="11" t="s">
        <v>17</v>
      </c>
      <c r="F39" s="13">
        <v>0.71</v>
      </c>
      <c r="G39" s="13">
        <v>5.7</v>
      </c>
      <c r="H39" s="13">
        <v>444</v>
      </c>
      <c r="I39" s="13">
        <v>4.5190000000000001</v>
      </c>
      <c r="J39" s="13">
        <v>0.93899999999999995</v>
      </c>
      <c r="K39" s="13">
        <v>4.43</v>
      </c>
      <c r="L39" s="13">
        <v>4.7729999999999997</v>
      </c>
      <c r="M39" s="13">
        <v>6.36</v>
      </c>
      <c r="N39" s="13">
        <v>21.69</v>
      </c>
      <c r="O39" s="13">
        <v>91.12</v>
      </c>
    </row>
    <row r="40" spans="1:15" x14ac:dyDescent="0.15">
      <c r="A40" s="11">
        <v>39</v>
      </c>
      <c r="B40" s="11">
        <v>3</v>
      </c>
      <c r="C40" s="12" t="s">
        <v>15</v>
      </c>
      <c r="D40" s="11">
        <v>2</v>
      </c>
      <c r="E40" s="11" t="s">
        <v>17</v>
      </c>
      <c r="F40" s="13">
        <v>1.1399999999999999</v>
      </c>
      <c r="G40" s="13">
        <v>4.92</v>
      </c>
      <c r="H40" s="13">
        <v>381</v>
      </c>
      <c r="I40" s="13">
        <v>5.2480000000000002</v>
      </c>
      <c r="J40" s="13">
        <v>0.86399999999999999</v>
      </c>
      <c r="K40" s="13">
        <v>4.5179999999999998</v>
      </c>
      <c r="L40" s="13">
        <v>4.6719999999999997</v>
      </c>
      <c r="M40" s="13">
        <v>6.72</v>
      </c>
      <c r="N40" s="13">
        <v>17.98</v>
      </c>
      <c r="O40" s="13">
        <v>129.83000000000001</v>
      </c>
    </row>
    <row r="41" spans="1:15" x14ac:dyDescent="0.15">
      <c r="A41" s="11">
        <v>40</v>
      </c>
      <c r="B41" s="11">
        <v>10</v>
      </c>
      <c r="C41" s="12">
        <v>5</v>
      </c>
      <c r="D41" s="11">
        <v>2</v>
      </c>
      <c r="E41" s="11" t="s">
        <v>17</v>
      </c>
      <c r="F41" s="13">
        <v>1.03</v>
      </c>
      <c r="G41" s="13">
        <v>4.5199999999999996</v>
      </c>
      <c r="H41" s="13">
        <v>2415</v>
      </c>
      <c r="I41" s="13">
        <v>18.454999999999998</v>
      </c>
      <c r="J41" s="13">
        <v>1.133</v>
      </c>
      <c r="K41" s="13">
        <v>5.1120000000000001</v>
      </c>
      <c r="L41" s="13">
        <v>9.01</v>
      </c>
      <c r="M41" s="13">
        <v>5.4450000000000003</v>
      </c>
      <c r="N41" s="13">
        <v>10.815</v>
      </c>
      <c r="O41" s="13">
        <v>151.30000000000001</v>
      </c>
    </row>
    <row r="42" spans="1:15" x14ac:dyDescent="0.15">
      <c r="A42" s="11">
        <v>41</v>
      </c>
      <c r="B42" s="11">
        <v>11</v>
      </c>
      <c r="C42" s="12">
        <v>5</v>
      </c>
      <c r="D42" s="11">
        <v>2</v>
      </c>
      <c r="E42" s="11" t="s">
        <v>17</v>
      </c>
      <c r="F42" s="13">
        <v>1.0900000000000001</v>
      </c>
      <c r="G42" s="13">
        <v>4.28</v>
      </c>
      <c r="H42" s="13">
        <v>2380</v>
      </c>
      <c r="I42" s="13">
        <v>17.347000000000001</v>
      </c>
      <c r="J42" s="13">
        <v>1.1519999999999999</v>
      </c>
      <c r="K42" s="13">
        <v>5.1239999999999997</v>
      </c>
      <c r="L42" s="13">
        <v>8.1620000000000008</v>
      </c>
      <c r="M42" s="13">
        <v>9.7799999999999994</v>
      </c>
      <c r="N42" s="13">
        <v>14.635</v>
      </c>
      <c r="O42" s="13">
        <v>162.07</v>
      </c>
    </row>
    <row r="43" spans="1:15" x14ac:dyDescent="0.15">
      <c r="A43" s="11">
        <v>42</v>
      </c>
      <c r="B43" s="11">
        <v>12</v>
      </c>
      <c r="C43" s="12">
        <v>5</v>
      </c>
      <c r="D43" s="11">
        <v>2</v>
      </c>
      <c r="E43" s="11" t="s">
        <v>17</v>
      </c>
      <c r="F43" s="13">
        <v>1.32</v>
      </c>
      <c r="G43" s="13">
        <v>4.54</v>
      </c>
      <c r="H43" s="13">
        <v>2130</v>
      </c>
      <c r="I43" s="13">
        <v>16.763999999999999</v>
      </c>
      <c r="J43" s="13">
        <v>2.0379999999999998</v>
      </c>
      <c r="K43" s="13">
        <v>5.0179999999999998</v>
      </c>
      <c r="L43" s="13">
        <v>9</v>
      </c>
      <c r="M43" s="13">
        <v>6.3250000000000002</v>
      </c>
      <c r="N43" s="13">
        <v>12.76</v>
      </c>
      <c r="O43" s="13">
        <v>165.46</v>
      </c>
    </row>
    <row r="44" spans="1:15" x14ac:dyDescent="0.15">
      <c r="A44" s="11">
        <v>43</v>
      </c>
      <c r="B44" s="11">
        <v>13</v>
      </c>
      <c r="C44" s="12">
        <v>15</v>
      </c>
      <c r="D44" s="11">
        <v>2</v>
      </c>
      <c r="E44" s="11" t="s">
        <v>17</v>
      </c>
      <c r="F44" s="13">
        <v>0.49</v>
      </c>
      <c r="G44" s="13">
        <v>4.97</v>
      </c>
      <c r="H44" s="13">
        <v>1644</v>
      </c>
      <c r="I44" s="13">
        <v>49.563000000000002</v>
      </c>
      <c r="J44" s="13">
        <v>2.2069999999999999</v>
      </c>
      <c r="K44" s="13">
        <v>10.571999999999999</v>
      </c>
      <c r="L44" s="13">
        <v>10.151999999999999</v>
      </c>
      <c r="M44" s="13">
        <v>6.335</v>
      </c>
      <c r="N44" s="13">
        <v>40.82</v>
      </c>
      <c r="O44" s="13">
        <v>98.72</v>
      </c>
    </row>
    <row r="45" spans="1:15" x14ac:dyDescent="0.15">
      <c r="A45" s="11">
        <v>44</v>
      </c>
      <c r="B45" s="11">
        <v>14</v>
      </c>
      <c r="C45" s="12">
        <v>15</v>
      </c>
      <c r="D45" s="11">
        <v>2</v>
      </c>
      <c r="E45" s="11" t="s">
        <v>17</v>
      </c>
      <c r="F45" s="13">
        <v>0.31</v>
      </c>
      <c r="G45" s="13">
        <v>4.84</v>
      </c>
      <c r="H45" s="13">
        <v>1614</v>
      </c>
      <c r="I45" s="13">
        <v>37.58</v>
      </c>
      <c r="J45" s="13">
        <v>2.0270000000000001</v>
      </c>
      <c r="K45" s="13">
        <v>10.565</v>
      </c>
      <c r="L45" s="13">
        <v>7.3369999999999997</v>
      </c>
      <c r="M45" s="13">
        <v>6.06</v>
      </c>
      <c r="N45" s="13">
        <v>40.865000000000002</v>
      </c>
      <c r="O45" s="13">
        <v>85.48</v>
      </c>
    </row>
    <row r="46" spans="1:15" x14ac:dyDescent="0.15">
      <c r="A46" s="11">
        <v>45</v>
      </c>
      <c r="B46" s="11">
        <v>15</v>
      </c>
      <c r="C46" s="12">
        <v>15</v>
      </c>
      <c r="D46" s="11">
        <v>2</v>
      </c>
      <c r="E46" s="11" t="s">
        <v>17</v>
      </c>
      <c r="F46" s="13">
        <v>0.4</v>
      </c>
      <c r="G46" s="13">
        <v>4.7699999999999996</v>
      </c>
      <c r="H46" s="13">
        <v>1442</v>
      </c>
      <c r="I46" s="13">
        <v>35.597999999999999</v>
      </c>
      <c r="J46" s="13">
        <v>2.0419999999999998</v>
      </c>
      <c r="K46" s="13">
        <v>11.037000000000001</v>
      </c>
      <c r="L46" s="13">
        <v>7.6619999999999999</v>
      </c>
      <c r="M46" s="13">
        <v>8.59</v>
      </c>
      <c r="N46" s="13">
        <v>41.59</v>
      </c>
      <c r="O46" s="13">
        <v>126.62</v>
      </c>
    </row>
    <row r="47" spans="1:15" x14ac:dyDescent="0.15">
      <c r="A47" s="11">
        <v>46</v>
      </c>
      <c r="B47" s="11">
        <v>16</v>
      </c>
      <c r="C47" s="12">
        <v>25</v>
      </c>
      <c r="D47" s="11">
        <v>2</v>
      </c>
      <c r="E47" s="11" t="s">
        <v>17</v>
      </c>
      <c r="F47" s="13">
        <v>0.86</v>
      </c>
      <c r="G47" s="13">
        <v>4.5999999999999996</v>
      </c>
      <c r="H47" s="13">
        <v>2680</v>
      </c>
      <c r="I47" s="13">
        <v>85.277000000000001</v>
      </c>
      <c r="J47" s="13">
        <v>2.2730000000000001</v>
      </c>
      <c r="K47" s="13">
        <v>10.526</v>
      </c>
      <c r="L47" s="13">
        <v>20.623000000000001</v>
      </c>
      <c r="M47" s="13">
        <v>9.2850000000000001</v>
      </c>
      <c r="N47" s="13">
        <v>28.274999999999999</v>
      </c>
      <c r="O47" s="13">
        <v>179.82</v>
      </c>
    </row>
    <row r="48" spans="1:15" x14ac:dyDescent="0.15">
      <c r="A48" s="11">
        <v>47</v>
      </c>
      <c r="B48" s="11">
        <v>17</v>
      </c>
      <c r="C48" s="12">
        <v>25</v>
      </c>
      <c r="D48" s="11">
        <v>2</v>
      </c>
      <c r="E48" s="11" t="s">
        <v>17</v>
      </c>
      <c r="F48" s="13">
        <v>0.85</v>
      </c>
      <c r="G48" s="13">
        <v>4.4000000000000004</v>
      </c>
      <c r="H48" s="13">
        <v>2881</v>
      </c>
      <c r="I48" s="13">
        <v>93.12</v>
      </c>
      <c r="J48" s="13">
        <v>1.208</v>
      </c>
      <c r="K48" s="13">
        <v>10.885999999999999</v>
      </c>
      <c r="L48" s="13">
        <v>13.342000000000001</v>
      </c>
      <c r="M48" s="13">
        <v>9.86</v>
      </c>
      <c r="N48" s="13">
        <v>20.7</v>
      </c>
      <c r="O48" s="13">
        <v>128.11000000000001</v>
      </c>
    </row>
    <row r="49" spans="1:15" x14ac:dyDescent="0.15">
      <c r="A49" s="11">
        <v>48</v>
      </c>
      <c r="B49" s="11">
        <v>18</v>
      </c>
      <c r="C49" s="12">
        <v>25</v>
      </c>
      <c r="D49" s="11">
        <v>2</v>
      </c>
      <c r="E49" s="11" t="s">
        <v>17</v>
      </c>
      <c r="F49" s="13">
        <v>1.01</v>
      </c>
      <c r="G49" s="13">
        <v>4.53</v>
      </c>
      <c r="H49" s="13">
        <v>3500</v>
      </c>
      <c r="I49" s="13">
        <v>121.574</v>
      </c>
      <c r="J49" s="13">
        <v>2.83</v>
      </c>
      <c r="K49" s="13">
        <v>13.038</v>
      </c>
      <c r="L49" s="13">
        <v>20.224</v>
      </c>
      <c r="M49" s="13">
        <v>6.2949999999999999</v>
      </c>
      <c r="N49" s="13">
        <v>23.164999999999999</v>
      </c>
      <c r="O49" s="13">
        <v>157.30000000000001</v>
      </c>
    </row>
    <row r="50" spans="1:15" x14ac:dyDescent="0.15">
      <c r="A50" s="11">
        <v>49</v>
      </c>
      <c r="B50" s="11">
        <v>1</v>
      </c>
      <c r="C50" s="12" t="s">
        <v>15</v>
      </c>
      <c r="D50" s="11">
        <v>3</v>
      </c>
      <c r="E50" s="11" t="s">
        <v>16</v>
      </c>
      <c r="F50" s="13">
        <v>31.351400000000002</v>
      </c>
      <c r="G50" s="13">
        <v>7.8933333330000002</v>
      </c>
      <c r="H50" s="13">
        <v>344.91666670000001</v>
      </c>
      <c r="I50" s="13">
        <v>5.1680000000000001</v>
      </c>
      <c r="J50" s="13">
        <v>0.2</v>
      </c>
      <c r="K50" s="13">
        <v>10.119999999999999</v>
      </c>
      <c r="L50" s="13">
        <v>4.97</v>
      </c>
      <c r="M50" s="13">
        <v>1.74</v>
      </c>
      <c r="N50" s="13">
        <v>11.35</v>
      </c>
      <c r="O50" s="13">
        <v>20.58</v>
      </c>
    </row>
    <row r="51" spans="1:15" x14ac:dyDescent="0.15">
      <c r="A51" s="11">
        <v>50</v>
      </c>
      <c r="B51" s="11">
        <v>2</v>
      </c>
      <c r="C51" s="12" t="s">
        <v>15</v>
      </c>
      <c r="D51" s="11">
        <v>3</v>
      </c>
      <c r="E51" s="11" t="s">
        <v>16</v>
      </c>
      <c r="F51" s="13">
        <v>30.007000000000001</v>
      </c>
      <c r="G51" s="13">
        <v>7.9675000000000002</v>
      </c>
      <c r="H51" s="13">
        <v>341.91666670000001</v>
      </c>
      <c r="I51" s="13">
        <v>6.1479999999999997</v>
      </c>
      <c r="J51" s="13">
        <v>0.21</v>
      </c>
      <c r="K51" s="13">
        <v>11.56</v>
      </c>
      <c r="L51" s="13">
        <v>5.07</v>
      </c>
      <c r="M51" s="13">
        <v>1.75</v>
      </c>
      <c r="N51" s="13">
        <v>11.4</v>
      </c>
      <c r="O51" s="13">
        <v>20.88</v>
      </c>
    </row>
    <row r="52" spans="1:15" x14ac:dyDescent="0.15">
      <c r="A52" s="11">
        <v>51</v>
      </c>
      <c r="B52" s="11">
        <v>3</v>
      </c>
      <c r="C52" s="12" t="s">
        <v>15</v>
      </c>
      <c r="D52" s="11">
        <v>3</v>
      </c>
      <c r="E52" s="11" t="s">
        <v>16</v>
      </c>
      <c r="F52" s="13">
        <v>31.531700000000001</v>
      </c>
      <c r="G52" s="13">
        <v>8.0591666669999995</v>
      </c>
      <c r="H52" s="13">
        <v>341.41666670000001</v>
      </c>
      <c r="I52" s="13">
        <v>5.7149999999999999</v>
      </c>
      <c r="J52" s="13">
        <v>0.22</v>
      </c>
      <c r="K52" s="13">
        <v>10.1</v>
      </c>
      <c r="L52" s="13">
        <v>5.15</v>
      </c>
      <c r="M52" s="13">
        <v>1.81</v>
      </c>
      <c r="N52" s="13">
        <v>11.34</v>
      </c>
      <c r="O52" s="13">
        <v>20.440000000000001</v>
      </c>
    </row>
    <row r="53" spans="1:15" x14ac:dyDescent="0.15">
      <c r="A53" s="11">
        <v>52</v>
      </c>
      <c r="B53" s="11">
        <v>10</v>
      </c>
      <c r="C53" s="12">
        <v>5</v>
      </c>
      <c r="D53" s="11">
        <v>3</v>
      </c>
      <c r="E53" s="11" t="s">
        <v>16</v>
      </c>
      <c r="F53" s="13">
        <v>29.85</v>
      </c>
      <c r="G53" s="13">
        <v>8.1999999999999993</v>
      </c>
      <c r="H53" s="13">
        <v>383.57499999999999</v>
      </c>
      <c r="I53" s="13">
        <v>4.8369999999999997</v>
      </c>
      <c r="J53" s="13">
        <v>0.31</v>
      </c>
      <c r="K53" s="13">
        <v>9.7799999999999994</v>
      </c>
      <c r="L53" s="13">
        <v>5.84</v>
      </c>
      <c r="M53" s="13">
        <v>2.68</v>
      </c>
      <c r="N53" s="13">
        <v>15.63</v>
      </c>
      <c r="O53" s="13">
        <v>26.86</v>
      </c>
    </row>
    <row r="54" spans="1:15" x14ac:dyDescent="0.15">
      <c r="A54" s="11">
        <v>53</v>
      </c>
      <c r="B54" s="11">
        <v>11</v>
      </c>
      <c r="C54" s="12">
        <v>5</v>
      </c>
      <c r="D54" s="11">
        <v>3</v>
      </c>
      <c r="E54" s="11" t="s">
        <v>16</v>
      </c>
      <c r="F54" s="13">
        <v>33.97</v>
      </c>
      <c r="G54" s="13">
        <v>8.2125000000000004</v>
      </c>
      <c r="H54" s="13">
        <v>385.58333329999999</v>
      </c>
      <c r="I54" s="13">
        <v>5.3209999999999997</v>
      </c>
      <c r="J54" s="13">
        <v>0.31</v>
      </c>
      <c r="K54" s="13">
        <v>9.84</v>
      </c>
      <c r="L54" s="13">
        <v>5.9</v>
      </c>
      <c r="M54" s="13">
        <v>2.7</v>
      </c>
      <c r="N54" s="13">
        <v>15.72</v>
      </c>
      <c r="O54" s="13">
        <v>26.92</v>
      </c>
    </row>
    <row r="55" spans="1:15" x14ac:dyDescent="0.15">
      <c r="A55" s="11">
        <v>54</v>
      </c>
      <c r="B55" s="11">
        <v>12</v>
      </c>
      <c r="C55" s="12">
        <v>5</v>
      </c>
      <c r="D55" s="11">
        <v>3</v>
      </c>
      <c r="E55" s="11" t="s">
        <v>16</v>
      </c>
      <c r="F55" s="13">
        <v>29.33</v>
      </c>
      <c r="G55" s="13">
        <v>8.1633333330000006</v>
      </c>
      <c r="H55" s="13">
        <v>398.66666670000001</v>
      </c>
      <c r="I55" s="13">
        <v>4.3280000000000003</v>
      </c>
      <c r="J55" s="13">
        <v>0.32</v>
      </c>
      <c r="K55" s="13">
        <v>9.6199999999999992</v>
      </c>
      <c r="L55" s="13">
        <v>5.84</v>
      </c>
      <c r="M55" s="13">
        <v>2.4900000000000002</v>
      </c>
      <c r="N55" s="13">
        <v>16.22</v>
      </c>
      <c r="O55" s="13">
        <v>26.98</v>
      </c>
    </row>
    <row r="56" spans="1:15" x14ac:dyDescent="0.15">
      <c r="A56" s="11">
        <v>55</v>
      </c>
      <c r="B56" s="11">
        <v>13</v>
      </c>
      <c r="C56" s="12">
        <v>15</v>
      </c>
      <c r="D56" s="11">
        <v>3</v>
      </c>
      <c r="E56" s="11" t="s">
        <v>16</v>
      </c>
      <c r="F56" s="13">
        <v>31.54</v>
      </c>
      <c r="G56" s="13">
        <v>8.2166666670000001</v>
      </c>
      <c r="H56" s="13">
        <v>441.58333329999999</v>
      </c>
      <c r="I56" s="13">
        <v>5.4480000000000004</v>
      </c>
      <c r="J56" s="13">
        <v>0.41</v>
      </c>
      <c r="K56" s="13">
        <v>12.57</v>
      </c>
      <c r="L56" s="13">
        <v>5.08</v>
      </c>
      <c r="M56" s="13">
        <v>1.82</v>
      </c>
      <c r="N56" s="13">
        <v>21.7</v>
      </c>
      <c r="O56" s="13">
        <v>23.67</v>
      </c>
    </row>
    <row r="57" spans="1:15" x14ac:dyDescent="0.15">
      <c r="A57" s="11">
        <v>56</v>
      </c>
      <c r="B57" s="11">
        <v>14</v>
      </c>
      <c r="C57" s="12">
        <v>15</v>
      </c>
      <c r="D57" s="11">
        <v>3</v>
      </c>
      <c r="E57" s="11" t="s">
        <v>16</v>
      </c>
      <c r="F57" s="13">
        <v>33.71</v>
      </c>
      <c r="G57" s="13">
        <v>8.1966666670000006</v>
      </c>
      <c r="H57" s="13">
        <v>415.91666670000001</v>
      </c>
      <c r="I57" s="13">
        <v>4.8369999999999997</v>
      </c>
      <c r="J57" s="13">
        <v>0.53</v>
      </c>
      <c r="K57" s="13">
        <v>13.65</v>
      </c>
      <c r="L57" s="13">
        <v>5.1100000000000003</v>
      </c>
      <c r="M57" s="13">
        <v>1.82</v>
      </c>
      <c r="N57" s="13">
        <v>23.28</v>
      </c>
      <c r="O57" s="13">
        <v>24.17</v>
      </c>
    </row>
    <row r="58" spans="1:15" x14ac:dyDescent="0.15">
      <c r="A58" s="11">
        <v>57</v>
      </c>
      <c r="B58" s="11">
        <v>15</v>
      </c>
      <c r="C58" s="12">
        <v>15</v>
      </c>
      <c r="D58" s="11">
        <v>3</v>
      </c>
      <c r="E58" s="11" t="s">
        <v>16</v>
      </c>
      <c r="F58" s="13">
        <v>30.07</v>
      </c>
      <c r="G58" s="13">
        <v>8.0891666670000006</v>
      </c>
      <c r="H58" s="13">
        <v>428</v>
      </c>
      <c r="I58" s="13">
        <v>4.8879999999999999</v>
      </c>
      <c r="J58" s="13">
        <v>0.36</v>
      </c>
      <c r="K58" s="13">
        <v>11.86</v>
      </c>
      <c r="L58" s="13">
        <v>5.2</v>
      </c>
      <c r="M58" s="13">
        <v>1.84</v>
      </c>
      <c r="N58" s="13">
        <v>26.4</v>
      </c>
      <c r="O58" s="13">
        <v>24.92</v>
      </c>
    </row>
    <row r="59" spans="1:15" x14ac:dyDescent="0.15">
      <c r="A59" s="11">
        <v>58</v>
      </c>
      <c r="B59" s="11">
        <v>16</v>
      </c>
      <c r="C59" s="12">
        <v>25</v>
      </c>
      <c r="D59" s="11">
        <v>3</v>
      </c>
      <c r="E59" s="11" t="s">
        <v>16</v>
      </c>
      <c r="F59" s="13">
        <v>32.56</v>
      </c>
      <c r="G59" s="13">
        <v>8.1583333329999999</v>
      </c>
      <c r="H59" s="13">
        <v>435.5</v>
      </c>
      <c r="I59" s="13">
        <v>6.1479999999999997</v>
      </c>
      <c r="J59" s="13">
        <v>0.33</v>
      </c>
      <c r="K59" s="13">
        <v>9.2200000000000006</v>
      </c>
      <c r="L59" s="13">
        <v>6.47</v>
      </c>
      <c r="M59" s="13">
        <v>3.456</v>
      </c>
      <c r="N59" s="13">
        <v>32.911999999999999</v>
      </c>
      <c r="O59" s="13">
        <v>28.41</v>
      </c>
    </row>
    <row r="60" spans="1:15" x14ac:dyDescent="0.15">
      <c r="A60" s="11">
        <v>59</v>
      </c>
      <c r="B60" s="11">
        <v>17</v>
      </c>
      <c r="C60" s="12">
        <v>25</v>
      </c>
      <c r="D60" s="11">
        <v>3</v>
      </c>
      <c r="E60" s="11" t="s">
        <v>16</v>
      </c>
      <c r="F60" s="13">
        <v>36.39</v>
      </c>
      <c r="G60" s="13">
        <v>8.1916666669999998</v>
      </c>
      <c r="H60" s="13">
        <v>420.41666670000001</v>
      </c>
      <c r="I60" s="13">
        <v>5.8550000000000004</v>
      </c>
      <c r="J60" s="13">
        <v>0.39</v>
      </c>
      <c r="K60" s="13">
        <v>12.32</v>
      </c>
      <c r="L60" s="13">
        <v>6.55</v>
      </c>
      <c r="M60" s="13">
        <v>3.472</v>
      </c>
      <c r="N60" s="13">
        <v>32.351999999999997</v>
      </c>
      <c r="O60" s="13">
        <v>28.79</v>
      </c>
    </row>
    <row r="61" spans="1:15" x14ac:dyDescent="0.15">
      <c r="A61" s="11">
        <v>60</v>
      </c>
      <c r="B61" s="11">
        <v>18</v>
      </c>
      <c r="C61" s="12">
        <v>25</v>
      </c>
      <c r="D61" s="11">
        <v>3</v>
      </c>
      <c r="E61" s="11" t="s">
        <v>16</v>
      </c>
      <c r="F61" s="13">
        <v>33.840000000000003</v>
      </c>
      <c r="G61" s="13">
        <v>8.1533333330000008</v>
      </c>
      <c r="H61" s="13">
        <v>435.66666670000001</v>
      </c>
      <c r="I61" s="13">
        <v>6.3769999999999998</v>
      </c>
      <c r="J61" s="13">
        <v>0.35</v>
      </c>
      <c r="K61" s="13">
        <v>13.42</v>
      </c>
      <c r="L61" s="13">
        <v>6.64</v>
      </c>
      <c r="M61" s="13">
        <v>3.504</v>
      </c>
      <c r="N61" s="13">
        <v>32.783999999999999</v>
      </c>
      <c r="O61" s="13">
        <v>29.51</v>
      </c>
    </row>
    <row r="62" spans="1:15" x14ac:dyDescent="0.15">
      <c r="A62" s="11">
        <v>61</v>
      </c>
      <c r="B62" s="11">
        <v>1</v>
      </c>
      <c r="C62" s="12" t="s">
        <v>15</v>
      </c>
      <c r="D62" s="11">
        <v>3</v>
      </c>
      <c r="E62" s="11" t="s">
        <v>17</v>
      </c>
      <c r="F62" s="13">
        <v>0.56000000000000005</v>
      </c>
      <c r="G62" s="13">
        <v>4.74</v>
      </c>
      <c r="H62" s="13">
        <v>450</v>
      </c>
      <c r="I62" s="13">
        <v>6.415</v>
      </c>
      <c r="J62" s="13">
        <v>0.79</v>
      </c>
      <c r="K62" s="13">
        <v>3.3069999999999999</v>
      </c>
      <c r="L62" s="13">
        <v>10.076000000000001</v>
      </c>
      <c r="M62" s="13">
        <v>7.1</v>
      </c>
      <c r="N62" s="13">
        <v>29.63</v>
      </c>
      <c r="O62" s="13">
        <v>161.07</v>
      </c>
    </row>
    <row r="63" spans="1:15" x14ac:dyDescent="0.15">
      <c r="A63" s="11">
        <v>62</v>
      </c>
      <c r="B63" s="11">
        <v>2</v>
      </c>
      <c r="C63" s="12" t="s">
        <v>15</v>
      </c>
      <c r="D63" s="11">
        <v>3</v>
      </c>
      <c r="E63" s="11" t="s">
        <v>17</v>
      </c>
      <c r="F63" s="13">
        <v>0.42</v>
      </c>
      <c r="G63" s="13">
        <v>4.2</v>
      </c>
      <c r="H63" s="13">
        <v>2920</v>
      </c>
      <c r="I63" s="13">
        <v>52.155000000000001</v>
      </c>
      <c r="J63" s="13">
        <v>0.73</v>
      </c>
      <c r="K63" s="13">
        <v>5.7539999999999996</v>
      </c>
      <c r="L63" s="13">
        <v>10.121</v>
      </c>
      <c r="M63" s="13">
        <v>8.3800000000000008</v>
      </c>
      <c r="N63" s="13">
        <v>26.0425</v>
      </c>
      <c r="O63" s="13">
        <v>150.6</v>
      </c>
    </row>
    <row r="64" spans="1:15" x14ac:dyDescent="0.15">
      <c r="A64" s="11">
        <v>63</v>
      </c>
      <c r="B64" s="11">
        <v>3</v>
      </c>
      <c r="C64" s="12" t="s">
        <v>15</v>
      </c>
      <c r="D64" s="11">
        <v>3</v>
      </c>
      <c r="E64" s="11" t="s">
        <v>17</v>
      </c>
      <c r="F64" s="13">
        <v>0.71</v>
      </c>
      <c r="G64" s="13">
        <v>4.55</v>
      </c>
      <c r="H64" s="13">
        <v>438</v>
      </c>
      <c r="I64" s="13">
        <v>6.11</v>
      </c>
      <c r="J64" s="13">
        <v>0.75939999999999996</v>
      </c>
      <c r="K64" s="13">
        <v>3.5649999999999999</v>
      </c>
      <c r="L64" s="13">
        <v>10.984999999999999</v>
      </c>
      <c r="M64" s="13">
        <v>7.4550000000000001</v>
      </c>
      <c r="N64" s="13">
        <v>27.5</v>
      </c>
      <c r="O64" s="13">
        <v>140.59</v>
      </c>
    </row>
    <row r="65" spans="1:15" x14ac:dyDescent="0.15">
      <c r="A65" s="11">
        <v>64</v>
      </c>
      <c r="B65" s="11">
        <v>10</v>
      </c>
      <c r="C65" s="12">
        <v>5</v>
      </c>
      <c r="D65" s="11">
        <v>3</v>
      </c>
      <c r="E65" s="11" t="s">
        <v>17</v>
      </c>
      <c r="F65" s="13">
        <v>0.5</v>
      </c>
      <c r="G65" s="13">
        <v>4.97</v>
      </c>
      <c r="H65" s="13">
        <v>2367</v>
      </c>
      <c r="I65" s="13">
        <v>27.943000000000001</v>
      </c>
      <c r="J65" s="13">
        <v>1.643</v>
      </c>
      <c r="K65" s="13">
        <v>5.2249999999999996</v>
      </c>
      <c r="L65" s="13">
        <v>15.311</v>
      </c>
      <c r="M65" s="13">
        <v>7.12</v>
      </c>
      <c r="N65" s="13">
        <v>26.895</v>
      </c>
      <c r="O65" s="13">
        <v>137.43</v>
      </c>
    </row>
    <row r="66" spans="1:15" x14ac:dyDescent="0.15">
      <c r="A66" s="11">
        <v>65</v>
      </c>
      <c r="B66" s="11">
        <v>11</v>
      </c>
      <c r="C66" s="12">
        <v>5</v>
      </c>
      <c r="D66" s="11">
        <v>3</v>
      </c>
      <c r="E66" s="11" t="s">
        <v>17</v>
      </c>
      <c r="F66" s="13">
        <v>0.6</v>
      </c>
      <c r="G66" s="13">
        <v>4.68</v>
      </c>
      <c r="H66" s="13">
        <v>2700</v>
      </c>
      <c r="I66" s="13">
        <v>22.606999999999999</v>
      </c>
      <c r="J66" s="13">
        <v>2.2930000000000001</v>
      </c>
      <c r="K66" s="13">
        <v>7.6150000000000002</v>
      </c>
      <c r="L66" s="13">
        <v>16.454000000000001</v>
      </c>
      <c r="M66" s="13">
        <v>9.7750000000000004</v>
      </c>
      <c r="N66" s="13">
        <v>31.445</v>
      </c>
      <c r="O66" s="13">
        <v>241.68</v>
      </c>
    </row>
    <row r="67" spans="1:15" x14ac:dyDescent="0.15">
      <c r="A67" s="11">
        <v>66</v>
      </c>
      <c r="B67" s="11">
        <v>12</v>
      </c>
      <c r="C67" s="12">
        <v>5</v>
      </c>
      <c r="D67" s="11">
        <v>3</v>
      </c>
      <c r="E67" s="11" t="s">
        <v>17</v>
      </c>
      <c r="F67" s="13">
        <v>0.56999999999999995</v>
      </c>
      <c r="G67" s="13">
        <v>4.1900000000000004</v>
      </c>
      <c r="H67" s="13">
        <v>3950</v>
      </c>
      <c r="I67" s="13">
        <v>34.369</v>
      </c>
      <c r="J67" s="13">
        <v>1.972</v>
      </c>
      <c r="K67" s="13">
        <v>3.8570000000000002</v>
      </c>
      <c r="L67" s="13">
        <v>16.97</v>
      </c>
      <c r="M67" s="13">
        <v>10.445</v>
      </c>
      <c r="N67" s="13">
        <v>24.75</v>
      </c>
      <c r="O67" s="13">
        <v>207.92</v>
      </c>
    </row>
    <row r="68" spans="1:15" x14ac:dyDescent="0.15">
      <c r="A68" s="11">
        <v>67</v>
      </c>
      <c r="B68" s="11">
        <v>13</v>
      </c>
      <c r="C68" s="12">
        <v>15</v>
      </c>
      <c r="D68" s="11">
        <v>3</v>
      </c>
      <c r="E68" s="11" t="s">
        <v>17</v>
      </c>
      <c r="F68" s="13">
        <v>0.25</v>
      </c>
      <c r="G68" s="13">
        <v>4.8600000000000003</v>
      </c>
      <c r="H68" s="13">
        <v>5750</v>
      </c>
      <c r="I68" s="13">
        <v>42.158999999999999</v>
      </c>
      <c r="J68" s="13">
        <v>2.1930000000000001</v>
      </c>
      <c r="K68" s="13">
        <v>9.3620000000000001</v>
      </c>
      <c r="L68" s="13">
        <v>10.856999999999999</v>
      </c>
      <c r="M68" s="13">
        <v>10.07</v>
      </c>
      <c r="N68" s="13">
        <v>43.58</v>
      </c>
      <c r="O68" s="13">
        <v>245.31</v>
      </c>
    </row>
    <row r="69" spans="1:15" x14ac:dyDescent="0.15">
      <c r="A69" s="11">
        <v>68</v>
      </c>
      <c r="B69" s="11">
        <v>14</v>
      </c>
      <c r="C69" s="12">
        <v>15</v>
      </c>
      <c r="D69" s="11">
        <v>3</v>
      </c>
      <c r="E69" s="11" t="s">
        <v>17</v>
      </c>
      <c r="F69" s="13">
        <v>0.12</v>
      </c>
      <c r="G69" s="13">
        <v>4.8499999999999996</v>
      </c>
      <c r="H69" s="13">
        <v>1225</v>
      </c>
      <c r="I69" s="13">
        <v>10.234</v>
      </c>
      <c r="J69" s="13">
        <v>2.2869999999999999</v>
      </c>
      <c r="K69" s="13">
        <v>4.234</v>
      </c>
      <c r="L69" s="13">
        <v>15.423999999999999</v>
      </c>
      <c r="M69" s="13">
        <v>10.154999999999999</v>
      </c>
      <c r="N69" s="13">
        <v>42.524999999999999</v>
      </c>
      <c r="O69" s="13">
        <v>220.02</v>
      </c>
    </row>
    <row r="70" spans="1:15" x14ac:dyDescent="0.15">
      <c r="A70" s="11">
        <v>69</v>
      </c>
      <c r="B70" s="11">
        <v>15</v>
      </c>
      <c r="C70" s="12">
        <v>15</v>
      </c>
      <c r="D70" s="11">
        <v>3</v>
      </c>
      <c r="E70" s="11" t="s">
        <v>17</v>
      </c>
      <c r="F70" s="13">
        <v>0.2</v>
      </c>
      <c r="G70" s="13">
        <v>4.55</v>
      </c>
      <c r="H70" s="13">
        <v>3760</v>
      </c>
      <c r="I70" s="13">
        <v>21.69</v>
      </c>
      <c r="J70" s="13">
        <v>2.7509999999999999</v>
      </c>
      <c r="K70" s="13">
        <v>8.6379999999999999</v>
      </c>
      <c r="L70" s="13">
        <v>18.827000000000002</v>
      </c>
      <c r="M70" s="13">
        <v>14.185</v>
      </c>
      <c r="N70" s="13">
        <v>35.200000000000003</v>
      </c>
      <c r="O70" s="13">
        <v>217.65</v>
      </c>
    </row>
    <row r="71" spans="1:15" x14ac:dyDescent="0.15">
      <c r="A71" s="11">
        <v>70</v>
      </c>
      <c r="B71" s="11">
        <v>16</v>
      </c>
      <c r="C71" s="12">
        <v>25</v>
      </c>
      <c r="D71" s="11">
        <v>3</v>
      </c>
      <c r="E71" s="11" t="s">
        <v>17</v>
      </c>
      <c r="F71" s="13">
        <v>1.37</v>
      </c>
      <c r="G71" s="13">
        <v>4.58</v>
      </c>
      <c r="H71" s="13">
        <v>3380</v>
      </c>
      <c r="I71" s="13">
        <v>87.983999999999995</v>
      </c>
      <c r="J71" s="13">
        <v>3.2570000000000001</v>
      </c>
      <c r="K71" s="13">
        <v>8.093</v>
      </c>
      <c r="L71" s="13">
        <v>26.425999999999998</v>
      </c>
      <c r="M71" s="13">
        <v>12.91</v>
      </c>
      <c r="N71" s="13">
        <v>63.8</v>
      </c>
      <c r="O71" s="13">
        <v>176.18</v>
      </c>
    </row>
    <row r="72" spans="1:15" x14ac:dyDescent="0.15">
      <c r="A72" s="11">
        <v>71</v>
      </c>
      <c r="B72" s="11">
        <v>17</v>
      </c>
      <c r="C72" s="12">
        <v>25</v>
      </c>
      <c r="D72" s="11">
        <v>3</v>
      </c>
      <c r="E72" s="11" t="s">
        <v>17</v>
      </c>
      <c r="F72" s="13">
        <v>1.39</v>
      </c>
      <c r="G72" s="13">
        <v>4.49</v>
      </c>
      <c r="H72" s="13">
        <v>2750</v>
      </c>
      <c r="I72" s="13">
        <v>123.422</v>
      </c>
      <c r="J72" s="13">
        <v>3.3719999999999999</v>
      </c>
      <c r="K72" s="13">
        <v>9.4879999999999995</v>
      </c>
      <c r="L72" s="13">
        <v>25.170999999999999</v>
      </c>
      <c r="M72" s="13">
        <v>10.47</v>
      </c>
      <c r="N72" s="13">
        <v>76.484999999999999</v>
      </c>
      <c r="O72" s="13">
        <v>252.3</v>
      </c>
    </row>
    <row r="73" spans="1:15" x14ac:dyDescent="0.15">
      <c r="A73" s="11">
        <v>72</v>
      </c>
      <c r="B73" s="11">
        <v>18</v>
      </c>
      <c r="C73" s="12">
        <v>25</v>
      </c>
      <c r="D73" s="11">
        <v>3</v>
      </c>
      <c r="E73" s="11" t="s">
        <v>17</v>
      </c>
      <c r="F73" s="13">
        <v>1.22</v>
      </c>
      <c r="G73" s="13">
        <v>4.66</v>
      </c>
      <c r="H73" s="13">
        <v>3520</v>
      </c>
      <c r="I73" s="13">
        <v>49.262999999999998</v>
      </c>
      <c r="J73" s="13">
        <v>3.3849999999999998</v>
      </c>
      <c r="K73" s="13">
        <v>11.532999999999999</v>
      </c>
      <c r="L73" s="13">
        <v>23.844000000000001</v>
      </c>
      <c r="M73" s="13">
        <v>14.22</v>
      </c>
      <c r="N73" s="13">
        <v>64.13</v>
      </c>
      <c r="O73" s="13">
        <v>243.76</v>
      </c>
    </row>
    <row r="74" spans="1:15" x14ac:dyDescent="0.15">
      <c r="A74" s="11">
        <v>73</v>
      </c>
      <c r="B74" s="11">
        <v>1</v>
      </c>
      <c r="C74" s="12" t="s">
        <v>15</v>
      </c>
      <c r="D74" s="11">
        <v>4</v>
      </c>
      <c r="E74" s="11" t="s">
        <v>16</v>
      </c>
      <c r="F74" s="13">
        <v>33.6</v>
      </c>
      <c r="G74" s="13">
        <v>7.26</v>
      </c>
      <c r="H74" s="13">
        <v>318</v>
      </c>
      <c r="I74" s="13">
        <v>2.9380000000000002</v>
      </c>
      <c r="J74" s="13">
        <v>0.19</v>
      </c>
      <c r="K74" s="13">
        <v>9.73</v>
      </c>
      <c r="L74" s="13">
        <v>3.85</v>
      </c>
      <c r="M74" s="13">
        <v>1.78</v>
      </c>
      <c r="N74" s="13">
        <v>16.552</v>
      </c>
      <c r="O74" s="13">
        <v>19.07</v>
      </c>
    </row>
    <row r="75" spans="1:15" x14ac:dyDescent="0.15">
      <c r="A75" s="11">
        <v>74</v>
      </c>
      <c r="B75" s="11">
        <v>2</v>
      </c>
      <c r="C75" s="12" t="s">
        <v>15</v>
      </c>
      <c r="D75" s="11">
        <v>4</v>
      </c>
      <c r="E75" s="11" t="s">
        <v>16</v>
      </c>
      <c r="F75" s="13">
        <v>37.6</v>
      </c>
      <c r="G75" s="13">
        <v>7.21</v>
      </c>
      <c r="H75" s="13">
        <v>316</v>
      </c>
      <c r="I75" s="13">
        <v>3.5259999999999998</v>
      </c>
      <c r="J75" s="13">
        <v>0.18</v>
      </c>
      <c r="K75" s="13">
        <v>5.78</v>
      </c>
      <c r="L75" s="13">
        <v>3.18</v>
      </c>
      <c r="M75" s="13">
        <v>1.76</v>
      </c>
      <c r="N75" s="13">
        <v>15.112</v>
      </c>
      <c r="O75" s="13">
        <v>14.6</v>
      </c>
    </row>
    <row r="76" spans="1:15" x14ac:dyDescent="0.15">
      <c r="A76" s="11">
        <v>75</v>
      </c>
      <c r="B76" s="11">
        <v>3</v>
      </c>
      <c r="C76" s="12" t="s">
        <v>15</v>
      </c>
      <c r="D76" s="11">
        <v>4</v>
      </c>
      <c r="E76" s="11" t="s">
        <v>16</v>
      </c>
      <c r="F76" s="13">
        <v>40.15</v>
      </c>
      <c r="G76" s="13">
        <v>7.12</v>
      </c>
      <c r="H76" s="13">
        <v>320</v>
      </c>
      <c r="I76" s="13">
        <v>4.407</v>
      </c>
      <c r="J76" s="13">
        <v>0.16</v>
      </c>
      <c r="K76" s="13">
        <v>5.47</v>
      </c>
      <c r="L76" s="13">
        <v>2.8</v>
      </c>
      <c r="M76" s="13">
        <v>1.53</v>
      </c>
      <c r="N76" s="13">
        <v>13.835000000000001</v>
      </c>
      <c r="O76" s="13">
        <v>15.82</v>
      </c>
    </row>
    <row r="77" spans="1:15" x14ac:dyDescent="0.15">
      <c r="A77" s="11">
        <v>76</v>
      </c>
      <c r="B77" s="11">
        <v>10</v>
      </c>
      <c r="C77" s="12">
        <v>5</v>
      </c>
      <c r="D77" s="11">
        <v>4</v>
      </c>
      <c r="E77" s="11" t="s">
        <v>16</v>
      </c>
      <c r="F77" s="13">
        <v>29.65</v>
      </c>
      <c r="G77" s="13">
        <v>7.4</v>
      </c>
      <c r="H77" s="13">
        <v>363</v>
      </c>
      <c r="I77" s="13">
        <v>5.8769999999999998</v>
      </c>
      <c r="J77" s="13">
        <v>0.25</v>
      </c>
      <c r="K77" s="13">
        <v>7.67</v>
      </c>
      <c r="L77" s="13">
        <v>5.42</v>
      </c>
      <c r="M77" s="13">
        <v>2.66</v>
      </c>
      <c r="N77" s="13">
        <v>17.539000000000001</v>
      </c>
      <c r="O77" s="13">
        <v>26.62</v>
      </c>
    </row>
    <row r="78" spans="1:15" x14ac:dyDescent="0.15">
      <c r="A78" s="11">
        <v>77</v>
      </c>
      <c r="B78" s="11">
        <v>11</v>
      </c>
      <c r="C78" s="12">
        <v>5</v>
      </c>
      <c r="D78" s="11">
        <v>4</v>
      </c>
      <c r="E78" s="11" t="s">
        <v>16</v>
      </c>
      <c r="F78" s="13">
        <v>33.25</v>
      </c>
      <c r="G78" s="13">
        <v>7.58</v>
      </c>
      <c r="H78" s="13">
        <v>357</v>
      </c>
      <c r="I78" s="13">
        <v>5.1420000000000003</v>
      </c>
      <c r="J78" s="13">
        <v>0.23</v>
      </c>
      <c r="K78" s="13">
        <v>6.02</v>
      </c>
      <c r="L78" s="13">
        <v>5.14</v>
      </c>
      <c r="M78" s="13">
        <v>1.9</v>
      </c>
      <c r="N78" s="13">
        <v>13.565</v>
      </c>
      <c r="O78" s="13">
        <v>26.9</v>
      </c>
    </row>
    <row r="79" spans="1:15" x14ac:dyDescent="0.15">
      <c r="A79" s="11">
        <v>78</v>
      </c>
      <c r="B79" s="11">
        <v>12</v>
      </c>
      <c r="C79" s="12">
        <v>5</v>
      </c>
      <c r="D79" s="11">
        <v>4</v>
      </c>
      <c r="E79" s="11" t="s">
        <v>16</v>
      </c>
      <c r="F79" s="13">
        <v>32.15</v>
      </c>
      <c r="G79" s="13">
        <v>7.7</v>
      </c>
      <c r="H79" s="13">
        <v>357</v>
      </c>
      <c r="I79" s="13">
        <v>3.673</v>
      </c>
      <c r="J79" s="13">
        <v>0.22</v>
      </c>
      <c r="K79" s="13">
        <v>5.62</v>
      </c>
      <c r="L79" s="13">
        <v>5.49</v>
      </c>
      <c r="M79" s="13">
        <v>2.42</v>
      </c>
      <c r="N79" s="13">
        <v>15.087999999999999</v>
      </c>
      <c r="O79" s="13">
        <v>26.96</v>
      </c>
    </row>
    <row r="80" spans="1:15" x14ac:dyDescent="0.15">
      <c r="A80" s="11">
        <v>79</v>
      </c>
      <c r="B80" s="11">
        <v>13</v>
      </c>
      <c r="C80" s="12">
        <v>15</v>
      </c>
      <c r="D80" s="11">
        <v>4</v>
      </c>
      <c r="E80" s="11" t="s">
        <v>16</v>
      </c>
      <c r="F80" s="13">
        <v>35.75</v>
      </c>
      <c r="G80" s="13">
        <v>7.9</v>
      </c>
      <c r="H80" s="13">
        <v>377</v>
      </c>
      <c r="I80" s="13">
        <v>4.2610000000000001</v>
      </c>
      <c r="J80" s="13">
        <v>0.19</v>
      </c>
      <c r="K80" s="13">
        <v>12.4</v>
      </c>
      <c r="L80" s="13">
        <v>3.68</v>
      </c>
      <c r="M80" s="13">
        <v>1.84</v>
      </c>
      <c r="N80" s="13">
        <v>23.14</v>
      </c>
      <c r="O80" s="13">
        <v>19.920000000000002</v>
      </c>
    </row>
    <row r="81" spans="1:15" x14ac:dyDescent="0.15">
      <c r="A81" s="11">
        <v>80</v>
      </c>
      <c r="B81" s="11">
        <v>14</v>
      </c>
      <c r="C81" s="12">
        <v>15</v>
      </c>
      <c r="D81" s="11">
        <v>4</v>
      </c>
      <c r="E81" s="11" t="s">
        <v>16</v>
      </c>
      <c r="F81" s="13">
        <v>36.25</v>
      </c>
      <c r="G81" s="13">
        <v>7.9</v>
      </c>
      <c r="H81" s="13">
        <v>366</v>
      </c>
      <c r="I81" s="13">
        <v>4.407</v>
      </c>
      <c r="J81" s="13">
        <v>0.24</v>
      </c>
      <c r="K81" s="13">
        <v>14.39</v>
      </c>
      <c r="L81" s="13">
        <v>3.37</v>
      </c>
      <c r="M81" s="13">
        <v>1.92</v>
      </c>
      <c r="N81" s="13">
        <v>21.015999999999998</v>
      </c>
      <c r="O81" s="13">
        <v>19.899999999999999</v>
      </c>
    </row>
    <row r="82" spans="1:15" x14ac:dyDescent="0.15">
      <c r="A82" s="11">
        <v>81</v>
      </c>
      <c r="B82" s="11">
        <v>15</v>
      </c>
      <c r="C82" s="12">
        <v>15</v>
      </c>
      <c r="D82" s="11">
        <v>4</v>
      </c>
      <c r="E82" s="11" t="s">
        <v>16</v>
      </c>
      <c r="F82" s="13">
        <v>38.5</v>
      </c>
      <c r="G82" s="13">
        <v>7.9</v>
      </c>
      <c r="H82" s="13">
        <v>363</v>
      </c>
      <c r="I82" s="13">
        <v>3.673</v>
      </c>
      <c r="J82" s="13">
        <v>0.27</v>
      </c>
      <c r="K82" s="13">
        <v>15.02</v>
      </c>
      <c r="L82" s="13">
        <v>4.03</v>
      </c>
      <c r="M82" s="13">
        <v>2.0499999999999998</v>
      </c>
      <c r="N82" s="13">
        <v>22.707999999999998</v>
      </c>
      <c r="O82" s="13">
        <v>21.54</v>
      </c>
    </row>
    <row r="83" spans="1:15" x14ac:dyDescent="0.15">
      <c r="A83" s="11">
        <v>82</v>
      </c>
      <c r="B83" s="11">
        <v>16</v>
      </c>
      <c r="C83" s="12">
        <v>25</v>
      </c>
      <c r="D83" s="11">
        <v>4</v>
      </c>
      <c r="E83" s="11" t="s">
        <v>16</v>
      </c>
      <c r="F83" s="13">
        <v>35.25</v>
      </c>
      <c r="G83" s="13">
        <v>7.73</v>
      </c>
      <c r="H83" s="13">
        <v>377</v>
      </c>
      <c r="I83" s="13">
        <v>5.8769999999999998</v>
      </c>
      <c r="J83" s="13">
        <v>0.33</v>
      </c>
      <c r="K83" s="13">
        <v>7.76</v>
      </c>
      <c r="L83" s="13">
        <v>6.16</v>
      </c>
      <c r="M83" s="13">
        <v>3.8559999999999999</v>
      </c>
      <c r="N83" s="13">
        <v>32.121600000000001</v>
      </c>
      <c r="O83" s="13">
        <v>25.98</v>
      </c>
    </row>
    <row r="84" spans="1:15" x14ac:dyDescent="0.15">
      <c r="A84" s="11">
        <v>83</v>
      </c>
      <c r="B84" s="11">
        <v>17</v>
      </c>
      <c r="C84" s="12">
        <v>25</v>
      </c>
      <c r="D84" s="11">
        <v>4</v>
      </c>
      <c r="E84" s="11" t="s">
        <v>16</v>
      </c>
      <c r="F84" s="13">
        <v>39.15</v>
      </c>
      <c r="G84" s="13">
        <v>7.65</v>
      </c>
      <c r="H84" s="13">
        <v>370</v>
      </c>
      <c r="I84" s="13">
        <v>6.4640000000000004</v>
      </c>
      <c r="J84" s="13">
        <v>0.23</v>
      </c>
      <c r="K84" s="13">
        <v>8.93</v>
      </c>
      <c r="L84" s="13">
        <v>6.14</v>
      </c>
      <c r="M84" s="13">
        <v>3.3759999999999999</v>
      </c>
      <c r="N84" s="13">
        <v>32.2288</v>
      </c>
      <c r="O84" s="13">
        <v>25.65</v>
      </c>
    </row>
    <row r="85" spans="1:15" x14ac:dyDescent="0.15">
      <c r="A85" s="11">
        <v>84</v>
      </c>
      <c r="B85" s="11">
        <v>18</v>
      </c>
      <c r="C85" s="12">
        <v>25</v>
      </c>
      <c r="D85" s="11">
        <v>4</v>
      </c>
      <c r="E85" s="11" t="s">
        <v>16</v>
      </c>
      <c r="F85" s="13">
        <v>40.1</v>
      </c>
      <c r="G85" s="13">
        <v>7.48</v>
      </c>
      <c r="H85" s="13">
        <v>378</v>
      </c>
      <c r="I85" s="13">
        <v>4.407</v>
      </c>
      <c r="J85" s="13">
        <v>0.28999999999999998</v>
      </c>
      <c r="K85" s="13">
        <v>8.31</v>
      </c>
      <c r="L85" s="13">
        <v>6.75</v>
      </c>
      <c r="M85" s="13">
        <v>3.4079999999999999</v>
      </c>
      <c r="N85" s="13">
        <v>30.5456</v>
      </c>
      <c r="O85" s="13">
        <v>26.6</v>
      </c>
    </row>
    <row r="86" spans="1:15" x14ac:dyDescent="0.15">
      <c r="A86" s="11">
        <v>85</v>
      </c>
      <c r="B86" s="11">
        <v>1</v>
      </c>
      <c r="C86" s="12" t="s">
        <v>15</v>
      </c>
      <c r="D86" s="11">
        <v>4</v>
      </c>
      <c r="E86" s="11" t="s">
        <v>17</v>
      </c>
      <c r="F86" s="13">
        <v>1.12443</v>
      </c>
      <c r="G86" s="13">
        <v>4.1900000000000004</v>
      </c>
      <c r="H86" s="13">
        <v>456</v>
      </c>
      <c r="I86" s="13">
        <v>5.8769999999999998</v>
      </c>
      <c r="J86" s="13">
        <v>1.03</v>
      </c>
      <c r="K86" s="13">
        <v>4.3600000000000003</v>
      </c>
      <c r="L86" s="13">
        <v>4.74</v>
      </c>
      <c r="M86" s="13">
        <v>6.7184999999999997</v>
      </c>
      <c r="N86" s="13">
        <v>26.265499999999999</v>
      </c>
      <c r="O86" s="13">
        <v>116.268</v>
      </c>
    </row>
    <row r="87" spans="1:15" x14ac:dyDescent="0.15">
      <c r="A87" s="11">
        <v>86</v>
      </c>
      <c r="B87" s="11">
        <v>2</v>
      </c>
      <c r="C87" s="12" t="s">
        <v>15</v>
      </c>
      <c r="D87" s="11">
        <v>4</v>
      </c>
      <c r="E87" s="11" t="s">
        <v>17</v>
      </c>
      <c r="F87" s="13">
        <v>1.00265</v>
      </c>
      <c r="G87" s="13">
        <v>4.32</v>
      </c>
      <c r="H87" s="13">
        <v>496</v>
      </c>
      <c r="I87" s="13">
        <v>5.73</v>
      </c>
      <c r="J87" s="13">
        <v>1.143</v>
      </c>
      <c r="K87" s="13">
        <v>4.258</v>
      </c>
      <c r="L87" s="13">
        <v>5.6189999999999998</v>
      </c>
      <c r="M87" s="13">
        <v>6.6494999999999997</v>
      </c>
      <c r="N87" s="13">
        <v>34.206000000000003</v>
      </c>
      <c r="O87" s="13">
        <v>119.44499999999999</v>
      </c>
    </row>
    <row r="88" spans="1:15" x14ac:dyDescent="0.15">
      <c r="A88" s="11">
        <v>87</v>
      </c>
      <c r="B88" s="11">
        <v>3</v>
      </c>
      <c r="C88" s="12" t="s">
        <v>15</v>
      </c>
      <c r="D88" s="11">
        <v>4</v>
      </c>
      <c r="E88" s="11" t="s">
        <v>17</v>
      </c>
      <c r="F88" s="13">
        <v>1.25624</v>
      </c>
      <c r="G88" s="13">
        <v>5.42</v>
      </c>
      <c r="H88" s="13">
        <v>416</v>
      </c>
      <c r="I88" s="13">
        <v>6.758</v>
      </c>
      <c r="J88" s="13">
        <v>0.95299999999999996</v>
      </c>
      <c r="K88" s="13">
        <v>5.2670000000000003</v>
      </c>
      <c r="L88" s="13">
        <v>4.2149999999999999</v>
      </c>
      <c r="M88" s="13">
        <v>6.5415000000000001</v>
      </c>
      <c r="N88" s="13">
        <v>22.201000000000001</v>
      </c>
      <c r="O88" s="13">
        <v>128.16300000000001</v>
      </c>
    </row>
    <row r="89" spans="1:15" x14ac:dyDescent="0.15">
      <c r="A89" s="11">
        <v>88</v>
      </c>
      <c r="B89" s="11">
        <v>10</v>
      </c>
      <c r="C89" s="12">
        <v>5</v>
      </c>
      <c r="D89" s="11">
        <v>4</v>
      </c>
      <c r="E89" s="11" t="s">
        <v>17</v>
      </c>
      <c r="F89" s="13">
        <v>0.99082999999999999</v>
      </c>
      <c r="G89" s="13">
        <v>5.76</v>
      </c>
      <c r="H89" s="13">
        <v>1264</v>
      </c>
      <c r="I89" s="13">
        <v>12.194000000000001</v>
      </c>
      <c r="J89" s="13">
        <v>1.9830000000000001</v>
      </c>
      <c r="K89" s="13">
        <v>6.8559999999999999</v>
      </c>
      <c r="L89" s="13">
        <v>18.373999999999999</v>
      </c>
      <c r="M89" s="13">
        <v>11.612</v>
      </c>
      <c r="N89" s="13">
        <v>31.7515</v>
      </c>
      <c r="O89" s="13">
        <v>144.148</v>
      </c>
    </row>
    <row r="90" spans="1:15" x14ac:dyDescent="0.15">
      <c r="A90" s="11">
        <v>89</v>
      </c>
      <c r="B90" s="11">
        <v>11</v>
      </c>
      <c r="C90" s="12">
        <v>5</v>
      </c>
      <c r="D90" s="11">
        <v>4</v>
      </c>
      <c r="E90" s="11" t="s">
        <v>17</v>
      </c>
      <c r="F90" s="13">
        <v>1.1792100000000001</v>
      </c>
      <c r="G90" s="13">
        <v>3.97</v>
      </c>
      <c r="H90" s="13">
        <v>300</v>
      </c>
      <c r="I90" s="13">
        <v>23.946999999999999</v>
      </c>
      <c r="J90" s="13">
        <v>2.2200000000000002</v>
      </c>
      <c r="K90" s="13">
        <v>6.7640000000000002</v>
      </c>
      <c r="L90" s="13">
        <v>20.946999999999999</v>
      </c>
      <c r="M90" s="13">
        <v>11.871</v>
      </c>
      <c r="N90" s="13">
        <v>39.8705</v>
      </c>
      <c r="O90" s="13">
        <v>279.00400000000002</v>
      </c>
    </row>
    <row r="91" spans="1:15" x14ac:dyDescent="0.15">
      <c r="A91" s="11">
        <v>90</v>
      </c>
      <c r="B91" s="11">
        <v>12</v>
      </c>
      <c r="C91" s="12">
        <v>5</v>
      </c>
      <c r="D91" s="11">
        <v>4</v>
      </c>
      <c r="E91" s="11" t="s">
        <v>17</v>
      </c>
      <c r="F91" s="13">
        <v>0.84387000000000001</v>
      </c>
      <c r="G91" s="13">
        <v>4.1900000000000004</v>
      </c>
      <c r="H91" s="13">
        <v>298</v>
      </c>
      <c r="I91" s="13">
        <v>17.777000000000001</v>
      </c>
      <c r="J91" s="13">
        <v>2.0790000000000002</v>
      </c>
      <c r="K91" s="13">
        <v>7.1769999999999996</v>
      </c>
      <c r="L91" s="13">
        <v>15.616</v>
      </c>
      <c r="M91" s="13">
        <v>11.893000000000001</v>
      </c>
      <c r="N91" s="13">
        <v>30.279</v>
      </c>
      <c r="O91" s="13">
        <v>242.07499999999999</v>
      </c>
    </row>
    <row r="92" spans="1:15" x14ac:dyDescent="0.15">
      <c r="A92" s="11">
        <v>91</v>
      </c>
      <c r="B92" s="11">
        <v>13</v>
      </c>
      <c r="C92" s="12">
        <v>15</v>
      </c>
      <c r="D92" s="11">
        <v>4</v>
      </c>
      <c r="E92" s="11" t="s">
        <v>17</v>
      </c>
      <c r="F92" s="13">
        <v>0.88480999999999999</v>
      </c>
      <c r="G92" s="13">
        <v>4.68</v>
      </c>
      <c r="H92" s="13">
        <v>250</v>
      </c>
      <c r="I92" s="13">
        <v>33.497</v>
      </c>
      <c r="J92" s="13">
        <v>4.37</v>
      </c>
      <c r="K92" s="13">
        <v>9.1639999999999997</v>
      </c>
      <c r="L92" s="13">
        <v>20.55</v>
      </c>
      <c r="M92" s="13">
        <v>19.585999999999999</v>
      </c>
      <c r="N92" s="13">
        <v>35.463000000000001</v>
      </c>
      <c r="O92" s="13">
        <v>486.19099999999997</v>
      </c>
    </row>
    <row r="93" spans="1:15" x14ac:dyDescent="0.15">
      <c r="A93" s="11">
        <v>92</v>
      </c>
      <c r="B93" s="11">
        <v>14</v>
      </c>
      <c r="C93" s="12">
        <v>15</v>
      </c>
      <c r="D93" s="11">
        <v>4</v>
      </c>
      <c r="E93" s="11" t="s">
        <v>17</v>
      </c>
      <c r="F93" s="13">
        <v>0.87070000000000003</v>
      </c>
      <c r="G93" s="13">
        <v>3.69</v>
      </c>
      <c r="H93" s="13">
        <v>365</v>
      </c>
      <c r="I93" s="13">
        <v>22.036999999999999</v>
      </c>
      <c r="J93" s="13">
        <v>4.8410000000000002</v>
      </c>
      <c r="K93" s="13">
        <v>7.7460000000000004</v>
      </c>
      <c r="L93" s="13">
        <v>30.277999999999999</v>
      </c>
      <c r="M93" s="13">
        <v>20.747</v>
      </c>
      <c r="N93" s="13">
        <v>53.561999999999998</v>
      </c>
      <c r="O93" s="13">
        <v>398.40699999999998</v>
      </c>
    </row>
    <row r="94" spans="1:15" x14ac:dyDescent="0.15">
      <c r="A94" s="11">
        <v>93</v>
      </c>
      <c r="B94" s="11">
        <v>15</v>
      </c>
      <c r="C94" s="12">
        <v>15</v>
      </c>
      <c r="D94" s="11">
        <v>4</v>
      </c>
      <c r="E94" s="11" t="s">
        <v>17</v>
      </c>
      <c r="F94" s="13">
        <v>0.88644999999999996</v>
      </c>
      <c r="G94" s="13">
        <v>4.1500000000000004</v>
      </c>
      <c r="H94" s="13">
        <v>337</v>
      </c>
      <c r="I94" s="13">
        <v>22.036999999999999</v>
      </c>
      <c r="J94" s="13">
        <v>3.8490000000000002</v>
      </c>
      <c r="K94" s="13">
        <v>8.9890000000000008</v>
      </c>
      <c r="L94" s="13">
        <v>29.422999999999998</v>
      </c>
      <c r="M94" s="13">
        <v>17.622499999999999</v>
      </c>
      <c r="N94" s="13">
        <v>47.1845</v>
      </c>
      <c r="O94" s="13">
        <v>352.40800000000002</v>
      </c>
    </row>
    <row r="95" spans="1:15" x14ac:dyDescent="0.15">
      <c r="A95" s="11">
        <v>94</v>
      </c>
      <c r="B95" s="11">
        <v>16</v>
      </c>
      <c r="C95" s="12">
        <v>25</v>
      </c>
      <c r="D95" s="11">
        <v>4</v>
      </c>
      <c r="E95" s="11" t="s">
        <v>17</v>
      </c>
      <c r="F95" s="13">
        <v>1.31836</v>
      </c>
      <c r="G95" s="13">
        <v>4.5</v>
      </c>
      <c r="H95" s="13">
        <v>293</v>
      </c>
      <c r="I95" s="13">
        <v>44.808999999999997</v>
      </c>
      <c r="J95" s="13">
        <v>2.0990000000000002</v>
      </c>
      <c r="K95" s="13">
        <v>8.2520000000000007</v>
      </c>
      <c r="L95" s="13">
        <v>17.469000000000001</v>
      </c>
      <c r="M95" s="13">
        <v>7.3754999999999997</v>
      </c>
      <c r="N95" s="13">
        <v>47.212499999999999</v>
      </c>
      <c r="O95" s="13">
        <v>271.29399999999998</v>
      </c>
    </row>
    <row r="96" spans="1:15" x14ac:dyDescent="0.15">
      <c r="A96" s="11">
        <v>95</v>
      </c>
      <c r="B96" s="11">
        <v>17</v>
      </c>
      <c r="C96" s="12">
        <v>25</v>
      </c>
      <c r="D96" s="11">
        <v>4</v>
      </c>
      <c r="E96" s="11" t="s">
        <v>17</v>
      </c>
      <c r="F96" s="13">
        <v>1.4138599999999999</v>
      </c>
      <c r="G96" s="13">
        <v>6.09</v>
      </c>
      <c r="H96" s="13">
        <v>1835</v>
      </c>
      <c r="I96" s="13">
        <v>25.416</v>
      </c>
      <c r="J96" s="13">
        <v>2.9</v>
      </c>
      <c r="K96" s="13">
        <v>9.0150000000000006</v>
      </c>
      <c r="L96" s="13">
        <v>15.664</v>
      </c>
      <c r="M96" s="13">
        <v>7.2705000000000002</v>
      </c>
      <c r="N96" s="13">
        <v>48.86</v>
      </c>
      <c r="O96" s="13">
        <v>168.40199999999999</v>
      </c>
    </row>
    <row r="97" spans="1:15" x14ac:dyDescent="0.15">
      <c r="A97" s="11">
        <v>96</v>
      </c>
      <c r="B97" s="11">
        <v>18</v>
      </c>
      <c r="C97" s="12">
        <v>25</v>
      </c>
      <c r="D97" s="11">
        <v>4</v>
      </c>
      <c r="E97" s="11" t="s">
        <v>17</v>
      </c>
      <c r="F97" s="13">
        <v>1.4052899999999999</v>
      </c>
      <c r="G97" s="13">
        <v>4.6900000000000004</v>
      </c>
      <c r="H97" s="13">
        <v>434</v>
      </c>
      <c r="I97" s="13">
        <v>95.787999999999997</v>
      </c>
      <c r="J97" s="13">
        <v>2.3530000000000002</v>
      </c>
      <c r="K97" s="13">
        <v>10.68</v>
      </c>
      <c r="L97" s="13">
        <v>27.641999999999999</v>
      </c>
      <c r="M97" s="13">
        <v>12.615500000000001</v>
      </c>
      <c r="N97" s="13">
        <v>56.515000000000001</v>
      </c>
      <c r="O97" s="13">
        <v>259.78699999999998</v>
      </c>
    </row>
    <row r="98" spans="1:15" x14ac:dyDescent="0.15">
      <c r="A98" s="11">
        <v>97</v>
      </c>
      <c r="B98" s="11">
        <v>1</v>
      </c>
      <c r="C98" s="12" t="s">
        <v>15</v>
      </c>
      <c r="D98" s="11">
        <v>5</v>
      </c>
      <c r="E98" s="11" t="s">
        <v>16</v>
      </c>
      <c r="F98" s="13">
        <v>32.380000000000003</v>
      </c>
      <c r="G98" s="13">
        <v>7.7808333330000004</v>
      </c>
      <c r="H98" s="13">
        <v>292.58333329999999</v>
      </c>
      <c r="I98" s="13">
        <v>2.6963220680000002</v>
      </c>
      <c r="J98" s="13">
        <v>0.06</v>
      </c>
      <c r="K98" s="13">
        <v>10.32</v>
      </c>
      <c r="L98" s="13">
        <v>3.07</v>
      </c>
      <c r="M98" s="13">
        <v>1.6339999999999999</v>
      </c>
      <c r="N98" s="13">
        <v>5.68</v>
      </c>
      <c r="O98" s="13">
        <v>26.5</v>
      </c>
    </row>
    <row r="99" spans="1:15" x14ac:dyDescent="0.15">
      <c r="A99" s="11">
        <v>98</v>
      </c>
      <c r="B99" s="11">
        <v>2</v>
      </c>
      <c r="C99" s="12" t="s">
        <v>15</v>
      </c>
      <c r="D99" s="11">
        <v>5</v>
      </c>
      <c r="E99" s="11" t="s">
        <v>16</v>
      </c>
      <c r="F99" s="13">
        <v>30.58</v>
      </c>
      <c r="G99" s="13">
        <v>7.6666666670000003</v>
      </c>
      <c r="H99" s="13">
        <v>293.5</v>
      </c>
      <c r="I99" s="13">
        <v>2.7833001990000001</v>
      </c>
      <c r="J99" s="13">
        <v>7.0000000000000007E-2</v>
      </c>
      <c r="K99" s="13">
        <v>10.07</v>
      </c>
      <c r="L99" s="13">
        <v>3.75</v>
      </c>
      <c r="M99" s="13">
        <v>1.87</v>
      </c>
      <c r="N99" s="13">
        <v>6.8520000000000003</v>
      </c>
      <c r="O99" s="13">
        <v>25.33</v>
      </c>
    </row>
    <row r="100" spans="1:15" x14ac:dyDescent="0.15">
      <c r="A100" s="11">
        <v>99</v>
      </c>
      <c r="B100" s="11">
        <v>3</v>
      </c>
      <c r="C100" s="12" t="s">
        <v>15</v>
      </c>
      <c r="D100" s="11">
        <v>5</v>
      </c>
      <c r="E100" s="11" t="s">
        <v>16</v>
      </c>
      <c r="F100" s="13">
        <v>31.19</v>
      </c>
      <c r="G100" s="13">
        <v>7.6941666670000002</v>
      </c>
      <c r="H100" s="13">
        <v>297.33333329999999</v>
      </c>
      <c r="I100" s="13">
        <v>1.838966203</v>
      </c>
      <c r="J100" s="13">
        <v>0.05</v>
      </c>
      <c r="K100" s="13">
        <v>8.81</v>
      </c>
      <c r="L100" s="13">
        <v>3.76</v>
      </c>
      <c r="M100" s="13">
        <v>1.56</v>
      </c>
      <c r="N100" s="13">
        <v>8.3710000000000004</v>
      </c>
      <c r="O100" s="13">
        <v>28.82</v>
      </c>
    </row>
    <row r="101" spans="1:15" x14ac:dyDescent="0.15">
      <c r="A101" s="11">
        <v>100</v>
      </c>
      <c r="B101" s="11">
        <v>10</v>
      </c>
      <c r="C101" s="12">
        <v>5</v>
      </c>
      <c r="D101" s="11">
        <v>5</v>
      </c>
      <c r="E101" s="11" t="s">
        <v>16</v>
      </c>
      <c r="F101" s="13">
        <v>31.15</v>
      </c>
      <c r="G101" s="13">
        <v>8.1225000000000005</v>
      </c>
      <c r="H101" s="13">
        <v>366.25</v>
      </c>
      <c r="I101" s="13">
        <v>3.7400596419999999</v>
      </c>
      <c r="J101" s="13">
        <v>0.08</v>
      </c>
      <c r="K101" s="13">
        <v>9</v>
      </c>
      <c r="L101" s="13">
        <v>7.35</v>
      </c>
      <c r="M101" s="13">
        <v>1.81</v>
      </c>
      <c r="N101" s="13">
        <v>15.061999999999999</v>
      </c>
      <c r="O101" s="13">
        <v>28.26</v>
      </c>
    </row>
    <row r="102" spans="1:15" x14ac:dyDescent="0.15">
      <c r="A102" s="11">
        <v>101</v>
      </c>
      <c r="B102" s="11">
        <v>11</v>
      </c>
      <c r="C102" s="12">
        <v>5</v>
      </c>
      <c r="D102" s="11">
        <v>5</v>
      </c>
      <c r="E102" s="11" t="s">
        <v>16</v>
      </c>
      <c r="F102" s="13">
        <v>31.66</v>
      </c>
      <c r="G102" s="13">
        <v>8.1633333330000006</v>
      </c>
      <c r="H102" s="13">
        <v>364.25</v>
      </c>
      <c r="I102" s="13">
        <v>3.8394632209999999</v>
      </c>
      <c r="J102" s="13">
        <v>0.06</v>
      </c>
      <c r="K102" s="13">
        <v>7.62</v>
      </c>
      <c r="L102" s="13">
        <v>5.65</v>
      </c>
      <c r="M102" s="13">
        <v>1.82</v>
      </c>
      <c r="N102" s="13">
        <v>7.5439999999999996</v>
      </c>
      <c r="O102" s="13">
        <v>39.479999999999997</v>
      </c>
    </row>
    <row r="103" spans="1:15" x14ac:dyDescent="0.15">
      <c r="A103" s="11">
        <v>102</v>
      </c>
      <c r="B103" s="11">
        <v>12</v>
      </c>
      <c r="C103" s="12">
        <v>5</v>
      </c>
      <c r="D103" s="11">
        <v>5</v>
      </c>
      <c r="E103" s="11" t="s">
        <v>16</v>
      </c>
      <c r="F103" s="13">
        <v>30.12</v>
      </c>
      <c r="G103" s="13">
        <v>8.125</v>
      </c>
      <c r="H103" s="13">
        <v>352.41666670000001</v>
      </c>
      <c r="I103" s="13">
        <v>2.8827037770000001</v>
      </c>
      <c r="J103" s="13">
        <v>0.08</v>
      </c>
      <c r="K103" s="13">
        <v>6.77</v>
      </c>
      <c r="L103" s="13">
        <v>4.6100000000000003</v>
      </c>
      <c r="M103" s="13">
        <v>2.04</v>
      </c>
      <c r="N103" s="13">
        <v>7.0810000000000004</v>
      </c>
      <c r="O103" s="13">
        <v>21.19</v>
      </c>
    </row>
    <row r="104" spans="1:15" x14ac:dyDescent="0.15">
      <c r="A104" s="11">
        <v>103</v>
      </c>
      <c r="B104" s="11">
        <v>13</v>
      </c>
      <c r="C104" s="12">
        <v>15</v>
      </c>
      <c r="D104" s="11">
        <v>5</v>
      </c>
      <c r="E104" s="11" t="s">
        <v>16</v>
      </c>
      <c r="F104" s="13">
        <v>30.67</v>
      </c>
      <c r="G104" s="13">
        <v>8.36</v>
      </c>
      <c r="H104" s="13">
        <v>389.58333329999999</v>
      </c>
      <c r="I104" s="13">
        <v>3.1187872759999999</v>
      </c>
      <c r="J104" s="13">
        <v>0.17</v>
      </c>
      <c r="K104" s="13">
        <v>17.13</v>
      </c>
      <c r="L104" s="13">
        <v>3.74</v>
      </c>
      <c r="M104" s="13">
        <v>2.5299999999999998</v>
      </c>
      <c r="N104" s="13">
        <v>19.606999999999999</v>
      </c>
      <c r="O104" s="13">
        <v>29.43</v>
      </c>
    </row>
    <row r="105" spans="1:15" x14ac:dyDescent="0.15">
      <c r="A105" s="11">
        <v>104</v>
      </c>
      <c r="B105" s="11">
        <v>14</v>
      </c>
      <c r="C105" s="12">
        <v>15</v>
      </c>
      <c r="D105" s="11">
        <v>5</v>
      </c>
      <c r="E105" s="11" t="s">
        <v>16</v>
      </c>
      <c r="F105" s="13">
        <v>30.29</v>
      </c>
      <c r="G105" s="13">
        <v>8.3074999999999992</v>
      </c>
      <c r="H105" s="13">
        <v>374.33333329999999</v>
      </c>
      <c r="I105" s="13">
        <v>2.2365805170000002</v>
      </c>
      <c r="J105" s="13">
        <v>0.18</v>
      </c>
      <c r="K105" s="13">
        <v>14.07</v>
      </c>
      <c r="L105" s="13">
        <v>3.43</v>
      </c>
      <c r="M105" s="13">
        <v>1.5</v>
      </c>
      <c r="N105" s="13">
        <v>11.77</v>
      </c>
      <c r="O105" s="13">
        <v>17.05</v>
      </c>
    </row>
    <row r="106" spans="1:15" x14ac:dyDescent="0.15">
      <c r="A106" s="11">
        <v>105</v>
      </c>
      <c r="B106" s="11">
        <v>15</v>
      </c>
      <c r="C106" s="12">
        <v>15</v>
      </c>
      <c r="D106" s="11">
        <v>5</v>
      </c>
      <c r="E106" s="11" t="s">
        <v>16</v>
      </c>
      <c r="F106" s="13">
        <v>31.23</v>
      </c>
      <c r="G106" s="13">
        <v>8.1208333330000002</v>
      </c>
      <c r="H106" s="13">
        <v>372.75</v>
      </c>
      <c r="I106" s="13">
        <v>2.9945328029999998</v>
      </c>
      <c r="J106" s="13">
        <v>0.18</v>
      </c>
      <c r="K106" s="13">
        <v>14.15</v>
      </c>
      <c r="L106" s="13">
        <v>3.96</v>
      </c>
      <c r="M106" s="13">
        <v>2.34</v>
      </c>
      <c r="N106" s="13">
        <v>18.391999999999999</v>
      </c>
      <c r="O106" s="13">
        <v>18.61</v>
      </c>
    </row>
    <row r="107" spans="1:15" x14ac:dyDescent="0.15">
      <c r="A107" s="11">
        <v>106</v>
      </c>
      <c r="B107" s="11">
        <v>16</v>
      </c>
      <c r="C107" s="12">
        <v>25</v>
      </c>
      <c r="D107" s="11">
        <v>5</v>
      </c>
      <c r="E107" s="11" t="s">
        <v>16</v>
      </c>
      <c r="F107" s="13">
        <v>34.285400000000003</v>
      </c>
      <c r="G107" s="13">
        <v>8.2333333329999991</v>
      </c>
      <c r="H107" s="13">
        <v>408.91666670000001</v>
      </c>
      <c r="I107" s="13">
        <v>4.2370775350000001</v>
      </c>
      <c r="J107" s="13">
        <v>0.08</v>
      </c>
      <c r="K107" s="13">
        <v>13.53</v>
      </c>
      <c r="L107" s="13">
        <v>4.18</v>
      </c>
      <c r="M107" s="13">
        <v>3.968</v>
      </c>
      <c r="N107" s="13">
        <v>31.1936</v>
      </c>
      <c r="O107" s="13">
        <v>25.81</v>
      </c>
    </row>
    <row r="108" spans="1:15" x14ac:dyDescent="0.15">
      <c r="A108" s="11">
        <v>107</v>
      </c>
      <c r="B108" s="11">
        <v>17</v>
      </c>
      <c r="C108" s="12">
        <v>25</v>
      </c>
      <c r="D108" s="11">
        <v>5</v>
      </c>
      <c r="E108" s="11" t="s">
        <v>16</v>
      </c>
      <c r="F108" s="13">
        <v>32.780999999999999</v>
      </c>
      <c r="G108" s="13">
        <v>8.1808333330000007</v>
      </c>
      <c r="H108" s="13">
        <v>389.25</v>
      </c>
      <c r="I108" s="13">
        <v>4.6346918490000002</v>
      </c>
      <c r="J108" s="13">
        <v>0.12</v>
      </c>
      <c r="K108" s="13">
        <v>14.41</v>
      </c>
      <c r="L108" s="13">
        <v>5.08</v>
      </c>
      <c r="M108" s="13">
        <v>4.8159999999999998</v>
      </c>
      <c r="N108" s="13">
        <v>47.555199999999999</v>
      </c>
      <c r="O108" s="13">
        <v>22.55</v>
      </c>
    </row>
    <row r="109" spans="1:15" x14ac:dyDescent="0.15">
      <c r="A109" s="11">
        <v>108</v>
      </c>
      <c r="B109" s="11">
        <v>18</v>
      </c>
      <c r="C109" s="12">
        <v>25</v>
      </c>
      <c r="D109" s="11">
        <v>5</v>
      </c>
      <c r="E109" s="11" t="s">
        <v>16</v>
      </c>
      <c r="F109" s="13">
        <v>33.701599999999999</v>
      </c>
      <c r="G109" s="13">
        <v>8.14</v>
      </c>
      <c r="H109" s="13">
        <v>386.75</v>
      </c>
      <c r="I109" s="13">
        <v>3.3921471169999999</v>
      </c>
      <c r="J109" s="13">
        <v>0.22</v>
      </c>
      <c r="K109" s="13">
        <v>13.97</v>
      </c>
      <c r="L109" s="13">
        <v>4.82</v>
      </c>
      <c r="M109" s="13">
        <v>3.8719999999999999</v>
      </c>
      <c r="N109" s="13">
        <v>47.068800000000003</v>
      </c>
      <c r="O109" s="13">
        <v>19.420000000000002</v>
      </c>
    </row>
    <row r="110" spans="1:15" x14ac:dyDescent="0.15">
      <c r="A110" s="11">
        <v>109</v>
      </c>
      <c r="B110" s="11">
        <v>1</v>
      </c>
      <c r="C110" s="12" t="s">
        <v>15</v>
      </c>
      <c r="D110" s="11">
        <v>5</v>
      </c>
      <c r="E110" s="11" t="s">
        <v>17</v>
      </c>
      <c r="F110" s="13">
        <v>1.4530000000000001</v>
      </c>
      <c r="G110" s="13">
        <v>4.4000000000000004</v>
      </c>
      <c r="H110" s="13">
        <v>471</v>
      </c>
      <c r="I110" s="13">
        <v>0.74552683900000005</v>
      </c>
      <c r="J110" s="13">
        <v>0.98799999999999999</v>
      </c>
      <c r="K110" s="13">
        <v>8.0519999999999996</v>
      </c>
      <c r="L110" s="13">
        <v>7.7869999999999999</v>
      </c>
      <c r="M110" s="13">
        <v>6.8064999999999998</v>
      </c>
      <c r="N110" s="13">
        <v>27.513000000000002</v>
      </c>
      <c r="O110" s="13">
        <v>138.001</v>
      </c>
    </row>
    <row r="111" spans="1:15" x14ac:dyDescent="0.15">
      <c r="A111" s="11">
        <v>110</v>
      </c>
      <c r="B111" s="11">
        <v>2</v>
      </c>
      <c r="C111" s="12" t="s">
        <v>15</v>
      </c>
      <c r="D111" s="11">
        <v>5</v>
      </c>
      <c r="E111" s="11" t="s">
        <v>17</v>
      </c>
      <c r="F111" s="13">
        <v>1.4159999999999999</v>
      </c>
      <c r="G111" s="13">
        <v>4.32</v>
      </c>
      <c r="H111" s="13">
        <v>536</v>
      </c>
      <c r="I111" s="13">
        <v>3.7276341949999998</v>
      </c>
      <c r="J111" s="13">
        <v>0.98899999999999999</v>
      </c>
      <c r="K111" s="13">
        <v>14.686999999999999</v>
      </c>
      <c r="L111" s="13">
        <v>15.157</v>
      </c>
      <c r="M111" s="13">
        <v>6.4279999999999999</v>
      </c>
      <c r="N111" s="13">
        <v>28.045999999999999</v>
      </c>
      <c r="O111" s="13">
        <v>113.979</v>
      </c>
    </row>
    <row r="112" spans="1:15" x14ac:dyDescent="0.15">
      <c r="A112" s="11">
        <v>111</v>
      </c>
      <c r="B112" s="11">
        <v>3</v>
      </c>
      <c r="C112" s="12" t="s">
        <v>15</v>
      </c>
      <c r="D112" s="11">
        <v>5</v>
      </c>
      <c r="E112" s="11" t="s">
        <v>17</v>
      </c>
      <c r="F112" s="13">
        <v>1.282</v>
      </c>
      <c r="G112" s="13">
        <v>4.3099999999999996</v>
      </c>
      <c r="H112" s="13">
        <v>480</v>
      </c>
      <c r="I112" s="13">
        <v>2.0874751489999999</v>
      </c>
      <c r="J112" s="13">
        <v>0.96199999999999997</v>
      </c>
      <c r="K112" s="13">
        <v>11.254</v>
      </c>
      <c r="L112" s="13">
        <v>6.8179999999999996</v>
      </c>
      <c r="M112" s="13">
        <v>7.1414999999999997</v>
      </c>
      <c r="N112" s="13">
        <v>23.874500000000001</v>
      </c>
      <c r="O112" s="13">
        <v>144.697</v>
      </c>
    </row>
    <row r="113" spans="1:15" x14ac:dyDescent="0.15">
      <c r="A113" s="11">
        <v>112</v>
      </c>
      <c r="B113" s="11">
        <v>10</v>
      </c>
      <c r="C113" s="12">
        <v>5</v>
      </c>
      <c r="D113" s="11">
        <v>5</v>
      </c>
      <c r="E113" s="11" t="s">
        <v>17</v>
      </c>
      <c r="F113" s="13">
        <v>1.59</v>
      </c>
      <c r="G113" s="13">
        <v>6.36</v>
      </c>
      <c r="H113" s="13">
        <v>1263</v>
      </c>
      <c r="I113" s="13">
        <v>17.892644140000002</v>
      </c>
      <c r="J113" s="13">
        <v>2.42</v>
      </c>
      <c r="K113" s="13">
        <v>13.18</v>
      </c>
      <c r="L113" s="13">
        <v>16.53</v>
      </c>
      <c r="M113" s="13">
        <v>12.78</v>
      </c>
      <c r="N113" s="13">
        <v>34.634</v>
      </c>
      <c r="O113" s="13">
        <v>233.75800000000001</v>
      </c>
    </row>
    <row r="114" spans="1:15" x14ac:dyDescent="0.15">
      <c r="A114" s="11">
        <v>113</v>
      </c>
      <c r="B114" s="11">
        <v>11</v>
      </c>
      <c r="C114" s="12">
        <v>5</v>
      </c>
      <c r="D114" s="11">
        <v>5</v>
      </c>
      <c r="E114" s="11" t="s">
        <v>17</v>
      </c>
      <c r="F114" s="13">
        <v>1.52</v>
      </c>
      <c r="G114" s="13">
        <v>4.1399999999999997</v>
      </c>
      <c r="H114" s="13">
        <v>3540</v>
      </c>
      <c r="I114" s="13">
        <v>23.409542739999999</v>
      </c>
      <c r="J114" s="13">
        <v>2.88</v>
      </c>
      <c r="K114" s="13">
        <v>14.59</v>
      </c>
      <c r="L114" s="13">
        <v>20.11</v>
      </c>
      <c r="M114" s="13">
        <v>12.762</v>
      </c>
      <c r="N114" s="13">
        <v>30.22</v>
      </c>
      <c r="O114" s="13">
        <v>290.43299999999999</v>
      </c>
    </row>
    <row r="115" spans="1:15" x14ac:dyDescent="0.15">
      <c r="A115" s="11">
        <v>114</v>
      </c>
      <c r="B115" s="11">
        <v>12</v>
      </c>
      <c r="C115" s="12">
        <v>5</v>
      </c>
      <c r="D115" s="11">
        <v>5</v>
      </c>
      <c r="E115" s="11" t="s">
        <v>17</v>
      </c>
      <c r="F115" s="13">
        <v>1.55</v>
      </c>
      <c r="G115" s="13">
        <v>4.03</v>
      </c>
      <c r="H115" s="13">
        <v>3220</v>
      </c>
      <c r="I115" s="13">
        <v>16.401590460000001</v>
      </c>
      <c r="J115" s="13">
        <v>2.42</v>
      </c>
      <c r="K115" s="13">
        <v>12.67</v>
      </c>
      <c r="L115" s="13">
        <v>26.98</v>
      </c>
      <c r="M115" s="13">
        <v>12.766500000000001</v>
      </c>
      <c r="N115" s="13">
        <v>39.651499999999999</v>
      </c>
      <c r="O115" s="13">
        <v>336.01499999999999</v>
      </c>
    </row>
    <row r="116" spans="1:15" x14ac:dyDescent="0.15">
      <c r="A116" s="11">
        <v>115</v>
      </c>
      <c r="B116" s="11">
        <v>13</v>
      </c>
      <c r="C116" s="12">
        <v>15</v>
      </c>
      <c r="D116" s="11">
        <v>5</v>
      </c>
      <c r="E116" s="11" t="s">
        <v>17</v>
      </c>
      <c r="F116" s="13">
        <v>0.35</v>
      </c>
      <c r="G116" s="13">
        <v>4.13</v>
      </c>
      <c r="H116" s="13">
        <v>3850</v>
      </c>
      <c r="I116" s="13">
        <v>33.101391649999997</v>
      </c>
      <c r="J116" s="13">
        <v>4.28</v>
      </c>
      <c r="K116" s="13">
        <v>16.29</v>
      </c>
      <c r="L116" s="13">
        <v>32.96</v>
      </c>
      <c r="M116" s="13">
        <v>21.053999999999998</v>
      </c>
      <c r="N116" s="13">
        <v>47.268000000000001</v>
      </c>
      <c r="O116" s="13">
        <v>447.12900000000002</v>
      </c>
    </row>
    <row r="117" spans="1:15" x14ac:dyDescent="0.15">
      <c r="A117" s="11">
        <v>116</v>
      </c>
      <c r="B117" s="11">
        <v>14</v>
      </c>
      <c r="C117" s="12">
        <v>15</v>
      </c>
      <c r="D117" s="11">
        <v>5</v>
      </c>
      <c r="E117" s="11" t="s">
        <v>17</v>
      </c>
      <c r="F117" s="13">
        <v>0.28000000000000003</v>
      </c>
      <c r="G117" s="13">
        <v>3.84</v>
      </c>
      <c r="H117" s="13">
        <v>4880</v>
      </c>
      <c r="I117" s="13">
        <v>28.330019879999998</v>
      </c>
      <c r="J117" s="13">
        <v>5.24</v>
      </c>
      <c r="K117" s="13">
        <v>19.39</v>
      </c>
      <c r="L117" s="13">
        <v>30.56</v>
      </c>
      <c r="M117" s="13">
        <v>20.452999999999999</v>
      </c>
      <c r="N117" s="13">
        <v>38.182499999999997</v>
      </c>
      <c r="O117" s="13">
        <v>459.97199999999998</v>
      </c>
    </row>
    <row r="118" spans="1:15" x14ac:dyDescent="0.15">
      <c r="A118" s="11">
        <v>117</v>
      </c>
      <c r="B118" s="11">
        <v>15</v>
      </c>
      <c r="C118" s="12">
        <v>15</v>
      </c>
      <c r="D118" s="11">
        <v>5</v>
      </c>
      <c r="E118" s="11" t="s">
        <v>17</v>
      </c>
      <c r="F118" s="13">
        <v>0.35</v>
      </c>
      <c r="G118" s="13">
        <v>4.2300000000000004</v>
      </c>
      <c r="H118" s="13">
        <v>3670</v>
      </c>
      <c r="I118" s="13">
        <v>18.638170970000001</v>
      </c>
      <c r="J118" s="13">
        <v>5.97</v>
      </c>
      <c r="K118" s="13">
        <v>18.75</v>
      </c>
      <c r="L118" s="13">
        <v>31.56</v>
      </c>
      <c r="M118" s="13">
        <v>22.167000000000002</v>
      </c>
      <c r="N118" s="13">
        <v>47.656500000000001</v>
      </c>
      <c r="O118" s="13">
        <v>435.51400000000001</v>
      </c>
    </row>
    <row r="119" spans="1:15" x14ac:dyDescent="0.15">
      <c r="A119" s="11">
        <v>118</v>
      </c>
      <c r="B119" s="11">
        <v>16</v>
      </c>
      <c r="C119" s="12">
        <v>25</v>
      </c>
      <c r="D119" s="11">
        <v>5</v>
      </c>
      <c r="E119" s="11" t="s">
        <v>17</v>
      </c>
      <c r="F119" s="13">
        <v>0.61</v>
      </c>
      <c r="G119" s="13">
        <v>4.33</v>
      </c>
      <c r="H119" s="13">
        <v>246</v>
      </c>
      <c r="I119" s="13">
        <v>39.960238570000001</v>
      </c>
      <c r="J119" s="13">
        <v>3.61</v>
      </c>
      <c r="K119" s="13">
        <v>15.46</v>
      </c>
      <c r="L119" s="13">
        <v>28.19</v>
      </c>
      <c r="M119" s="13">
        <v>10.955</v>
      </c>
      <c r="N119" s="13">
        <v>55.561</v>
      </c>
      <c r="O119" s="13">
        <v>186.495</v>
      </c>
    </row>
    <row r="120" spans="1:15" x14ac:dyDescent="0.15">
      <c r="A120" s="11">
        <v>119</v>
      </c>
      <c r="B120" s="11">
        <v>17</v>
      </c>
      <c r="C120" s="12">
        <v>25</v>
      </c>
      <c r="D120" s="11">
        <v>5</v>
      </c>
      <c r="E120" s="11" t="s">
        <v>17</v>
      </c>
      <c r="F120" s="13">
        <v>0.53</v>
      </c>
      <c r="G120" s="13">
        <v>4.1100000000000003</v>
      </c>
      <c r="H120" s="13">
        <v>338</v>
      </c>
      <c r="I120" s="13">
        <v>55.467196819999998</v>
      </c>
      <c r="J120" s="13">
        <v>3.31</v>
      </c>
      <c r="K120" s="13">
        <v>16.809999999999999</v>
      </c>
      <c r="L120" s="13">
        <v>21.85</v>
      </c>
      <c r="M120" s="13">
        <v>14.7585</v>
      </c>
      <c r="N120" s="13">
        <v>50.783499999999997</v>
      </c>
      <c r="O120" s="13">
        <v>314.00299999999999</v>
      </c>
    </row>
    <row r="121" spans="1:15" x14ac:dyDescent="0.15">
      <c r="A121" s="11">
        <v>120</v>
      </c>
      <c r="B121" s="11">
        <v>18</v>
      </c>
      <c r="C121" s="12">
        <v>25</v>
      </c>
      <c r="D121" s="11">
        <v>5</v>
      </c>
      <c r="E121" s="11" t="s">
        <v>17</v>
      </c>
      <c r="F121" s="13">
        <v>0.74</v>
      </c>
      <c r="G121" s="13">
        <v>4.33</v>
      </c>
      <c r="H121" s="13">
        <v>396</v>
      </c>
      <c r="I121" s="13">
        <v>81.262425449999995</v>
      </c>
      <c r="J121" s="13">
        <v>3.25</v>
      </c>
      <c r="K121" s="13">
        <v>15.6</v>
      </c>
      <c r="L121" s="13">
        <v>28.26</v>
      </c>
      <c r="M121" s="13">
        <v>11.311</v>
      </c>
      <c r="N121" s="13">
        <v>61.738500000000002</v>
      </c>
      <c r="O121" s="13">
        <v>235.51599999999999</v>
      </c>
    </row>
    <row r="122" spans="1:15" x14ac:dyDescent="0.15">
      <c r="A122" s="11">
        <v>121</v>
      </c>
      <c r="B122" s="11">
        <v>1</v>
      </c>
      <c r="C122" s="12" t="s">
        <v>15</v>
      </c>
      <c r="D122" s="11">
        <v>6</v>
      </c>
      <c r="E122" s="11" t="s">
        <v>16</v>
      </c>
      <c r="F122" s="13">
        <v>35.450000000000003</v>
      </c>
      <c r="G122" s="13">
        <v>8.5399999999999991</v>
      </c>
      <c r="H122" s="13">
        <v>255</v>
      </c>
      <c r="I122" s="13">
        <v>5.31</v>
      </c>
      <c r="J122" s="13">
        <v>0.13</v>
      </c>
      <c r="K122" s="13">
        <v>16.91</v>
      </c>
      <c r="L122" s="13">
        <v>4.79</v>
      </c>
      <c r="M122" s="13">
        <v>1.3</v>
      </c>
      <c r="N122" s="13">
        <v>18.827000000000002</v>
      </c>
      <c r="O122" s="13">
        <v>30.25</v>
      </c>
    </row>
    <row r="123" spans="1:15" x14ac:dyDescent="0.15">
      <c r="A123" s="11">
        <v>122</v>
      </c>
      <c r="B123" s="11">
        <v>2</v>
      </c>
      <c r="C123" s="12" t="s">
        <v>15</v>
      </c>
      <c r="D123" s="11">
        <v>6</v>
      </c>
      <c r="E123" s="11" t="s">
        <v>16</v>
      </c>
      <c r="F123" s="13">
        <v>36.049999999999997</v>
      </c>
      <c r="G123" s="13">
        <v>8.4600000000000009</v>
      </c>
      <c r="H123" s="13">
        <v>309</v>
      </c>
      <c r="I123" s="13">
        <v>4.13</v>
      </c>
      <c r="J123" s="13">
        <v>0.1</v>
      </c>
      <c r="K123" s="13">
        <v>14.61</v>
      </c>
      <c r="L123" s="13">
        <v>5.03</v>
      </c>
      <c r="M123" s="13">
        <v>1.63</v>
      </c>
      <c r="N123" s="13">
        <v>8.7010000000000005</v>
      </c>
      <c r="O123" s="13">
        <v>16.350000000000001</v>
      </c>
    </row>
    <row r="124" spans="1:15" x14ac:dyDescent="0.15">
      <c r="A124" s="11">
        <v>123</v>
      </c>
      <c r="B124" s="11">
        <v>3</v>
      </c>
      <c r="C124" s="12" t="s">
        <v>15</v>
      </c>
      <c r="D124" s="11">
        <v>6</v>
      </c>
      <c r="E124" s="11" t="s">
        <v>16</v>
      </c>
      <c r="F124" s="13">
        <v>35.299999999999997</v>
      </c>
      <c r="G124" s="13">
        <v>8.33</v>
      </c>
      <c r="H124" s="13">
        <v>297</v>
      </c>
      <c r="I124" s="13">
        <v>3.3919999999999999</v>
      </c>
      <c r="J124" s="13">
        <v>0.09</v>
      </c>
      <c r="K124" s="13">
        <v>14.46</v>
      </c>
      <c r="L124" s="13">
        <v>5.18</v>
      </c>
      <c r="M124" s="13">
        <v>1.48</v>
      </c>
      <c r="N124" s="13">
        <v>8.3889999999999993</v>
      </c>
      <c r="O124" s="13">
        <v>40.32</v>
      </c>
    </row>
    <row r="125" spans="1:15" x14ac:dyDescent="0.15">
      <c r="A125" s="11">
        <v>124</v>
      </c>
      <c r="B125" s="11">
        <v>10</v>
      </c>
      <c r="C125" s="12">
        <v>5</v>
      </c>
      <c r="D125" s="11">
        <v>6</v>
      </c>
      <c r="E125" s="11" t="s">
        <v>16</v>
      </c>
      <c r="F125" s="13">
        <v>31.2</v>
      </c>
      <c r="G125" s="13">
        <v>8.2899999999999991</v>
      </c>
      <c r="H125" s="13">
        <v>365</v>
      </c>
      <c r="I125" s="13">
        <v>2.4</v>
      </c>
      <c r="J125" s="13">
        <v>0.09</v>
      </c>
      <c r="K125" s="13">
        <v>14.02</v>
      </c>
      <c r="L125" s="13">
        <v>6.75</v>
      </c>
      <c r="M125" s="13">
        <v>1.97</v>
      </c>
      <c r="N125" s="13">
        <v>13.279</v>
      </c>
      <c r="O125" s="13">
        <v>33.89</v>
      </c>
    </row>
    <row r="126" spans="1:15" x14ac:dyDescent="0.15">
      <c r="A126" s="11">
        <v>125</v>
      </c>
      <c r="B126" s="11">
        <v>11</v>
      </c>
      <c r="C126" s="12">
        <v>5</v>
      </c>
      <c r="D126" s="11">
        <v>6</v>
      </c>
      <c r="E126" s="11" t="s">
        <v>16</v>
      </c>
      <c r="F126" s="13">
        <v>35.450000000000003</v>
      </c>
      <c r="G126" s="13">
        <v>8.4700000000000006</v>
      </c>
      <c r="H126" s="13">
        <v>337</v>
      </c>
      <c r="I126" s="13">
        <v>3.835</v>
      </c>
      <c r="J126" s="13">
        <v>0.17</v>
      </c>
      <c r="K126" s="13">
        <v>17.98</v>
      </c>
      <c r="L126" s="13">
        <v>7.02</v>
      </c>
      <c r="M126" s="13">
        <v>2.04</v>
      </c>
      <c r="N126" s="13">
        <v>12.625999999999999</v>
      </c>
      <c r="O126" s="13">
        <v>33.590000000000003</v>
      </c>
    </row>
    <row r="127" spans="1:15" x14ac:dyDescent="0.15">
      <c r="A127" s="11">
        <v>126</v>
      </c>
      <c r="B127" s="11">
        <v>12</v>
      </c>
      <c r="C127" s="12">
        <v>5</v>
      </c>
      <c r="D127" s="11">
        <v>6</v>
      </c>
      <c r="E127" s="11" t="s">
        <v>16</v>
      </c>
      <c r="F127" s="13">
        <v>33.5</v>
      </c>
      <c r="G127" s="13">
        <v>8.48</v>
      </c>
      <c r="H127" s="13">
        <v>338</v>
      </c>
      <c r="I127" s="13">
        <v>2.95</v>
      </c>
      <c r="J127" s="13">
        <v>7.0000000000000007E-2</v>
      </c>
      <c r="K127" s="13">
        <v>15.37</v>
      </c>
      <c r="L127" s="13">
        <v>6.62</v>
      </c>
      <c r="M127" s="13">
        <v>1.57</v>
      </c>
      <c r="N127" s="13">
        <v>13.103</v>
      </c>
      <c r="O127" s="13">
        <v>33.619999999999997</v>
      </c>
    </row>
    <row r="128" spans="1:15" x14ac:dyDescent="0.15">
      <c r="A128" s="11">
        <v>127</v>
      </c>
      <c r="B128" s="11">
        <v>13</v>
      </c>
      <c r="C128" s="12">
        <v>15</v>
      </c>
      <c r="D128" s="11">
        <v>6</v>
      </c>
      <c r="E128" s="11" t="s">
        <v>16</v>
      </c>
      <c r="F128" s="13">
        <v>32.5</v>
      </c>
      <c r="G128" s="13">
        <v>8.32</v>
      </c>
      <c r="H128" s="13">
        <v>351</v>
      </c>
      <c r="I128" s="13">
        <v>5.7519999999999998</v>
      </c>
      <c r="J128" s="13">
        <v>0.25</v>
      </c>
      <c r="K128" s="13">
        <v>27.11</v>
      </c>
      <c r="L128" s="13">
        <v>7.16</v>
      </c>
      <c r="M128" s="13">
        <v>2.0699999999999998</v>
      </c>
      <c r="N128" s="13">
        <v>25.655000000000001</v>
      </c>
      <c r="O128" s="13">
        <v>25.59</v>
      </c>
    </row>
    <row r="129" spans="1:15" x14ac:dyDescent="0.15">
      <c r="A129" s="11">
        <v>128</v>
      </c>
      <c r="B129" s="11">
        <v>14</v>
      </c>
      <c r="C129" s="12">
        <v>15</v>
      </c>
      <c r="D129" s="11">
        <v>6</v>
      </c>
      <c r="E129" s="11" t="s">
        <v>16</v>
      </c>
      <c r="F129" s="13">
        <v>34.85</v>
      </c>
      <c r="G129" s="13">
        <v>8.43</v>
      </c>
      <c r="H129" s="13">
        <v>341</v>
      </c>
      <c r="I129" s="13">
        <v>1.917</v>
      </c>
      <c r="J129" s="13">
        <v>0.4</v>
      </c>
      <c r="K129" s="13">
        <v>28.49</v>
      </c>
      <c r="L129" s="13">
        <v>5.38</v>
      </c>
      <c r="M129" s="13">
        <v>2.25</v>
      </c>
      <c r="N129" s="13">
        <v>21.529</v>
      </c>
      <c r="O129" s="13">
        <v>26.89</v>
      </c>
    </row>
    <row r="130" spans="1:15" x14ac:dyDescent="0.15">
      <c r="A130" s="11">
        <v>129</v>
      </c>
      <c r="B130" s="11">
        <v>15</v>
      </c>
      <c r="C130" s="12">
        <v>15</v>
      </c>
      <c r="D130" s="11">
        <v>6</v>
      </c>
      <c r="E130" s="11" t="s">
        <v>16</v>
      </c>
      <c r="F130" s="13">
        <v>33.15</v>
      </c>
      <c r="G130" s="13">
        <v>8.4</v>
      </c>
      <c r="H130" s="13">
        <v>347</v>
      </c>
      <c r="I130" s="13">
        <v>3.835</v>
      </c>
      <c r="J130" s="13">
        <v>0.24</v>
      </c>
      <c r="K130" s="13">
        <v>26.11</v>
      </c>
      <c r="L130" s="13">
        <v>6.92</v>
      </c>
      <c r="M130" s="13">
        <v>1.92</v>
      </c>
      <c r="N130" s="13">
        <v>19.042999999999999</v>
      </c>
      <c r="O130" s="13">
        <v>29.3</v>
      </c>
    </row>
    <row r="131" spans="1:15" x14ac:dyDescent="0.15">
      <c r="A131" s="11">
        <v>130</v>
      </c>
      <c r="B131" s="11">
        <v>16</v>
      </c>
      <c r="C131" s="12">
        <v>25</v>
      </c>
      <c r="D131" s="11">
        <v>6</v>
      </c>
      <c r="E131" s="11" t="s">
        <v>16</v>
      </c>
      <c r="F131" s="13">
        <v>35.1</v>
      </c>
      <c r="G131" s="13">
        <v>8.34</v>
      </c>
      <c r="H131" s="13">
        <v>360</v>
      </c>
      <c r="I131" s="13">
        <v>5.6050000000000004</v>
      </c>
      <c r="J131" s="13">
        <v>0.16</v>
      </c>
      <c r="K131" s="13">
        <v>17.7</v>
      </c>
      <c r="L131" s="13">
        <v>7.05</v>
      </c>
      <c r="M131" s="13">
        <v>3.7280000000000002</v>
      </c>
      <c r="N131" s="13">
        <v>36.606400000000001</v>
      </c>
      <c r="O131" s="13">
        <v>33.67</v>
      </c>
    </row>
    <row r="132" spans="1:15" x14ac:dyDescent="0.15">
      <c r="A132" s="11">
        <v>131</v>
      </c>
      <c r="B132" s="11">
        <v>17</v>
      </c>
      <c r="C132" s="12">
        <v>25</v>
      </c>
      <c r="D132" s="11">
        <v>6</v>
      </c>
      <c r="E132" s="11" t="s">
        <v>16</v>
      </c>
      <c r="F132" s="13">
        <v>35</v>
      </c>
      <c r="G132" s="13">
        <v>8.39</v>
      </c>
      <c r="H132" s="13">
        <v>348</v>
      </c>
      <c r="I132" s="13">
        <v>1.18</v>
      </c>
      <c r="J132" s="13">
        <v>0.1</v>
      </c>
      <c r="K132" s="13">
        <v>13.09</v>
      </c>
      <c r="L132" s="13">
        <v>5.2</v>
      </c>
      <c r="M132" s="13">
        <v>3.056</v>
      </c>
      <c r="N132" s="13">
        <v>36.251199999999997</v>
      </c>
      <c r="O132" s="13">
        <v>35.85</v>
      </c>
    </row>
    <row r="133" spans="1:15" x14ac:dyDescent="0.15">
      <c r="A133" s="11">
        <v>132</v>
      </c>
      <c r="B133" s="11">
        <v>18</v>
      </c>
      <c r="C133" s="12">
        <v>25</v>
      </c>
      <c r="D133" s="11">
        <v>6</v>
      </c>
      <c r="E133" s="11" t="s">
        <v>16</v>
      </c>
      <c r="F133" s="13">
        <v>34.75</v>
      </c>
      <c r="G133" s="13">
        <v>8.3699999999999992</v>
      </c>
      <c r="H133" s="13">
        <v>354</v>
      </c>
      <c r="I133" s="13">
        <v>5.31</v>
      </c>
      <c r="J133" s="13">
        <v>0.12</v>
      </c>
      <c r="K133" s="13">
        <v>15.83</v>
      </c>
      <c r="L133" s="13">
        <v>5.98</v>
      </c>
      <c r="M133" s="13">
        <v>3.504</v>
      </c>
      <c r="N133" s="13">
        <v>35.607999999999997</v>
      </c>
      <c r="O133" s="13">
        <v>33.159999999999997</v>
      </c>
    </row>
    <row r="134" spans="1:15" x14ac:dyDescent="0.15">
      <c r="A134" s="11">
        <v>133</v>
      </c>
      <c r="B134" s="11">
        <v>1</v>
      </c>
      <c r="C134" s="12" t="s">
        <v>15</v>
      </c>
      <c r="D134" s="11">
        <v>6</v>
      </c>
      <c r="E134" s="11" t="s">
        <v>17</v>
      </c>
      <c r="F134" s="13">
        <v>1.62</v>
      </c>
      <c r="G134" s="13">
        <v>4.5199999999999996</v>
      </c>
      <c r="H134" s="13">
        <v>536</v>
      </c>
      <c r="I134" s="13">
        <v>2.36</v>
      </c>
      <c r="J134" s="13">
        <v>1.25</v>
      </c>
      <c r="K134" s="13">
        <v>9.69</v>
      </c>
      <c r="L134" s="13">
        <v>6.71</v>
      </c>
      <c r="M134" s="13">
        <v>6.8940000000000001</v>
      </c>
      <c r="N134" s="13">
        <v>42.826999999999998</v>
      </c>
      <c r="O134" s="13">
        <v>125.352</v>
      </c>
    </row>
    <row r="135" spans="1:15" x14ac:dyDescent="0.15">
      <c r="A135" s="11">
        <v>134</v>
      </c>
      <c r="B135" s="11">
        <v>2</v>
      </c>
      <c r="C135" s="12" t="s">
        <v>15</v>
      </c>
      <c r="D135" s="11">
        <v>6</v>
      </c>
      <c r="E135" s="11" t="s">
        <v>17</v>
      </c>
      <c r="F135" s="13">
        <v>1.78</v>
      </c>
      <c r="G135" s="13">
        <v>4.55</v>
      </c>
      <c r="H135" s="13">
        <v>600</v>
      </c>
      <c r="I135" s="13">
        <v>5.31</v>
      </c>
      <c r="J135" s="13">
        <v>1.21</v>
      </c>
      <c r="K135" s="13">
        <v>10.79</v>
      </c>
      <c r="L135" s="13">
        <v>7.89</v>
      </c>
      <c r="M135" s="13">
        <v>6.5395000000000003</v>
      </c>
      <c r="N135" s="13">
        <v>44.076999999999998</v>
      </c>
      <c r="O135" s="13">
        <v>142.13</v>
      </c>
    </row>
    <row r="136" spans="1:15" x14ac:dyDescent="0.15">
      <c r="A136" s="11">
        <v>135</v>
      </c>
      <c r="B136" s="11">
        <v>3</v>
      </c>
      <c r="C136" s="12" t="s">
        <v>15</v>
      </c>
      <c r="D136" s="11">
        <v>6</v>
      </c>
      <c r="E136" s="11" t="s">
        <v>17</v>
      </c>
      <c r="F136" s="13">
        <v>1.89</v>
      </c>
      <c r="G136" s="13">
        <v>4.47</v>
      </c>
      <c r="H136" s="13">
        <v>556</v>
      </c>
      <c r="I136" s="13">
        <v>4.13</v>
      </c>
      <c r="J136" s="13">
        <v>1.31</v>
      </c>
      <c r="K136" s="13">
        <v>11.29</v>
      </c>
      <c r="L136" s="13">
        <v>7.28</v>
      </c>
      <c r="M136" s="13">
        <v>7.1494999999999997</v>
      </c>
      <c r="N136" s="13">
        <v>43.762500000000003</v>
      </c>
      <c r="O136" s="13">
        <v>155.62</v>
      </c>
    </row>
    <row r="137" spans="1:15" x14ac:dyDescent="0.15">
      <c r="A137" s="11">
        <v>136</v>
      </c>
      <c r="B137" s="11">
        <v>10</v>
      </c>
      <c r="C137" s="12">
        <v>5</v>
      </c>
      <c r="D137" s="11">
        <v>6</v>
      </c>
      <c r="E137" s="11" t="s">
        <v>17</v>
      </c>
      <c r="F137" s="13">
        <v>3.19</v>
      </c>
      <c r="G137" s="13">
        <v>5.8</v>
      </c>
      <c r="H137" s="13">
        <v>1728</v>
      </c>
      <c r="I137" s="13">
        <v>9.7349999999999994</v>
      </c>
      <c r="J137" s="13">
        <v>2.9390000000000001</v>
      </c>
      <c r="K137" s="13">
        <v>16.739999999999998</v>
      </c>
      <c r="L137" s="13">
        <v>26.54</v>
      </c>
      <c r="M137" s="13">
        <v>16.718499999999999</v>
      </c>
      <c r="N137" s="13">
        <v>42.173499999999997</v>
      </c>
      <c r="O137" s="13">
        <v>454.89100000000002</v>
      </c>
    </row>
    <row r="138" spans="1:15" x14ac:dyDescent="0.15">
      <c r="A138" s="11">
        <v>137</v>
      </c>
      <c r="B138" s="11">
        <v>11</v>
      </c>
      <c r="C138" s="12">
        <v>5</v>
      </c>
      <c r="D138" s="11">
        <v>6</v>
      </c>
      <c r="E138" s="11" t="s">
        <v>17</v>
      </c>
      <c r="F138" s="13">
        <v>2.71</v>
      </c>
      <c r="G138" s="13">
        <v>4.55</v>
      </c>
      <c r="H138" s="13">
        <v>3740</v>
      </c>
      <c r="I138" s="13">
        <v>21.091000000000001</v>
      </c>
      <c r="J138" s="13">
        <v>3.75</v>
      </c>
      <c r="K138" s="13">
        <v>16.36</v>
      </c>
      <c r="L138" s="13">
        <v>35.89</v>
      </c>
      <c r="M138" s="13">
        <v>17.133500000000002</v>
      </c>
      <c r="N138" s="13">
        <v>45.9375</v>
      </c>
      <c r="O138" s="13">
        <v>378.40199999999999</v>
      </c>
    </row>
    <row r="139" spans="1:15" x14ac:dyDescent="0.15">
      <c r="A139" s="11">
        <v>138</v>
      </c>
      <c r="B139" s="11">
        <v>12</v>
      </c>
      <c r="C139" s="12">
        <v>5</v>
      </c>
      <c r="D139" s="11">
        <v>6</v>
      </c>
      <c r="E139" s="11" t="s">
        <v>17</v>
      </c>
      <c r="F139" s="13">
        <v>2.68</v>
      </c>
      <c r="G139" s="13">
        <v>4.2</v>
      </c>
      <c r="H139" s="13">
        <v>4280</v>
      </c>
      <c r="I139" s="13">
        <v>16.372</v>
      </c>
      <c r="J139" s="13">
        <v>3.13</v>
      </c>
      <c r="K139" s="13">
        <v>14.41</v>
      </c>
      <c r="L139" s="13">
        <v>31.87</v>
      </c>
      <c r="M139" s="13">
        <v>13.871499999999999</v>
      </c>
      <c r="N139" s="13">
        <v>48.099499999999999</v>
      </c>
      <c r="O139" s="13">
        <v>380.60399999999998</v>
      </c>
    </row>
    <row r="140" spans="1:15" x14ac:dyDescent="0.15">
      <c r="A140" s="11">
        <v>139</v>
      </c>
      <c r="B140" s="11">
        <v>13</v>
      </c>
      <c r="C140" s="12">
        <v>15</v>
      </c>
      <c r="D140" s="11">
        <v>6</v>
      </c>
      <c r="E140" s="11" t="s">
        <v>17</v>
      </c>
      <c r="F140" s="13">
        <v>1.08</v>
      </c>
      <c r="G140" s="13">
        <v>4.22</v>
      </c>
      <c r="H140" s="13">
        <v>5140</v>
      </c>
      <c r="I140" s="13">
        <v>31.416</v>
      </c>
      <c r="J140" s="13">
        <v>5.04</v>
      </c>
      <c r="K140" s="13">
        <v>15.93</v>
      </c>
      <c r="L140" s="13">
        <v>44.23</v>
      </c>
      <c r="M140" s="13">
        <v>25.61</v>
      </c>
      <c r="N140" s="13">
        <v>71.924499999999995</v>
      </c>
      <c r="O140" s="13">
        <v>450.98200000000003</v>
      </c>
    </row>
    <row r="141" spans="1:15" x14ac:dyDescent="0.15">
      <c r="A141" s="11">
        <v>140</v>
      </c>
      <c r="B141" s="11">
        <v>14</v>
      </c>
      <c r="C141" s="12">
        <v>15</v>
      </c>
      <c r="D141" s="11">
        <v>6</v>
      </c>
      <c r="E141" s="11" t="s">
        <v>17</v>
      </c>
      <c r="F141" s="13">
        <v>0.79</v>
      </c>
      <c r="G141" s="13">
        <v>4.05</v>
      </c>
      <c r="H141" s="13">
        <v>5360</v>
      </c>
      <c r="I141" s="13">
        <v>31.710999999999999</v>
      </c>
      <c r="J141" s="13">
        <v>6.74</v>
      </c>
      <c r="K141" s="13">
        <v>18.149999999999999</v>
      </c>
      <c r="L141" s="13">
        <v>41.13</v>
      </c>
      <c r="M141" s="13">
        <v>26.265999999999998</v>
      </c>
      <c r="N141" s="13">
        <v>86.808000000000007</v>
      </c>
      <c r="O141" s="13">
        <v>588.06299999999999</v>
      </c>
    </row>
    <row r="142" spans="1:15" x14ac:dyDescent="0.15">
      <c r="A142" s="11">
        <v>141</v>
      </c>
      <c r="B142" s="11">
        <v>15</v>
      </c>
      <c r="C142" s="12">
        <v>15</v>
      </c>
      <c r="D142" s="11">
        <v>6</v>
      </c>
      <c r="E142" s="11" t="s">
        <v>17</v>
      </c>
      <c r="F142" s="13">
        <v>0.78</v>
      </c>
      <c r="G142" s="13">
        <v>4.62</v>
      </c>
      <c r="H142" s="13">
        <v>4100</v>
      </c>
      <c r="I142" s="13">
        <v>20.353999999999999</v>
      </c>
      <c r="J142" s="13">
        <v>4.6500000000000004</v>
      </c>
      <c r="K142" s="13">
        <v>16.39</v>
      </c>
      <c r="L142" s="13">
        <v>46.32</v>
      </c>
      <c r="M142" s="13">
        <v>23.5625</v>
      </c>
      <c r="N142" s="13">
        <v>67.972999999999999</v>
      </c>
      <c r="O142" s="13">
        <v>473.17</v>
      </c>
    </row>
    <row r="143" spans="1:15" x14ac:dyDescent="0.15">
      <c r="A143" s="11">
        <v>142</v>
      </c>
      <c r="B143" s="11">
        <v>16</v>
      </c>
      <c r="C143" s="12">
        <v>25</v>
      </c>
      <c r="D143" s="11">
        <v>6</v>
      </c>
      <c r="E143" s="11" t="s">
        <v>17</v>
      </c>
      <c r="F143" s="13">
        <v>0.6</v>
      </c>
      <c r="G143" s="13">
        <v>4.6500000000000004</v>
      </c>
      <c r="H143" s="13">
        <v>4870</v>
      </c>
      <c r="I143" s="13">
        <v>39.381</v>
      </c>
      <c r="J143" s="13">
        <v>3.5329999999999999</v>
      </c>
      <c r="K143" s="13">
        <v>17.236000000000001</v>
      </c>
      <c r="L143" s="13">
        <v>33.911000000000001</v>
      </c>
      <c r="M143" s="13">
        <v>12.161</v>
      </c>
      <c r="N143" s="13">
        <v>70.361500000000007</v>
      </c>
      <c r="O143" s="13">
        <v>242.14500000000001</v>
      </c>
    </row>
    <row r="144" spans="1:15" x14ac:dyDescent="0.15">
      <c r="A144" s="11">
        <v>143</v>
      </c>
      <c r="B144" s="11">
        <v>17</v>
      </c>
      <c r="C144" s="12">
        <v>25</v>
      </c>
      <c r="D144" s="11">
        <v>6</v>
      </c>
      <c r="E144" s="11" t="s">
        <v>17</v>
      </c>
      <c r="F144" s="13">
        <v>0.67</v>
      </c>
      <c r="G144" s="13">
        <v>4.62</v>
      </c>
      <c r="H144" s="13">
        <v>5970</v>
      </c>
      <c r="I144" s="13">
        <v>49.262999999999998</v>
      </c>
      <c r="J144" s="13">
        <v>3.823</v>
      </c>
      <c r="K144" s="13">
        <v>16.434000000000001</v>
      </c>
      <c r="L144" s="13">
        <v>33.826999999999998</v>
      </c>
      <c r="M144" s="13">
        <v>13.026999999999999</v>
      </c>
      <c r="N144" s="13">
        <v>82.605000000000004</v>
      </c>
      <c r="O144" s="13">
        <v>360.93700000000001</v>
      </c>
    </row>
    <row r="145" spans="1:15" x14ac:dyDescent="0.15">
      <c r="A145" s="11">
        <v>144</v>
      </c>
      <c r="B145" s="11">
        <v>18</v>
      </c>
      <c r="C145" s="12">
        <v>25</v>
      </c>
      <c r="D145" s="11">
        <v>6</v>
      </c>
      <c r="E145" s="11" t="s">
        <v>17</v>
      </c>
      <c r="F145" s="13">
        <v>0.83</v>
      </c>
      <c r="G145" s="13">
        <v>4.6100000000000003</v>
      </c>
      <c r="H145" s="13">
        <v>7620</v>
      </c>
      <c r="I145" s="13">
        <v>68.584000000000003</v>
      </c>
      <c r="J145" s="13">
        <v>4.1639999999999997</v>
      </c>
      <c r="K145" s="13">
        <v>20.033000000000001</v>
      </c>
      <c r="L145" s="13">
        <v>29.861000000000001</v>
      </c>
      <c r="M145" s="13">
        <v>15.461</v>
      </c>
      <c r="N145" s="13">
        <v>67.708500000000001</v>
      </c>
      <c r="O145" s="13">
        <v>295.24299999999999</v>
      </c>
    </row>
    <row r="146" spans="1:15" x14ac:dyDescent="0.15">
      <c r="A146" s="11">
        <v>145</v>
      </c>
      <c r="B146" s="11">
        <v>1</v>
      </c>
      <c r="C146" s="12" t="s">
        <v>15</v>
      </c>
      <c r="D146" s="11">
        <v>7</v>
      </c>
      <c r="E146" s="11" t="s">
        <v>16</v>
      </c>
      <c r="F146" s="13">
        <v>34.409999999999997</v>
      </c>
      <c r="G146" s="13">
        <v>7.6210000000000004</v>
      </c>
      <c r="H146" s="13">
        <v>271.75</v>
      </c>
      <c r="I146" s="13">
        <v>5.3258666669999997</v>
      </c>
      <c r="J146" s="13">
        <v>9.1999999999999998E-2</v>
      </c>
      <c r="K146" s="13">
        <v>20.747</v>
      </c>
      <c r="L146" s="13">
        <v>4.556</v>
      </c>
      <c r="M146" s="13">
        <v>1.552</v>
      </c>
      <c r="N146" s="13">
        <v>10.657999999999999</v>
      </c>
      <c r="O146" s="13">
        <v>34.454999999999998</v>
      </c>
    </row>
    <row r="147" spans="1:15" x14ac:dyDescent="0.15">
      <c r="A147" s="11">
        <v>146</v>
      </c>
      <c r="B147" s="11">
        <v>2</v>
      </c>
      <c r="C147" s="12" t="s">
        <v>15</v>
      </c>
      <c r="D147" s="11">
        <v>7</v>
      </c>
      <c r="E147" s="11" t="s">
        <v>16</v>
      </c>
      <c r="F147" s="13">
        <v>36.4</v>
      </c>
      <c r="G147" s="13">
        <v>7.2571666669999999</v>
      </c>
      <c r="H147" s="13">
        <v>269.06666669999998</v>
      </c>
      <c r="I147" s="13">
        <v>4.9502166670000003</v>
      </c>
      <c r="J147" s="13">
        <v>7.4999999999999997E-2</v>
      </c>
      <c r="K147" s="13">
        <v>19.001999999999999</v>
      </c>
      <c r="L147" s="13">
        <v>3.6190000000000002</v>
      </c>
      <c r="M147" s="13">
        <v>1.0920000000000001</v>
      </c>
      <c r="N147" s="13">
        <v>10.964</v>
      </c>
      <c r="O147" s="13">
        <v>22.695</v>
      </c>
    </row>
    <row r="148" spans="1:15" x14ac:dyDescent="0.15">
      <c r="A148" s="11">
        <v>147</v>
      </c>
      <c r="B148" s="11">
        <v>3</v>
      </c>
      <c r="C148" s="12" t="s">
        <v>15</v>
      </c>
      <c r="D148" s="11">
        <v>7</v>
      </c>
      <c r="E148" s="11" t="s">
        <v>16</v>
      </c>
      <c r="F148" s="13">
        <v>33.53</v>
      </c>
      <c r="G148" s="13">
        <v>7.5065</v>
      </c>
      <c r="H148" s="13">
        <v>273.41666670000001</v>
      </c>
      <c r="I148" s="13">
        <v>6.1788999999999996</v>
      </c>
      <c r="J148" s="13">
        <v>0.183</v>
      </c>
      <c r="K148" s="13">
        <v>18.23</v>
      </c>
      <c r="L148" s="13">
        <v>4.4029999999999996</v>
      </c>
      <c r="M148" s="13">
        <v>1.1879999999999999</v>
      </c>
      <c r="N148" s="13">
        <v>10.169</v>
      </c>
      <c r="O148" s="13">
        <v>26.896999999999998</v>
      </c>
    </row>
    <row r="149" spans="1:15" x14ac:dyDescent="0.15">
      <c r="A149" s="11">
        <v>148</v>
      </c>
      <c r="B149" s="11">
        <v>10</v>
      </c>
      <c r="C149" s="12">
        <v>5</v>
      </c>
      <c r="D149" s="11">
        <v>7</v>
      </c>
      <c r="E149" s="11" t="s">
        <v>16</v>
      </c>
      <c r="F149" s="13">
        <v>34.21</v>
      </c>
      <c r="G149" s="13">
        <v>7.9718333330000002</v>
      </c>
      <c r="H149" s="13">
        <v>315.98333330000003</v>
      </c>
      <c r="I149" s="13">
        <v>2.970166667</v>
      </c>
      <c r="J149" s="13">
        <v>5.3999999999999999E-2</v>
      </c>
      <c r="K149" s="13">
        <v>20.774999999999999</v>
      </c>
      <c r="L149" s="13">
        <v>7.2169999999999996</v>
      </c>
      <c r="M149" s="13">
        <v>1.863</v>
      </c>
      <c r="N149" s="13">
        <v>10.327</v>
      </c>
      <c r="O149" s="13">
        <v>43</v>
      </c>
    </row>
    <row r="150" spans="1:15" x14ac:dyDescent="0.15">
      <c r="A150" s="11">
        <v>149</v>
      </c>
      <c r="B150" s="11">
        <v>11</v>
      </c>
      <c r="C150" s="12">
        <v>5</v>
      </c>
      <c r="D150" s="11">
        <v>7</v>
      </c>
      <c r="E150" s="11" t="s">
        <v>16</v>
      </c>
      <c r="F150" s="13">
        <v>35.200000000000003</v>
      </c>
      <c r="G150" s="13">
        <v>7.7431666669999997</v>
      </c>
      <c r="H150" s="13">
        <v>312.81666669999998</v>
      </c>
      <c r="I150" s="13">
        <v>4.5049000000000001</v>
      </c>
      <c r="J150" s="13">
        <v>0.107</v>
      </c>
      <c r="K150" s="13">
        <v>21.646999999999998</v>
      </c>
      <c r="L150" s="13">
        <v>7.952</v>
      </c>
      <c r="M150" s="13">
        <v>2.2599999999999998</v>
      </c>
      <c r="N150" s="13">
        <v>10.69</v>
      </c>
      <c r="O150" s="13">
        <v>44.497999999999998</v>
      </c>
    </row>
    <row r="151" spans="1:15" x14ac:dyDescent="0.15">
      <c r="A151" s="11">
        <v>150</v>
      </c>
      <c r="B151" s="11">
        <v>12</v>
      </c>
      <c r="C151" s="12">
        <v>5</v>
      </c>
      <c r="D151" s="11">
        <v>7</v>
      </c>
      <c r="E151" s="11" t="s">
        <v>16</v>
      </c>
      <c r="F151" s="13">
        <v>32.299999999999997</v>
      </c>
      <c r="G151" s="13">
        <v>7.9086666670000003</v>
      </c>
      <c r="H151" s="13">
        <v>312.33333329999999</v>
      </c>
      <c r="I151" s="13">
        <v>3.537483333</v>
      </c>
      <c r="J151" s="13">
        <v>7.0000000000000007E-2</v>
      </c>
      <c r="K151" s="13">
        <v>21.096</v>
      </c>
      <c r="L151" s="13">
        <v>6.9180000000000001</v>
      </c>
      <c r="M151" s="13">
        <v>1.7270000000000001</v>
      </c>
      <c r="N151" s="13">
        <v>27.428000000000001</v>
      </c>
      <c r="O151" s="13">
        <v>42.453000000000003</v>
      </c>
    </row>
    <row r="152" spans="1:15" x14ac:dyDescent="0.15">
      <c r="A152" s="11">
        <v>151</v>
      </c>
      <c r="B152" s="11">
        <v>13</v>
      </c>
      <c r="C152" s="12">
        <v>15</v>
      </c>
      <c r="D152" s="11">
        <v>7</v>
      </c>
      <c r="E152" s="11" t="s">
        <v>16</v>
      </c>
      <c r="F152" s="13">
        <v>34.82</v>
      </c>
      <c r="G152" s="13">
        <v>8.4410000000000007</v>
      </c>
      <c r="H152" s="13">
        <v>329.28333329999998</v>
      </c>
      <c r="I152" s="13">
        <v>4.151783333</v>
      </c>
      <c r="J152" s="13">
        <v>0.11899999999999999</v>
      </c>
      <c r="K152" s="13">
        <v>29.878</v>
      </c>
      <c r="L152" s="13">
        <v>8.7449999999999992</v>
      </c>
      <c r="M152" s="13">
        <v>2.14</v>
      </c>
      <c r="N152" s="13">
        <v>18.867000000000001</v>
      </c>
      <c r="O152" s="13">
        <v>32.427999999999997</v>
      </c>
    </row>
    <row r="153" spans="1:15" x14ac:dyDescent="0.15">
      <c r="A153" s="11">
        <v>152</v>
      </c>
      <c r="B153" s="11">
        <v>14</v>
      </c>
      <c r="C153" s="12">
        <v>15</v>
      </c>
      <c r="D153" s="11">
        <v>7</v>
      </c>
      <c r="E153" s="11" t="s">
        <v>16</v>
      </c>
      <c r="F153" s="13">
        <v>35.72</v>
      </c>
      <c r="G153" s="13">
        <v>8.4238333329999993</v>
      </c>
      <c r="H153" s="13">
        <v>322.98333330000003</v>
      </c>
      <c r="I153" s="13">
        <v>3.7216</v>
      </c>
      <c r="J153" s="13">
        <v>8.5999999999999993E-2</v>
      </c>
      <c r="K153" s="13">
        <v>29.468</v>
      </c>
      <c r="L153" s="13">
        <v>7.6840000000000002</v>
      </c>
      <c r="M153" s="13">
        <v>2.6869999999999998</v>
      </c>
      <c r="N153" s="13">
        <v>18.565999999999999</v>
      </c>
      <c r="O153" s="13">
        <v>32.496000000000002</v>
      </c>
    </row>
    <row r="154" spans="1:15" x14ac:dyDescent="0.15">
      <c r="A154" s="11">
        <v>153</v>
      </c>
      <c r="B154" s="11">
        <v>15</v>
      </c>
      <c r="C154" s="12">
        <v>15</v>
      </c>
      <c r="D154" s="11">
        <v>7</v>
      </c>
      <c r="E154" s="11" t="s">
        <v>16</v>
      </c>
      <c r="F154" s="13">
        <v>33.06</v>
      </c>
      <c r="G154" s="13">
        <v>7.9643333329999999</v>
      </c>
      <c r="H154" s="13">
        <v>322.08333329999999</v>
      </c>
      <c r="I154" s="13">
        <v>3.159366667</v>
      </c>
      <c r="J154" s="13">
        <v>0.106</v>
      </c>
      <c r="K154" s="13">
        <v>33.887999999999998</v>
      </c>
      <c r="L154" s="13">
        <v>8.4749999999999996</v>
      </c>
      <c r="M154" s="13">
        <v>2.8639999999999999</v>
      </c>
      <c r="N154" s="13">
        <v>20.225999999999999</v>
      </c>
      <c r="O154" s="13">
        <v>33.863999999999997</v>
      </c>
    </row>
    <row r="155" spans="1:15" x14ac:dyDescent="0.15">
      <c r="A155" s="11">
        <v>154</v>
      </c>
      <c r="B155" s="11">
        <v>16</v>
      </c>
      <c r="C155" s="12">
        <v>25</v>
      </c>
      <c r="D155" s="11">
        <v>7</v>
      </c>
      <c r="E155" s="11" t="s">
        <v>16</v>
      </c>
      <c r="F155" s="13">
        <v>36.1</v>
      </c>
      <c r="G155" s="13">
        <v>7.9</v>
      </c>
      <c r="H155" s="13">
        <v>330.8</v>
      </c>
      <c r="I155" s="13">
        <v>3.8010999999999999</v>
      </c>
      <c r="J155" s="13">
        <v>0.13900000000000001</v>
      </c>
      <c r="K155" s="13">
        <v>18.736000000000001</v>
      </c>
      <c r="L155" s="13">
        <v>8.3539999999999992</v>
      </c>
      <c r="M155" s="13">
        <v>3.0543999999999998</v>
      </c>
      <c r="N155" s="13">
        <v>38.174399999999999</v>
      </c>
      <c r="O155" s="13">
        <v>27.434999999999999</v>
      </c>
    </row>
    <row r="156" spans="1:15" x14ac:dyDescent="0.15">
      <c r="A156" s="11">
        <v>155</v>
      </c>
      <c r="B156" s="11">
        <v>17</v>
      </c>
      <c r="C156" s="12">
        <v>25</v>
      </c>
      <c r="D156" s="11">
        <v>7</v>
      </c>
      <c r="E156" s="11" t="s">
        <v>16</v>
      </c>
      <c r="F156" s="13">
        <v>37.22</v>
      </c>
      <c r="G156" s="13">
        <v>7.9645000000000001</v>
      </c>
      <c r="H156" s="13">
        <v>318.48333330000003</v>
      </c>
      <c r="I156" s="13">
        <v>3.9354166670000001</v>
      </c>
      <c r="J156" s="13">
        <v>0.11799999999999999</v>
      </c>
      <c r="K156" s="13">
        <v>19.260999999999999</v>
      </c>
      <c r="L156" s="13">
        <v>8.4689999999999994</v>
      </c>
      <c r="M156" s="13">
        <v>2.9712000000000001</v>
      </c>
      <c r="N156" s="13">
        <v>24.655999999999999</v>
      </c>
      <c r="O156" s="13">
        <v>36.393000000000001</v>
      </c>
    </row>
    <row r="157" spans="1:15" x14ac:dyDescent="0.15">
      <c r="A157" s="11">
        <v>156</v>
      </c>
      <c r="B157" s="11">
        <v>18</v>
      </c>
      <c r="C157" s="12">
        <v>25</v>
      </c>
      <c r="D157" s="11">
        <v>7</v>
      </c>
      <c r="E157" s="11" t="s">
        <v>16</v>
      </c>
      <c r="F157" s="13">
        <v>36.090000000000003</v>
      </c>
      <c r="G157" s="13">
        <v>8.1316666669999993</v>
      </c>
      <c r="H157" s="13">
        <v>329.1333333</v>
      </c>
      <c r="I157" s="13">
        <v>4.1616</v>
      </c>
      <c r="J157" s="13">
        <v>0.14199999999999999</v>
      </c>
      <c r="K157" s="13">
        <v>19.504999999999999</v>
      </c>
      <c r="L157" s="13">
        <v>8.5419999999999998</v>
      </c>
      <c r="M157" s="13">
        <v>3.0815999999999999</v>
      </c>
      <c r="N157" s="13">
        <v>31.729600000000001</v>
      </c>
      <c r="O157" s="13">
        <v>30.640999999999998</v>
      </c>
    </row>
    <row r="158" spans="1:15" x14ac:dyDescent="0.15">
      <c r="A158" s="11">
        <v>157</v>
      </c>
      <c r="B158" s="11">
        <v>1</v>
      </c>
      <c r="C158" s="12" t="s">
        <v>15</v>
      </c>
      <c r="D158" s="11">
        <v>7</v>
      </c>
      <c r="E158" s="11" t="s">
        <v>17</v>
      </c>
      <c r="F158" s="13">
        <v>2.5499999999999998</v>
      </c>
      <c r="G158" s="13">
        <v>4.08</v>
      </c>
      <c r="H158" s="13">
        <v>590</v>
      </c>
      <c r="I158" s="13">
        <v>2.6869999999999998</v>
      </c>
      <c r="J158" s="13">
        <v>1.1000000000000001</v>
      </c>
      <c r="K158" s="13">
        <v>19.43</v>
      </c>
      <c r="L158" s="13">
        <v>8.4499999999999993</v>
      </c>
      <c r="M158" s="13">
        <v>7.5449999999999999</v>
      </c>
      <c r="N158" s="13">
        <v>29.925000000000001</v>
      </c>
      <c r="O158" s="13">
        <v>135.57</v>
      </c>
    </row>
    <row r="159" spans="1:15" x14ac:dyDescent="0.15">
      <c r="A159" s="11">
        <v>158</v>
      </c>
      <c r="B159" s="11">
        <v>2</v>
      </c>
      <c r="C159" s="12" t="s">
        <v>15</v>
      </c>
      <c r="D159" s="11">
        <v>7</v>
      </c>
      <c r="E159" s="11" t="s">
        <v>17</v>
      </c>
      <c r="F159" s="13">
        <v>2.48</v>
      </c>
      <c r="G159" s="13">
        <v>4.0199999999999996</v>
      </c>
      <c r="H159" s="13">
        <v>657</v>
      </c>
      <c r="I159" s="13">
        <v>4.9249999999999998</v>
      </c>
      <c r="J159" s="13">
        <v>1.06</v>
      </c>
      <c r="K159" s="13">
        <v>13.15</v>
      </c>
      <c r="L159" s="13">
        <v>8.76</v>
      </c>
      <c r="M159" s="13">
        <v>6.8849999999999998</v>
      </c>
      <c r="N159" s="13">
        <v>32.24</v>
      </c>
      <c r="O159" s="13">
        <v>123.81</v>
      </c>
    </row>
    <row r="160" spans="1:15" x14ac:dyDescent="0.15">
      <c r="A160" s="11">
        <v>159</v>
      </c>
      <c r="B160" s="11">
        <v>3</v>
      </c>
      <c r="C160" s="12" t="s">
        <v>15</v>
      </c>
      <c r="D160" s="11">
        <v>7</v>
      </c>
      <c r="E160" s="11" t="s">
        <v>17</v>
      </c>
      <c r="F160" s="13">
        <v>2.5299999999999998</v>
      </c>
      <c r="G160" s="13">
        <v>4.09</v>
      </c>
      <c r="H160" s="13">
        <v>625</v>
      </c>
      <c r="I160" s="13">
        <v>2.9849999999999999</v>
      </c>
      <c r="J160" s="13">
        <v>1.35</v>
      </c>
      <c r="K160" s="13">
        <v>15.87</v>
      </c>
      <c r="L160" s="13">
        <v>9.3699999999999992</v>
      </c>
      <c r="M160" s="13">
        <v>8.5649999999999995</v>
      </c>
      <c r="N160" s="13">
        <v>30.48</v>
      </c>
      <c r="O160" s="13">
        <v>182.96</v>
      </c>
    </row>
    <row r="161" spans="1:15" x14ac:dyDescent="0.15">
      <c r="A161" s="11">
        <v>160</v>
      </c>
      <c r="B161" s="11">
        <v>10</v>
      </c>
      <c r="C161" s="12">
        <v>5</v>
      </c>
      <c r="D161" s="11">
        <v>7</v>
      </c>
      <c r="E161" s="11" t="s">
        <v>17</v>
      </c>
      <c r="F161" s="13">
        <v>2.7</v>
      </c>
      <c r="G161" s="13">
        <v>3.57</v>
      </c>
      <c r="H161" s="13">
        <v>4250</v>
      </c>
      <c r="I161" s="13">
        <v>18.954999999999998</v>
      </c>
      <c r="J161" s="13">
        <v>3.86</v>
      </c>
      <c r="K161" s="13">
        <v>23.69</v>
      </c>
      <c r="L161" s="13">
        <v>33.79</v>
      </c>
      <c r="M161" s="13">
        <v>23.074999999999999</v>
      </c>
      <c r="N161" s="13">
        <v>68.194999999999993</v>
      </c>
      <c r="O161" s="13">
        <v>480.02</v>
      </c>
    </row>
    <row r="162" spans="1:15" x14ac:dyDescent="0.15">
      <c r="A162" s="11">
        <v>161</v>
      </c>
      <c r="B162" s="11">
        <v>11</v>
      </c>
      <c r="C162" s="12">
        <v>5</v>
      </c>
      <c r="D162" s="11">
        <v>7</v>
      </c>
      <c r="E162" s="11" t="s">
        <v>17</v>
      </c>
      <c r="F162" s="13">
        <v>2.72</v>
      </c>
      <c r="G162" s="13">
        <v>3.83</v>
      </c>
      <c r="H162" s="13">
        <v>3990</v>
      </c>
      <c r="I162" s="13">
        <v>23.134</v>
      </c>
      <c r="J162" s="13">
        <v>3.25</v>
      </c>
      <c r="K162" s="13">
        <v>19.02</v>
      </c>
      <c r="L162" s="13">
        <v>34.49</v>
      </c>
      <c r="M162" s="13">
        <v>18.765000000000001</v>
      </c>
      <c r="N162" s="13">
        <v>75.3</v>
      </c>
      <c r="O162" s="13">
        <v>481.95</v>
      </c>
    </row>
    <row r="163" spans="1:15" x14ac:dyDescent="0.15">
      <c r="A163" s="11">
        <v>162</v>
      </c>
      <c r="B163" s="11">
        <v>12</v>
      </c>
      <c r="C163" s="12">
        <v>5</v>
      </c>
      <c r="D163" s="11">
        <v>7</v>
      </c>
      <c r="E163" s="11" t="s">
        <v>17</v>
      </c>
      <c r="F163" s="13">
        <v>2.63</v>
      </c>
      <c r="G163" s="13">
        <v>3.59</v>
      </c>
      <c r="H163" s="13">
        <v>4820</v>
      </c>
      <c r="I163" s="13">
        <v>21.791</v>
      </c>
      <c r="J163" s="13">
        <v>3.03</v>
      </c>
      <c r="K163" s="13">
        <v>20.05</v>
      </c>
      <c r="L163" s="13">
        <v>32.76</v>
      </c>
      <c r="M163" s="13">
        <v>24.13</v>
      </c>
      <c r="N163" s="13">
        <v>60.03</v>
      </c>
      <c r="O163" s="13">
        <v>475.62</v>
      </c>
    </row>
    <row r="164" spans="1:15" x14ac:dyDescent="0.15">
      <c r="A164" s="11">
        <v>163</v>
      </c>
      <c r="B164" s="11">
        <v>13</v>
      </c>
      <c r="C164" s="12">
        <v>15</v>
      </c>
      <c r="D164" s="11">
        <v>7</v>
      </c>
      <c r="E164" s="11" t="s">
        <v>17</v>
      </c>
      <c r="F164" s="13">
        <v>0.92</v>
      </c>
      <c r="G164" s="13">
        <v>3.65</v>
      </c>
      <c r="H164" s="13">
        <v>5700</v>
      </c>
      <c r="I164" s="13">
        <v>29.850999999999999</v>
      </c>
      <c r="J164" s="13">
        <v>5.22</v>
      </c>
      <c r="K164" s="13">
        <v>23.87</v>
      </c>
      <c r="L164" s="13">
        <v>51.24</v>
      </c>
      <c r="M164" s="13">
        <v>22.38</v>
      </c>
      <c r="N164" s="13">
        <v>75.290000000000006</v>
      </c>
      <c r="O164" s="13">
        <v>606.69000000000005</v>
      </c>
    </row>
    <row r="165" spans="1:15" x14ac:dyDescent="0.15">
      <c r="A165" s="11">
        <v>164</v>
      </c>
      <c r="B165" s="11">
        <v>14</v>
      </c>
      <c r="C165" s="12">
        <v>15</v>
      </c>
      <c r="D165" s="11">
        <v>7</v>
      </c>
      <c r="E165" s="11" t="s">
        <v>17</v>
      </c>
      <c r="F165" s="13">
        <v>1.1000000000000001</v>
      </c>
      <c r="G165" s="13">
        <v>3.62</v>
      </c>
      <c r="H165" s="13">
        <v>5820</v>
      </c>
      <c r="I165" s="13">
        <v>33.433</v>
      </c>
      <c r="J165" s="13">
        <v>5.67</v>
      </c>
      <c r="K165" s="13">
        <v>23.44</v>
      </c>
      <c r="L165" s="13">
        <v>57.92</v>
      </c>
      <c r="M165" s="13">
        <v>26.32</v>
      </c>
      <c r="N165" s="13">
        <v>83.015000000000001</v>
      </c>
      <c r="O165" s="13">
        <v>705.51</v>
      </c>
    </row>
    <row r="166" spans="1:15" x14ac:dyDescent="0.15">
      <c r="A166" s="11">
        <v>165</v>
      </c>
      <c r="B166" s="11">
        <v>15</v>
      </c>
      <c r="C166" s="12">
        <v>15</v>
      </c>
      <c r="D166" s="11">
        <v>7</v>
      </c>
      <c r="E166" s="11" t="s">
        <v>17</v>
      </c>
      <c r="F166" s="13">
        <v>1.02</v>
      </c>
      <c r="G166" s="13">
        <v>3.74</v>
      </c>
      <c r="H166" s="13">
        <v>5060</v>
      </c>
      <c r="I166" s="13">
        <v>23.134</v>
      </c>
      <c r="J166" s="13">
        <v>5.61</v>
      </c>
      <c r="K166" s="13">
        <v>25.86</v>
      </c>
      <c r="L166" s="13">
        <v>53.28</v>
      </c>
      <c r="M166" s="13">
        <v>24.254999999999999</v>
      </c>
      <c r="N166" s="13">
        <v>78.680000000000007</v>
      </c>
      <c r="O166" s="13">
        <v>566.44000000000005</v>
      </c>
    </row>
    <row r="167" spans="1:15" x14ac:dyDescent="0.15">
      <c r="A167" s="11">
        <v>166</v>
      </c>
      <c r="B167" s="11">
        <v>16</v>
      </c>
      <c r="C167" s="12">
        <v>25</v>
      </c>
      <c r="D167" s="11">
        <v>7</v>
      </c>
      <c r="E167" s="11" t="s">
        <v>17</v>
      </c>
      <c r="F167" s="13">
        <v>0.97</v>
      </c>
      <c r="G167" s="13">
        <v>4.04</v>
      </c>
      <c r="H167" s="13">
        <v>6010</v>
      </c>
      <c r="I167" s="13">
        <v>40.149000000000001</v>
      </c>
      <c r="J167" s="13">
        <v>4.47</v>
      </c>
      <c r="K167" s="13">
        <v>19.54</v>
      </c>
      <c r="L167" s="13">
        <v>34.42</v>
      </c>
      <c r="M167" s="13">
        <v>14.8</v>
      </c>
      <c r="N167" s="13">
        <v>77.084999999999994</v>
      </c>
      <c r="O167" s="13">
        <v>312.69</v>
      </c>
    </row>
    <row r="168" spans="1:15" x14ac:dyDescent="0.15">
      <c r="A168" s="11">
        <v>167</v>
      </c>
      <c r="B168" s="11">
        <v>17</v>
      </c>
      <c r="C168" s="12">
        <v>25</v>
      </c>
      <c r="D168" s="11">
        <v>7</v>
      </c>
      <c r="E168" s="11" t="s">
        <v>17</v>
      </c>
      <c r="F168" s="13">
        <v>1.65</v>
      </c>
      <c r="G168" s="13">
        <v>4.07</v>
      </c>
      <c r="H168" s="13">
        <v>6740</v>
      </c>
      <c r="I168" s="13">
        <v>48.506999999999998</v>
      </c>
      <c r="J168" s="13">
        <v>4.68</v>
      </c>
      <c r="K168" s="13">
        <v>33.520000000000003</v>
      </c>
      <c r="L168" s="13">
        <v>40.53</v>
      </c>
      <c r="M168" s="13">
        <v>15.285</v>
      </c>
      <c r="N168" s="13">
        <v>76.62</v>
      </c>
      <c r="O168" s="13">
        <v>317.02</v>
      </c>
    </row>
    <row r="169" spans="1:15" x14ac:dyDescent="0.15">
      <c r="A169" s="11">
        <v>168</v>
      </c>
      <c r="B169" s="11">
        <v>18</v>
      </c>
      <c r="C169" s="12">
        <v>25</v>
      </c>
      <c r="D169" s="11">
        <v>7</v>
      </c>
      <c r="E169" s="11" t="s">
        <v>17</v>
      </c>
      <c r="F169" s="13">
        <v>1.32</v>
      </c>
      <c r="G169" s="13">
        <v>4.28</v>
      </c>
      <c r="H169" s="13">
        <v>7640</v>
      </c>
      <c r="I169" s="13">
        <v>61.194000000000003</v>
      </c>
      <c r="J169" s="13">
        <v>3.29</v>
      </c>
      <c r="K169" s="13">
        <v>27.8</v>
      </c>
      <c r="L169" s="13">
        <v>32.46</v>
      </c>
      <c r="M169" s="13">
        <v>10.92</v>
      </c>
      <c r="N169" s="13">
        <v>73.69</v>
      </c>
      <c r="O169" s="13">
        <v>377.14</v>
      </c>
    </row>
    <row r="170" spans="1:15" x14ac:dyDescent="0.15">
      <c r="A170" s="11">
        <v>169</v>
      </c>
      <c r="B170" s="11">
        <v>1</v>
      </c>
      <c r="C170" s="12" t="s">
        <v>15</v>
      </c>
      <c r="D170" s="11">
        <v>8</v>
      </c>
      <c r="E170" s="11" t="s">
        <v>16</v>
      </c>
      <c r="F170" s="13">
        <v>28.65</v>
      </c>
      <c r="G170" s="13">
        <v>7.35</v>
      </c>
      <c r="H170" s="13">
        <v>262</v>
      </c>
      <c r="I170" s="13">
        <v>1.8</v>
      </c>
      <c r="J170" s="13">
        <v>0.01</v>
      </c>
      <c r="K170" s="13">
        <v>20.556999999999999</v>
      </c>
      <c r="L170" s="13">
        <v>5.52</v>
      </c>
      <c r="M170" s="13">
        <v>1.99</v>
      </c>
      <c r="N170" s="13">
        <v>8.9700000000000006</v>
      </c>
      <c r="O170" s="13">
        <v>48.36</v>
      </c>
    </row>
    <row r="171" spans="1:15" x14ac:dyDescent="0.15">
      <c r="A171" s="11">
        <v>170</v>
      </c>
      <c r="B171" s="11">
        <v>2</v>
      </c>
      <c r="C171" s="12" t="s">
        <v>15</v>
      </c>
      <c r="D171" s="11">
        <v>8</v>
      </c>
      <c r="E171" s="11" t="s">
        <v>16</v>
      </c>
      <c r="F171" s="13">
        <v>25.7</v>
      </c>
      <c r="G171" s="13">
        <v>7.58</v>
      </c>
      <c r="H171" s="13">
        <v>259</v>
      </c>
      <c r="I171" s="13">
        <v>1.8</v>
      </c>
      <c r="J171" s="13">
        <v>0.08</v>
      </c>
      <c r="K171" s="13">
        <v>17.515999999999998</v>
      </c>
      <c r="L171" s="13">
        <v>5.24</v>
      </c>
      <c r="M171" s="13">
        <v>1.49</v>
      </c>
      <c r="N171" s="13">
        <v>9.14</v>
      </c>
      <c r="O171" s="13">
        <v>27.38</v>
      </c>
    </row>
    <row r="172" spans="1:15" x14ac:dyDescent="0.15">
      <c r="A172" s="11">
        <v>171</v>
      </c>
      <c r="B172" s="11">
        <v>3</v>
      </c>
      <c r="C172" s="12" t="s">
        <v>15</v>
      </c>
      <c r="D172" s="11">
        <v>8</v>
      </c>
      <c r="E172" s="11" t="s">
        <v>16</v>
      </c>
      <c r="F172" s="13">
        <v>24.75</v>
      </c>
      <c r="G172" s="13">
        <v>7.6</v>
      </c>
      <c r="H172" s="13">
        <v>260</v>
      </c>
      <c r="I172" s="13">
        <v>4.8</v>
      </c>
      <c r="J172" s="13">
        <v>0.15</v>
      </c>
      <c r="K172" s="13">
        <v>20.545999999999999</v>
      </c>
      <c r="L172" s="13">
        <v>5.74</v>
      </c>
      <c r="M172" s="13">
        <v>1.41</v>
      </c>
      <c r="N172" s="13">
        <v>9.14</v>
      </c>
      <c r="O172" s="13">
        <v>38.369999999999997</v>
      </c>
    </row>
    <row r="173" spans="1:15" x14ac:dyDescent="0.15">
      <c r="A173" s="11">
        <v>172</v>
      </c>
      <c r="B173" s="11">
        <v>10</v>
      </c>
      <c r="C173" s="12">
        <v>5</v>
      </c>
      <c r="D173" s="11">
        <v>8</v>
      </c>
      <c r="E173" s="11" t="s">
        <v>16</v>
      </c>
      <c r="F173" s="13">
        <v>28.25</v>
      </c>
      <c r="G173" s="13">
        <v>7.42</v>
      </c>
      <c r="H173" s="13">
        <v>303</v>
      </c>
      <c r="I173" s="13">
        <v>3.15</v>
      </c>
      <c r="J173" s="13">
        <v>7.0000000000000007E-2</v>
      </c>
      <c r="K173" s="13">
        <v>24.565000000000001</v>
      </c>
      <c r="L173" s="13">
        <v>7.98</v>
      </c>
      <c r="M173" s="13">
        <v>1.67</v>
      </c>
      <c r="N173" s="13">
        <v>14.26</v>
      </c>
      <c r="O173" s="13">
        <v>42.49</v>
      </c>
    </row>
    <row r="174" spans="1:15" x14ac:dyDescent="0.15">
      <c r="A174" s="11">
        <v>173</v>
      </c>
      <c r="B174" s="11">
        <v>11</v>
      </c>
      <c r="C174" s="12">
        <v>5</v>
      </c>
      <c r="D174" s="11">
        <v>8</v>
      </c>
      <c r="E174" s="11" t="s">
        <v>16</v>
      </c>
      <c r="F174" s="13">
        <v>25.45</v>
      </c>
      <c r="G174" s="13">
        <v>7.31</v>
      </c>
      <c r="H174" s="13">
        <v>298</v>
      </c>
      <c r="I174" s="13">
        <v>1.05</v>
      </c>
      <c r="J174" s="13">
        <v>7.0000000000000007E-2</v>
      </c>
      <c r="K174" s="13">
        <v>26.350999999999999</v>
      </c>
      <c r="L174" s="13">
        <v>7.92</v>
      </c>
      <c r="M174" s="13">
        <v>1.64</v>
      </c>
      <c r="N174" s="13">
        <v>14.63</v>
      </c>
      <c r="O174" s="13">
        <v>42.95</v>
      </c>
    </row>
    <row r="175" spans="1:15" x14ac:dyDescent="0.15">
      <c r="A175" s="11">
        <v>174</v>
      </c>
      <c r="B175" s="11">
        <v>12</v>
      </c>
      <c r="C175" s="12">
        <v>5</v>
      </c>
      <c r="D175" s="11">
        <v>8</v>
      </c>
      <c r="E175" s="11" t="s">
        <v>16</v>
      </c>
      <c r="F175" s="13">
        <v>23.5</v>
      </c>
      <c r="G175" s="13">
        <v>7.51</v>
      </c>
      <c r="H175" s="13">
        <v>290</v>
      </c>
      <c r="I175" s="13">
        <v>1.35</v>
      </c>
      <c r="J175" s="13">
        <v>0.09</v>
      </c>
      <c r="K175" s="13">
        <v>23.652999999999999</v>
      </c>
      <c r="L175" s="13">
        <v>7.94</v>
      </c>
      <c r="M175" s="13">
        <v>1.67</v>
      </c>
      <c r="N175" s="13">
        <v>14.38</v>
      </c>
      <c r="O175" s="13">
        <v>42.52</v>
      </c>
    </row>
    <row r="176" spans="1:15" x14ac:dyDescent="0.15">
      <c r="A176" s="11">
        <v>175</v>
      </c>
      <c r="B176" s="11">
        <v>13</v>
      </c>
      <c r="C176" s="12">
        <v>15</v>
      </c>
      <c r="D176" s="11">
        <v>8</v>
      </c>
      <c r="E176" s="11" t="s">
        <v>16</v>
      </c>
      <c r="F176" s="13">
        <v>27.85</v>
      </c>
      <c r="G176" s="13">
        <v>7.48</v>
      </c>
      <c r="H176" s="13">
        <v>322</v>
      </c>
      <c r="I176" s="13">
        <v>2.4</v>
      </c>
      <c r="J176" s="13">
        <v>0.13</v>
      </c>
      <c r="K176" s="13">
        <v>31.300999999999998</v>
      </c>
      <c r="L176" s="13">
        <v>8.4499999999999993</v>
      </c>
      <c r="M176" s="13">
        <v>2.44</v>
      </c>
      <c r="N176" s="13">
        <v>19.899999999999999</v>
      </c>
      <c r="O176" s="13">
        <v>36.799999999999997</v>
      </c>
    </row>
    <row r="177" spans="1:15" x14ac:dyDescent="0.15">
      <c r="A177" s="11">
        <v>176</v>
      </c>
      <c r="B177" s="11">
        <v>14</v>
      </c>
      <c r="C177" s="12">
        <v>15</v>
      </c>
      <c r="D177" s="11">
        <v>8</v>
      </c>
      <c r="E177" s="11" t="s">
        <v>16</v>
      </c>
      <c r="F177" s="13">
        <v>26.85</v>
      </c>
      <c r="G177" s="13">
        <v>7.35</v>
      </c>
      <c r="H177" s="13">
        <v>312</v>
      </c>
      <c r="I177" s="13">
        <v>1.8</v>
      </c>
      <c r="J177" s="13">
        <v>0.11</v>
      </c>
      <c r="K177" s="13">
        <v>36.453000000000003</v>
      </c>
      <c r="L177" s="13">
        <v>7.41</v>
      </c>
      <c r="M177" s="13">
        <v>2.81</v>
      </c>
      <c r="N177" s="13">
        <v>17.14</v>
      </c>
      <c r="O177" s="13">
        <v>39.03</v>
      </c>
    </row>
    <row r="178" spans="1:15" x14ac:dyDescent="0.15">
      <c r="A178" s="11">
        <v>177</v>
      </c>
      <c r="B178" s="11">
        <v>15</v>
      </c>
      <c r="C178" s="12">
        <v>15</v>
      </c>
      <c r="D178" s="11">
        <v>8</v>
      </c>
      <c r="E178" s="11" t="s">
        <v>16</v>
      </c>
      <c r="F178" s="13">
        <v>26.55</v>
      </c>
      <c r="G178" s="13">
        <v>7.4</v>
      </c>
      <c r="H178" s="13">
        <v>315</v>
      </c>
      <c r="I178" s="13">
        <v>2.5499999999999998</v>
      </c>
      <c r="J178" s="13">
        <v>0.12</v>
      </c>
      <c r="K178" s="13">
        <v>31.811</v>
      </c>
      <c r="L178" s="13">
        <v>7.86</v>
      </c>
      <c r="M178" s="13">
        <v>2.11</v>
      </c>
      <c r="N178" s="13">
        <v>18.59</v>
      </c>
      <c r="O178" s="13">
        <v>38.96</v>
      </c>
    </row>
    <row r="179" spans="1:15" x14ac:dyDescent="0.15">
      <c r="A179" s="11">
        <v>178</v>
      </c>
      <c r="B179" s="11">
        <v>16</v>
      </c>
      <c r="C179" s="12">
        <v>25</v>
      </c>
      <c r="D179" s="11">
        <v>8</v>
      </c>
      <c r="E179" s="11" t="s">
        <v>16</v>
      </c>
      <c r="F179" s="13">
        <v>35.9</v>
      </c>
      <c r="G179" s="13">
        <v>6.99</v>
      </c>
      <c r="H179" s="13">
        <v>325</v>
      </c>
      <c r="I179" s="13">
        <v>3.6</v>
      </c>
      <c r="J179" s="13">
        <v>0.09</v>
      </c>
      <c r="K179" s="13">
        <v>25.285</v>
      </c>
      <c r="L179" s="13">
        <v>6.93</v>
      </c>
      <c r="M179" s="13">
        <v>2.7839999999999998</v>
      </c>
      <c r="N179" s="13">
        <v>30.96</v>
      </c>
      <c r="O179" s="13">
        <v>42.84</v>
      </c>
    </row>
    <row r="180" spans="1:15" x14ac:dyDescent="0.15">
      <c r="A180" s="11">
        <v>179</v>
      </c>
      <c r="B180" s="11">
        <v>17</v>
      </c>
      <c r="C180" s="12">
        <v>25</v>
      </c>
      <c r="D180" s="11">
        <v>8</v>
      </c>
      <c r="E180" s="11" t="s">
        <v>16</v>
      </c>
      <c r="F180" s="13">
        <v>36.1</v>
      </c>
      <c r="G180" s="13">
        <v>7.26</v>
      </c>
      <c r="H180" s="13">
        <v>316</v>
      </c>
      <c r="I180" s="13">
        <v>4.05</v>
      </c>
      <c r="J180" s="13">
        <v>0.1</v>
      </c>
      <c r="K180" s="13">
        <v>23.616</v>
      </c>
      <c r="L180" s="13">
        <v>7.67</v>
      </c>
      <c r="M180" s="13">
        <v>3.472</v>
      </c>
      <c r="N180" s="13">
        <v>31.616</v>
      </c>
      <c r="O180" s="13">
        <v>43.96</v>
      </c>
    </row>
    <row r="181" spans="1:15" x14ac:dyDescent="0.15">
      <c r="A181" s="11">
        <v>180</v>
      </c>
      <c r="B181" s="11">
        <v>18</v>
      </c>
      <c r="C181" s="12">
        <v>25</v>
      </c>
      <c r="D181" s="11">
        <v>8</v>
      </c>
      <c r="E181" s="11" t="s">
        <v>16</v>
      </c>
      <c r="F181" s="13">
        <v>35.65</v>
      </c>
      <c r="G181" s="13">
        <v>7.3</v>
      </c>
      <c r="H181" s="13">
        <v>327</v>
      </c>
      <c r="I181" s="13">
        <v>3</v>
      </c>
      <c r="J181" s="13">
        <v>0.1</v>
      </c>
      <c r="K181" s="13">
        <v>25.513000000000002</v>
      </c>
      <c r="L181" s="13">
        <v>7.68</v>
      </c>
      <c r="M181" s="13">
        <v>2.2240000000000002</v>
      </c>
      <c r="N181" s="13">
        <v>32.783999999999999</v>
      </c>
      <c r="O181" s="13">
        <v>41.78</v>
      </c>
    </row>
    <row r="182" spans="1:15" x14ac:dyDescent="0.15">
      <c r="A182" s="11">
        <v>181</v>
      </c>
      <c r="B182" s="11">
        <v>1</v>
      </c>
      <c r="C182" s="12" t="s">
        <v>15</v>
      </c>
      <c r="D182" s="11">
        <v>8</v>
      </c>
      <c r="E182" s="11" t="s">
        <v>17</v>
      </c>
      <c r="F182" s="13">
        <v>2.39</v>
      </c>
      <c r="G182" s="13">
        <v>1.87</v>
      </c>
      <c r="H182" s="13">
        <v>620</v>
      </c>
      <c r="I182" s="13">
        <v>2.1</v>
      </c>
      <c r="J182" s="13">
        <v>1.504</v>
      </c>
      <c r="K182" s="13">
        <v>11.125</v>
      </c>
      <c r="L182" s="13">
        <v>12.930999999999999</v>
      </c>
      <c r="M182" s="13">
        <v>7.7149999999999999</v>
      </c>
      <c r="N182" s="13">
        <v>44.83</v>
      </c>
      <c r="O182" s="13">
        <v>215.24</v>
      </c>
    </row>
    <row r="183" spans="1:15" x14ac:dyDescent="0.15">
      <c r="A183" s="11">
        <v>182</v>
      </c>
      <c r="B183" s="11">
        <v>2</v>
      </c>
      <c r="C183" s="12" t="s">
        <v>15</v>
      </c>
      <c r="D183" s="11">
        <v>8</v>
      </c>
      <c r="E183" s="11" t="s">
        <v>17</v>
      </c>
      <c r="F183" s="13">
        <v>2.36</v>
      </c>
      <c r="G183" s="13">
        <v>2.1</v>
      </c>
      <c r="H183" s="13">
        <v>695</v>
      </c>
      <c r="I183" s="13">
        <v>3.3</v>
      </c>
      <c r="J183" s="13">
        <v>1.6319999999999999</v>
      </c>
      <c r="K183" s="13">
        <v>14.186</v>
      </c>
      <c r="L183" s="13">
        <v>13.084</v>
      </c>
      <c r="M183" s="13">
        <v>11.185</v>
      </c>
      <c r="N183" s="13">
        <v>59.17</v>
      </c>
      <c r="O183" s="13">
        <v>213.054</v>
      </c>
    </row>
    <row r="184" spans="1:15" x14ac:dyDescent="0.15">
      <c r="A184" s="11">
        <v>183</v>
      </c>
      <c r="B184" s="11">
        <v>3</v>
      </c>
      <c r="C184" s="12" t="s">
        <v>15</v>
      </c>
      <c r="D184" s="11">
        <v>8</v>
      </c>
      <c r="E184" s="11" t="s">
        <v>17</v>
      </c>
      <c r="F184" s="13">
        <v>2.34</v>
      </c>
      <c r="G184" s="13">
        <v>1.75</v>
      </c>
      <c r="H184" s="13">
        <v>668</v>
      </c>
      <c r="I184" s="13">
        <v>2.4</v>
      </c>
      <c r="J184" s="13">
        <v>1.7470000000000001</v>
      </c>
      <c r="K184" s="13">
        <v>11.67</v>
      </c>
      <c r="L184" s="13">
        <v>12.51</v>
      </c>
      <c r="M184" s="13">
        <v>9.2949999999999999</v>
      </c>
      <c r="N184" s="13">
        <v>56.39</v>
      </c>
      <c r="O184" s="13">
        <v>236.55</v>
      </c>
    </row>
    <row r="185" spans="1:15" x14ac:dyDescent="0.15">
      <c r="A185" s="11">
        <v>184</v>
      </c>
      <c r="B185" s="11">
        <v>10</v>
      </c>
      <c r="C185" s="12">
        <v>5</v>
      </c>
      <c r="D185" s="11">
        <v>8</v>
      </c>
      <c r="E185" s="11" t="s">
        <v>17</v>
      </c>
      <c r="F185" s="13">
        <v>2.5299999999999998</v>
      </c>
      <c r="G185" s="13">
        <v>3.09</v>
      </c>
      <c r="H185" s="13">
        <v>4130</v>
      </c>
      <c r="I185" s="13">
        <v>18.149999999999999</v>
      </c>
      <c r="J185" s="13">
        <v>2.6880000000000002</v>
      </c>
      <c r="K185" s="13">
        <v>18.061</v>
      </c>
      <c r="L185" s="13">
        <v>30.577000000000002</v>
      </c>
      <c r="M185" s="13">
        <v>16.364999999999998</v>
      </c>
      <c r="N185" s="13">
        <v>65.319999999999993</v>
      </c>
      <c r="O185" s="13">
        <v>366.26</v>
      </c>
    </row>
    <row r="186" spans="1:15" x14ac:dyDescent="0.15">
      <c r="A186" s="11">
        <v>185</v>
      </c>
      <c r="B186" s="11">
        <v>11</v>
      </c>
      <c r="C186" s="12">
        <v>5</v>
      </c>
      <c r="D186" s="11">
        <v>8</v>
      </c>
      <c r="E186" s="11" t="s">
        <v>17</v>
      </c>
      <c r="F186" s="13">
        <v>2.63</v>
      </c>
      <c r="G186" s="13">
        <v>3.23</v>
      </c>
      <c r="H186" s="13">
        <v>3430</v>
      </c>
      <c r="I186" s="13">
        <v>17.100000000000001</v>
      </c>
      <c r="J186" s="13">
        <v>2.82</v>
      </c>
      <c r="K186" s="13">
        <v>19.190999999999999</v>
      </c>
      <c r="L186" s="13">
        <v>33.052</v>
      </c>
      <c r="M186" s="13">
        <v>16.920000000000002</v>
      </c>
      <c r="N186" s="13">
        <v>68.254999999999995</v>
      </c>
      <c r="O186" s="13">
        <v>353.01</v>
      </c>
    </row>
    <row r="187" spans="1:15" x14ac:dyDescent="0.15">
      <c r="A187" s="11">
        <v>186</v>
      </c>
      <c r="B187" s="11">
        <v>12</v>
      </c>
      <c r="C187" s="12">
        <v>5</v>
      </c>
      <c r="D187" s="11">
        <v>8</v>
      </c>
      <c r="E187" s="11" t="s">
        <v>17</v>
      </c>
      <c r="F187" s="13">
        <v>2.5</v>
      </c>
      <c r="G187" s="13">
        <v>3.18</v>
      </c>
      <c r="H187" s="13">
        <v>5040</v>
      </c>
      <c r="I187" s="13">
        <v>16.350000000000001</v>
      </c>
      <c r="J187" s="13">
        <v>2.9540000000000002</v>
      </c>
      <c r="K187" s="13">
        <v>16.215</v>
      </c>
      <c r="L187" s="13">
        <v>33.604999999999997</v>
      </c>
      <c r="M187" s="13">
        <v>15.52</v>
      </c>
      <c r="N187" s="13">
        <v>68.334999999999994</v>
      </c>
      <c r="O187" s="13">
        <v>365.18</v>
      </c>
    </row>
    <row r="188" spans="1:15" x14ac:dyDescent="0.15">
      <c r="A188" s="11">
        <v>187</v>
      </c>
      <c r="B188" s="11">
        <v>13</v>
      </c>
      <c r="C188" s="12">
        <v>15</v>
      </c>
      <c r="D188" s="11">
        <v>8</v>
      </c>
      <c r="E188" s="11" t="s">
        <v>17</v>
      </c>
      <c r="F188" s="13">
        <v>1.78</v>
      </c>
      <c r="G188" s="13">
        <v>3.31</v>
      </c>
      <c r="H188" s="13">
        <v>500</v>
      </c>
      <c r="I188" s="13">
        <v>21.6</v>
      </c>
      <c r="J188" s="13">
        <v>4.1970000000000001</v>
      </c>
      <c r="K188" s="13">
        <v>19.559000000000001</v>
      </c>
      <c r="L188" s="13">
        <v>48.651000000000003</v>
      </c>
      <c r="M188" s="13">
        <v>18.745000000000001</v>
      </c>
      <c r="N188" s="13">
        <v>85.194999999999993</v>
      </c>
      <c r="O188" s="13">
        <v>572.26</v>
      </c>
    </row>
    <row r="189" spans="1:15" x14ac:dyDescent="0.15">
      <c r="A189" s="11">
        <v>188</v>
      </c>
      <c r="B189" s="11">
        <v>14</v>
      </c>
      <c r="C189" s="12">
        <v>15</v>
      </c>
      <c r="D189" s="11">
        <v>8</v>
      </c>
      <c r="E189" s="11" t="s">
        <v>17</v>
      </c>
      <c r="F189" s="13">
        <v>1</v>
      </c>
      <c r="G189" s="13">
        <v>2.85</v>
      </c>
      <c r="H189" s="13">
        <v>602</v>
      </c>
      <c r="I189" s="13">
        <v>31.8</v>
      </c>
      <c r="J189" s="13">
        <v>4.9340000000000002</v>
      </c>
      <c r="K189" s="13">
        <v>17.626000000000001</v>
      </c>
      <c r="L189" s="13">
        <v>48.759</v>
      </c>
      <c r="M189" s="13">
        <v>20.96</v>
      </c>
      <c r="N189" s="13">
        <v>81.91</v>
      </c>
      <c r="O189" s="13">
        <v>484.43</v>
      </c>
    </row>
    <row r="190" spans="1:15" x14ac:dyDescent="0.15">
      <c r="A190" s="11">
        <v>189</v>
      </c>
      <c r="B190" s="11">
        <v>15</v>
      </c>
      <c r="C190" s="12">
        <v>15</v>
      </c>
      <c r="D190" s="11">
        <v>8</v>
      </c>
      <c r="E190" s="11" t="s">
        <v>17</v>
      </c>
      <c r="F190" s="13">
        <v>0.73</v>
      </c>
      <c r="G190" s="13">
        <v>3.06</v>
      </c>
      <c r="H190" s="13">
        <v>541</v>
      </c>
      <c r="I190" s="13">
        <v>21.15</v>
      </c>
      <c r="J190" s="13">
        <v>5.7060000000000004</v>
      </c>
      <c r="K190" s="13">
        <v>15.457000000000001</v>
      </c>
      <c r="L190" s="13">
        <v>49.997999999999998</v>
      </c>
      <c r="M190" s="13">
        <v>24.555</v>
      </c>
      <c r="N190" s="13">
        <v>96.19</v>
      </c>
      <c r="O190" s="13">
        <v>562.61</v>
      </c>
    </row>
    <row r="191" spans="1:15" x14ac:dyDescent="0.15">
      <c r="A191" s="11">
        <v>190</v>
      </c>
      <c r="B191" s="11">
        <v>16</v>
      </c>
      <c r="C191" s="12">
        <v>25</v>
      </c>
      <c r="D191" s="11">
        <v>8</v>
      </c>
      <c r="E191" s="11" t="s">
        <v>17</v>
      </c>
      <c r="F191" s="13">
        <v>1.24</v>
      </c>
      <c r="G191" s="13">
        <v>3.42</v>
      </c>
      <c r="H191" s="13">
        <v>634</v>
      </c>
      <c r="I191" s="13">
        <v>36.299999999999997</v>
      </c>
      <c r="J191" s="13">
        <v>4.7859999999999996</v>
      </c>
      <c r="K191" s="13">
        <v>25.832999999999998</v>
      </c>
      <c r="L191" s="13">
        <v>35.368000000000002</v>
      </c>
      <c r="M191" s="13">
        <v>15.3225</v>
      </c>
      <c r="N191" s="13">
        <v>81.214500000000001</v>
      </c>
      <c r="O191" s="13">
        <v>306.63400000000001</v>
      </c>
    </row>
    <row r="192" spans="1:15" x14ac:dyDescent="0.15">
      <c r="A192" s="11">
        <v>191</v>
      </c>
      <c r="B192" s="11">
        <v>17</v>
      </c>
      <c r="C192" s="12">
        <v>25</v>
      </c>
      <c r="D192" s="11">
        <v>8</v>
      </c>
      <c r="E192" s="11" t="s">
        <v>17</v>
      </c>
      <c r="F192" s="13">
        <v>1.51</v>
      </c>
      <c r="G192" s="13">
        <v>3.81</v>
      </c>
      <c r="H192" s="13">
        <v>591</v>
      </c>
      <c r="I192" s="13">
        <v>36.299999999999997</v>
      </c>
      <c r="J192" s="13">
        <v>3.1139999999999999</v>
      </c>
      <c r="K192" s="13">
        <v>26.609000000000002</v>
      </c>
      <c r="L192" s="13">
        <v>32.368000000000002</v>
      </c>
      <c r="M192" s="13">
        <v>10.628</v>
      </c>
      <c r="N192" s="13">
        <v>84.171999999999997</v>
      </c>
      <c r="O192" s="13">
        <v>370.73200000000003</v>
      </c>
    </row>
    <row r="193" spans="1:15" x14ac:dyDescent="0.15">
      <c r="A193" s="11">
        <v>192</v>
      </c>
      <c r="B193" s="11">
        <v>18</v>
      </c>
      <c r="C193" s="12">
        <v>25</v>
      </c>
      <c r="D193" s="11">
        <v>8</v>
      </c>
      <c r="E193" s="11" t="s">
        <v>17</v>
      </c>
      <c r="F193" s="13">
        <v>1.69</v>
      </c>
      <c r="G193" s="13">
        <v>3.63</v>
      </c>
      <c r="H193" s="13">
        <v>697</v>
      </c>
      <c r="I193" s="13">
        <v>43.8</v>
      </c>
      <c r="J193" s="13">
        <v>3.4540000000000002</v>
      </c>
      <c r="K193" s="13">
        <v>25.326000000000001</v>
      </c>
      <c r="L193" s="13">
        <v>37.664999999999999</v>
      </c>
      <c r="M193" s="13">
        <v>11.246499999999999</v>
      </c>
      <c r="N193" s="13">
        <v>82.933000000000007</v>
      </c>
      <c r="O193" s="13">
        <v>305.92399999999998</v>
      </c>
    </row>
    <row r="194" spans="1:15" x14ac:dyDescent="0.15">
      <c r="A194" s="11">
        <v>193</v>
      </c>
      <c r="B194" s="11">
        <v>1</v>
      </c>
      <c r="C194" s="12" t="s">
        <v>15</v>
      </c>
      <c r="D194" s="11">
        <v>9</v>
      </c>
      <c r="E194" s="11" t="s">
        <v>16</v>
      </c>
      <c r="F194" s="13">
        <v>30.95</v>
      </c>
      <c r="G194" s="13">
        <v>8.35</v>
      </c>
      <c r="H194" s="13">
        <v>276</v>
      </c>
      <c r="I194" s="13">
        <v>2.601</v>
      </c>
      <c r="J194" s="13">
        <v>0.08</v>
      </c>
      <c r="K194" s="13">
        <v>22.376999999999999</v>
      </c>
      <c r="L194" s="13">
        <v>3.83</v>
      </c>
      <c r="M194" s="13">
        <v>1.26</v>
      </c>
      <c r="N194" s="13">
        <v>5.53</v>
      </c>
      <c r="O194" s="13">
        <v>33.6</v>
      </c>
    </row>
    <row r="195" spans="1:15" x14ac:dyDescent="0.15">
      <c r="A195" s="11">
        <v>194</v>
      </c>
      <c r="B195" s="11">
        <v>2</v>
      </c>
      <c r="C195" s="12" t="s">
        <v>15</v>
      </c>
      <c r="D195" s="11">
        <v>9</v>
      </c>
      <c r="E195" s="11" t="s">
        <v>16</v>
      </c>
      <c r="F195" s="13">
        <v>28.1</v>
      </c>
      <c r="G195" s="13">
        <v>8.48</v>
      </c>
      <c r="H195" s="13">
        <v>271</v>
      </c>
      <c r="I195" s="13">
        <v>1.1559999999999999</v>
      </c>
      <c r="J195" s="13">
        <v>7.9000000000000001E-2</v>
      </c>
      <c r="K195" s="13">
        <v>22.052</v>
      </c>
      <c r="L195" s="13">
        <v>4.8099999999999996</v>
      </c>
      <c r="M195" s="13">
        <v>2.38</v>
      </c>
      <c r="N195" s="13">
        <v>8.65</v>
      </c>
      <c r="O195" s="13">
        <v>37.53</v>
      </c>
    </row>
    <row r="196" spans="1:15" x14ac:dyDescent="0.15">
      <c r="A196" s="11">
        <v>195</v>
      </c>
      <c r="B196" s="11">
        <v>3</v>
      </c>
      <c r="C196" s="12" t="s">
        <v>15</v>
      </c>
      <c r="D196" s="11">
        <v>9</v>
      </c>
      <c r="E196" s="11" t="s">
        <v>16</v>
      </c>
      <c r="F196" s="13">
        <v>27.9</v>
      </c>
      <c r="G196" s="13">
        <v>8.42</v>
      </c>
      <c r="H196" s="13">
        <v>272</v>
      </c>
      <c r="I196" s="13">
        <v>3.1789999999999998</v>
      </c>
      <c r="J196" s="13">
        <v>7.2999999999999995E-2</v>
      </c>
      <c r="K196" s="13">
        <v>22.254999999999999</v>
      </c>
      <c r="L196" s="13">
        <v>6.23</v>
      </c>
      <c r="M196" s="13">
        <v>2.36</v>
      </c>
      <c r="N196" s="13">
        <v>13.66</v>
      </c>
      <c r="O196" s="13">
        <v>45.48</v>
      </c>
    </row>
    <row r="197" spans="1:15" x14ac:dyDescent="0.15">
      <c r="A197" s="11">
        <v>196</v>
      </c>
      <c r="B197" s="11">
        <v>10</v>
      </c>
      <c r="C197" s="12">
        <v>5</v>
      </c>
      <c r="D197" s="11">
        <v>9</v>
      </c>
      <c r="E197" s="11" t="s">
        <v>16</v>
      </c>
      <c r="F197" s="13">
        <v>32</v>
      </c>
      <c r="G197" s="13">
        <v>8.5</v>
      </c>
      <c r="H197" s="13">
        <v>317</v>
      </c>
      <c r="I197" s="13">
        <v>1.4450000000000001</v>
      </c>
      <c r="J197" s="13">
        <v>0.15</v>
      </c>
      <c r="K197" s="13">
        <v>27.010999999999999</v>
      </c>
      <c r="L197" s="13">
        <v>7.04</v>
      </c>
      <c r="M197" s="13">
        <v>1.8</v>
      </c>
      <c r="N197" s="13">
        <v>12.3</v>
      </c>
      <c r="O197" s="13">
        <v>42.57</v>
      </c>
    </row>
    <row r="198" spans="1:15" x14ac:dyDescent="0.15">
      <c r="A198" s="11">
        <v>197</v>
      </c>
      <c r="B198" s="11">
        <v>11</v>
      </c>
      <c r="C198" s="12">
        <v>5</v>
      </c>
      <c r="D198" s="11">
        <v>9</v>
      </c>
      <c r="E198" s="11" t="s">
        <v>16</v>
      </c>
      <c r="F198" s="13">
        <v>29.25</v>
      </c>
      <c r="G198" s="13">
        <v>8.5399999999999991</v>
      </c>
      <c r="H198" s="13">
        <v>303</v>
      </c>
      <c r="I198" s="13">
        <v>0.14499999999999999</v>
      </c>
      <c r="J198" s="13">
        <v>0.11</v>
      </c>
      <c r="K198" s="13">
        <v>28.95</v>
      </c>
      <c r="L198" s="13">
        <v>7.02</v>
      </c>
      <c r="M198" s="13">
        <v>1.99</v>
      </c>
      <c r="N198" s="13">
        <v>21.78</v>
      </c>
      <c r="O198" s="13">
        <v>60.77</v>
      </c>
    </row>
    <row r="199" spans="1:15" x14ac:dyDescent="0.15">
      <c r="A199" s="11">
        <v>198</v>
      </c>
      <c r="B199" s="11">
        <v>12</v>
      </c>
      <c r="C199" s="12">
        <v>5</v>
      </c>
      <c r="D199" s="11">
        <v>9</v>
      </c>
      <c r="E199" s="11" t="s">
        <v>16</v>
      </c>
      <c r="F199" s="13">
        <v>26.55</v>
      </c>
      <c r="G199" s="13">
        <v>8.8000000000000007</v>
      </c>
      <c r="H199" s="13">
        <v>295</v>
      </c>
      <c r="I199" s="13">
        <v>0.72299999999999998</v>
      </c>
      <c r="J199" s="13">
        <v>0.17</v>
      </c>
      <c r="K199" s="13">
        <v>27.004000000000001</v>
      </c>
      <c r="L199" s="13">
        <v>6.44</v>
      </c>
      <c r="M199" s="13">
        <v>1.67</v>
      </c>
      <c r="N199" s="13">
        <v>11.61</v>
      </c>
      <c r="O199" s="13">
        <v>48.87</v>
      </c>
    </row>
    <row r="200" spans="1:15" x14ac:dyDescent="0.15">
      <c r="A200" s="11">
        <v>199</v>
      </c>
      <c r="B200" s="11">
        <v>13</v>
      </c>
      <c r="C200" s="12">
        <v>15</v>
      </c>
      <c r="D200" s="11">
        <v>9</v>
      </c>
      <c r="E200" s="11" t="s">
        <v>16</v>
      </c>
      <c r="F200" s="13">
        <v>31.25</v>
      </c>
      <c r="G200" s="13">
        <v>8.8800000000000008</v>
      </c>
      <c r="H200" s="13">
        <v>326</v>
      </c>
      <c r="I200" s="13">
        <v>1.4450000000000001</v>
      </c>
      <c r="J200" s="13">
        <v>0.15</v>
      </c>
      <c r="K200" s="13">
        <v>37.274000000000001</v>
      </c>
      <c r="L200" s="13">
        <v>7.35</v>
      </c>
      <c r="M200" s="13">
        <v>2.59</v>
      </c>
      <c r="N200" s="13">
        <v>14.98</v>
      </c>
      <c r="O200" s="13">
        <v>40.82</v>
      </c>
    </row>
    <row r="201" spans="1:15" x14ac:dyDescent="0.15">
      <c r="A201" s="11">
        <v>200</v>
      </c>
      <c r="B201" s="11">
        <v>14</v>
      </c>
      <c r="C201" s="12">
        <v>15</v>
      </c>
      <c r="D201" s="11">
        <v>9</v>
      </c>
      <c r="E201" s="11" t="s">
        <v>16</v>
      </c>
      <c r="F201" s="13">
        <v>29.45</v>
      </c>
      <c r="G201" s="13">
        <v>8.9</v>
      </c>
      <c r="H201" s="13">
        <v>320</v>
      </c>
      <c r="I201" s="13">
        <v>2.89</v>
      </c>
      <c r="J201" s="13">
        <v>0.15</v>
      </c>
      <c r="K201" s="13">
        <v>39.844999999999999</v>
      </c>
      <c r="L201" s="13">
        <v>7.2</v>
      </c>
      <c r="M201" s="13">
        <v>2.65</v>
      </c>
      <c r="N201" s="13">
        <v>21.24</v>
      </c>
      <c r="O201" s="13">
        <v>46.98</v>
      </c>
    </row>
    <row r="202" spans="1:15" x14ac:dyDescent="0.15">
      <c r="A202" s="11">
        <v>201</v>
      </c>
      <c r="B202" s="11">
        <v>15</v>
      </c>
      <c r="C202" s="12">
        <v>15</v>
      </c>
      <c r="D202" s="11">
        <v>9</v>
      </c>
      <c r="E202" s="11" t="s">
        <v>16</v>
      </c>
      <c r="F202" s="13">
        <v>29.3</v>
      </c>
      <c r="G202" s="13">
        <v>8.74</v>
      </c>
      <c r="H202" s="13">
        <v>326</v>
      </c>
      <c r="I202" s="13">
        <v>3.613</v>
      </c>
      <c r="J202" s="13">
        <v>0.17</v>
      </c>
      <c r="K202" s="13">
        <v>40.600999999999999</v>
      </c>
      <c r="L202" s="13">
        <v>7.67</v>
      </c>
      <c r="M202" s="13">
        <v>2.58</v>
      </c>
      <c r="N202" s="13">
        <v>16.07</v>
      </c>
      <c r="O202" s="13">
        <v>45.53</v>
      </c>
    </row>
    <row r="203" spans="1:15" x14ac:dyDescent="0.15">
      <c r="A203" s="11">
        <v>202</v>
      </c>
      <c r="B203" s="11">
        <v>16</v>
      </c>
      <c r="C203" s="12">
        <v>25</v>
      </c>
      <c r="D203" s="11">
        <v>9</v>
      </c>
      <c r="E203" s="11" t="s">
        <v>16</v>
      </c>
      <c r="F203" s="13">
        <v>33.4</v>
      </c>
      <c r="G203" s="13">
        <v>8.7200000000000006</v>
      </c>
      <c r="H203" s="13">
        <v>326</v>
      </c>
      <c r="I203" s="13">
        <v>3.0350000000000001</v>
      </c>
      <c r="J203" s="13">
        <v>0.15</v>
      </c>
      <c r="K203" s="13">
        <v>31.542999999999999</v>
      </c>
      <c r="L203" s="13">
        <v>7.59</v>
      </c>
      <c r="M203" s="13">
        <v>3.984</v>
      </c>
      <c r="N203" s="13">
        <v>20.079999999999998</v>
      </c>
      <c r="O203" s="13">
        <v>43.18</v>
      </c>
    </row>
    <row r="204" spans="1:15" x14ac:dyDescent="0.15">
      <c r="A204" s="11">
        <v>203</v>
      </c>
      <c r="B204" s="11">
        <v>17</v>
      </c>
      <c r="C204" s="12">
        <v>25</v>
      </c>
      <c r="D204" s="11">
        <v>9</v>
      </c>
      <c r="E204" s="11" t="s">
        <v>16</v>
      </c>
      <c r="F204" s="13">
        <v>28.25</v>
      </c>
      <c r="G204" s="13">
        <v>8.83</v>
      </c>
      <c r="H204" s="13">
        <v>318</v>
      </c>
      <c r="I204" s="13">
        <v>2.601</v>
      </c>
      <c r="J204" s="13">
        <v>0.14899999999999999</v>
      </c>
      <c r="K204" s="13">
        <v>29.748999999999999</v>
      </c>
      <c r="L204" s="13">
        <v>9.18</v>
      </c>
      <c r="M204" s="13">
        <v>3.2480000000000002</v>
      </c>
      <c r="N204" s="13">
        <v>28.96</v>
      </c>
      <c r="O204" s="13">
        <v>55.53</v>
      </c>
    </row>
    <row r="205" spans="1:15" x14ac:dyDescent="0.15">
      <c r="A205" s="11">
        <v>204</v>
      </c>
      <c r="B205" s="11">
        <v>18</v>
      </c>
      <c r="C205" s="12">
        <v>25</v>
      </c>
      <c r="D205" s="11">
        <v>9</v>
      </c>
      <c r="E205" s="11" t="s">
        <v>16</v>
      </c>
      <c r="F205" s="13">
        <v>30.2</v>
      </c>
      <c r="G205" s="13">
        <v>8.69</v>
      </c>
      <c r="H205" s="13">
        <v>321</v>
      </c>
      <c r="I205" s="13">
        <v>2.601</v>
      </c>
      <c r="J205" s="13">
        <v>0.156</v>
      </c>
      <c r="K205" s="13">
        <v>30.843</v>
      </c>
      <c r="L205" s="13">
        <v>5.98</v>
      </c>
      <c r="M205" s="13">
        <v>2.8479999999999999</v>
      </c>
      <c r="N205" s="13">
        <v>16.96</v>
      </c>
      <c r="O205" s="13">
        <v>43.91</v>
      </c>
    </row>
    <row r="206" spans="1:15" x14ac:dyDescent="0.15">
      <c r="A206" s="11">
        <v>205</v>
      </c>
      <c r="B206" s="11">
        <v>1</v>
      </c>
      <c r="C206" s="12" t="s">
        <v>15</v>
      </c>
      <c r="D206" s="11">
        <v>9</v>
      </c>
      <c r="E206" s="11" t="s">
        <v>17</v>
      </c>
      <c r="F206" s="13">
        <v>2.2400000000000002</v>
      </c>
      <c r="G206" s="13">
        <v>4.4400000000000004</v>
      </c>
      <c r="H206" s="13">
        <v>631</v>
      </c>
      <c r="I206" s="13">
        <v>0.72299999999999998</v>
      </c>
      <c r="J206" s="13">
        <v>1.2989999999999999</v>
      </c>
      <c r="K206" s="13">
        <v>22.62</v>
      </c>
      <c r="L206" s="13">
        <v>8.2140000000000004</v>
      </c>
      <c r="M206" s="13">
        <v>8.0449999999999999</v>
      </c>
      <c r="N206" s="13">
        <v>34.674999999999997</v>
      </c>
      <c r="O206" s="13">
        <v>162.5</v>
      </c>
    </row>
    <row r="207" spans="1:15" x14ac:dyDescent="0.15">
      <c r="A207" s="11">
        <v>206</v>
      </c>
      <c r="B207" s="11">
        <v>2</v>
      </c>
      <c r="C207" s="12" t="s">
        <v>15</v>
      </c>
      <c r="D207" s="11">
        <v>9</v>
      </c>
      <c r="E207" s="11" t="s">
        <v>17</v>
      </c>
      <c r="F207" s="13">
        <v>2.48</v>
      </c>
      <c r="G207" s="13">
        <v>4.45</v>
      </c>
      <c r="H207" s="13">
        <v>694</v>
      </c>
      <c r="I207" s="13">
        <v>2.601</v>
      </c>
      <c r="J207" s="13">
        <v>1.3959999999999999</v>
      </c>
      <c r="K207" s="13">
        <v>17.059999999999999</v>
      </c>
      <c r="L207" s="13">
        <v>9.7769999999999992</v>
      </c>
      <c r="M207" s="13">
        <v>8.2750000000000004</v>
      </c>
      <c r="N207" s="13">
        <v>48.045000000000002</v>
      </c>
      <c r="O207" s="13">
        <v>173.99</v>
      </c>
    </row>
    <row r="208" spans="1:15" x14ac:dyDescent="0.15">
      <c r="A208" s="11">
        <v>207</v>
      </c>
      <c r="B208" s="11">
        <v>3</v>
      </c>
      <c r="C208" s="12" t="s">
        <v>15</v>
      </c>
      <c r="D208" s="11">
        <v>9</v>
      </c>
      <c r="E208" s="11" t="s">
        <v>17</v>
      </c>
      <c r="F208" s="13">
        <v>2.5</v>
      </c>
      <c r="G208" s="13">
        <v>4.72</v>
      </c>
      <c r="H208" s="13">
        <v>974</v>
      </c>
      <c r="I208" s="13">
        <v>4.335</v>
      </c>
      <c r="J208" s="13">
        <v>1.506</v>
      </c>
      <c r="K208" s="13">
        <v>21.666</v>
      </c>
      <c r="L208" s="13">
        <v>8.3109999999999999</v>
      </c>
      <c r="M208" s="13">
        <v>9.3450000000000006</v>
      </c>
      <c r="N208" s="13">
        <v>31.765000000000001</v>
      </c>
      <c r="O208" s="13">
        <v>202.23</v>
      </c>
    </row>
    <row r="209" spans="1:15" x14ac:dyDescent="0.15">
      <c r="A209" s="11">
        <v>208</v>
      </c>
      <c r="B209" s="11">
        <v>10</v>
      </c>
      <c r="C209" s="12">
        <v>5</v>
      </c>
      <c r="D209" s="11">
        <v>9</v>
      </c>
      <c r="E209" s="11" t="s">
        <v>17</v>
      </c>
      <c r="F209" s="13">
        <v>2.79</v>
      </c>
      <c r="G209" s="13">
        <v>4.8499999999999996</v>
      </c>
      <c r="H209" s="13">
        <v>1837</v>
      </c>
      <c r="I209" s="13">
        <v>11.561</v>
      </c>
      <c r="J209" s="13">
        <v>2.3069999999999999</v>
      </c>
      <c r="K209" s="13">
        <v>22.552</v>
      </c>
      <c r="L209" s="13">
        <v>28.763000000000002</v>
      </c>
      <c r="M209" s="13">
        <v>11.255000000000001</v>
      </c>
      <c r="N209" s="13">
        <v>53.625</v>
      </c>
      <c r="O209" s="13">
        <v>395.41</v>
      </c>
    </row>
    <row r="210" spans="1:15" x14ac:dyDescent="0.15">
      <c r="A210" s="11">
        <v>209</v>
      </c>
      <c r="B210" s="11">
        <v>11</v>
      </c>
      <c r="C210" s="12">
        <v>5</v>
      </c>
      <c r="D210" s="11">
        <v>9</v>
      </c>
      <c r="E210" s="11" t="s">
        <v>17</v>
      </c>
      <c r="F210" s="13">
        <v>2.86</v>
      </c>
      <c r="G210" s="13">
        <v>3.24</v>
      </c>
      <c r="H210" s="13">
        <v>3510</v>
      </c>
      <c r="I210" s="13">
        <v>15.606999999999999</v>
      </c>
      <c r="J210" s="13">
        <v>2.661</v>
      </c>
      <c r="K210" s="13">
        <v>22.474</v>
      </c>
      <c r="L210" s="13">
        <v>38.893000000000001</v>
      </c>
      <c r="M210" s="13">
        <v>13.375</v>
      </c>
      <c r="N210" s="13">
        <v>52.854999999999997</v>
      </c>
      <c r="O210" s="13">
        <v>390.93</v>
      </c>
    </row>
    <row r="211" spans="1:15" x14ac:dyDescent="0.15">
      <c r="A211" s="11">
        <v>210</v>
      </c>
      <c r="B211" s="11">
        <v>12</v>
      </c>
      <c r="C211" s="12">
        <v>5</v>
      </c>
      <c r="D211" s="11">
        <v>9</v>
      </c>
      <c r="E211" s="11" t="s">
        <v>17</v>
      </c>
      <c r="F211" s="13">
        <v>2.48</v>
      </c>
      <c r="G211" s="13">
        <v>3.39</v>
      </c>
      <c r="H211" s="13">
        <v>4280</v>
      </c>
      <c r="I211" s="13">
        <v>17.774999999999999</v>
      </c>
      <c r="J211" s="13">
        <v>3.9769999999999999</v>
      </c>
      <c r="K211" s="13">
        <v>28.698</v>
      </c>
      <c r="L211" s="13">
        <v>34.463999999999999</v>
      </c>
      <c r="M211" s="13">
        <v>19.765000000000001</v>
      </c>
      <c r="N211" s="13">
        <v>60.32</v>
      </c>
      <c r="O211" s="13">
        <v>459.67</v>
      </c>
    </row>
    <row r="212" spans="1:15" x14ac:dyDescent="0.15">
      <c r="A212" s="11">
        <v>211</v>
      </c>
      <c r="B212" s="11">
        <v>13</v>
      </c>
      <c r="C212" s="12">
        <v>15</v>
      </c>
      <c r="D212" s="11">
        <v>9</v>
      </c>
      <c r="E212" s="11" t="s">
        <v>17</v>
      </c>
      <c r="F212" s="13">
        <v>0.81</v>
      </c>
      <c r="G212" s="13">
        <v>2.2999999999999998</v>
      </c>
      <c r="H212" s="13">
        <v>5470</v>
      </c>
      <c r="I212" s="13">
        <v>22.832000000000001</v>
      </c>
      <c r="J212" s="13">
        <v>4.0890000000000004</v>
      </c>
      <c r="K212" s="13">
        <v>22.247</v>
      </c>
      <c r="L212" s="13">
        <v>44.335000000000001</v>
      </c>
      <c r="M212" s="13">
        <v>18.760000000000002</v>
      </c>
      <c r="N212" s="13">
        <v>76.760000000000005</v>
      </c>
      <c r="O212" s="13">
        <v>494.36</v>
      </c>
    </row>
    <row r="213" spans="1:15" x14ac:dyDescent="0.15">
      <c r="A213" s="11">
        <v>212</v>
      </c>
      <c r="B213" s="11">
        <v>14</v>
      </c>
      <c r="C213" s="12">
        <v>15</v>
      </c>
      <c r="D213" s="11">
        <v>9</v>
      </c>
      <c r="E213" s="11" t="s">
        <v>17</v>
      </c>
      <c r="F213" s="13">
        <v>0.9</v>
      </c>
      <c r="G213" s="13">
        <v>7.04</v>
      </c>
      <c r="H213" s="13">
        <v>5960</v>
      </c>
      <c r="I213" s="13">
        <v>30.058</v>
      </c>
      <c r="J213" s="13">
        <v>4.6189999999999998</v>
      </c>
      <c r="K213" s="13">
        <v>21.315999999999999</v>
      </c>
      <c r="L213" s="13">
        <v>48.103000000000002</v>
      </c>
      <c r="M213" s="13">
        <v>23.4</v>
      </c>
      <c r="N213" s="13">
        <v>83.905000000000001</v>
      </c>
      <c r="O213" s="13">
        <v>547.48</v>
      </c>
    </row>
    <row r="214" spans="1:15" x14ac:dyDescent="0.15">
      <c r="A214" s="11">
        <v>213</v>
      </c>
      <c r="B214" s="11">
        <v>15</v>
      </c>
      <c r="C214" s="12">
        <v>15</v>
      </c>
      <c r="D214" s="11">
        <v>9</v>
      </c>
      <c r="E214" s="11" t="s">
        <v>17</v>
      </c>
      <c r="F214" s="13">
        <v>0.67</v>
      </c>
      <c r="G214" s="13">
        <v>3.55</v>
      </c>
      <c r="H214" s="13">
        <v>5400</v>
      </c>
      <c r="I214" s="13">
        <v>21.097999999999999</v>
      </c>
      <c r="J214" s="13">
        <v>4.5190000000000001</v>
      </c>
      <c r="K214" s="13">
        <v>23.37</v>
      </c>
      <c r="L214" s="13">
        <v>47.517000000000003</v>
      </c>
      <c r="M214" s="13">
        <v>27.355</v>
      </c>
      <c r="N214" s="13">
        <v>88.974999999999994</v>
      </c>
      <c r="O214" s="13">
        <v>493.4</v>
      </c>
    </row>
    <row r="215" spans="1:15" x14ac:dyDescent="0.15">
      <c r="A215" s="11">
        <v>214</v>
      </c>
      <c r="B215" s="11">
        <v>16</v>
      </c>
      <c r="C215" s="12">
        <v>25</v>
      </c>
      <c r="D215" s="11">
        <v>9</v>
      </c>
      <c r="E215" s="11" t="s">
        <v>17</v>
      </c>
      <c r="F215" s="13">
        <v>1.35</v>
      </c>
      <c r="G215" s="13">
        <v>4.3899999999999997</v>
      </c>
      <c r="H215" s="13">
        <v>6610</v>
      </c>
      <c r="I215" s="13">
        <v>32.369999999999997</v>
      </c>
      <c r="J215" s="13">
        <v>3.5649999999999999</v>
      </c>
      <c r="K215" s="13">
        <v>30.175999999999998</v>
      </c>
      <c r="L215" s="13">
        <v>31.684000000000001</v>
      </c>
      <c r="M215" s="13">
        <v>12.202500000000001</v>
      </c>
      <c r="N215" s="13">
        <v>87.857500000000002</v>
      </c>
      <c r="O215" s="13">
        <v>326.99200000000002</v>
      </c>
    </row>
    <row r="216" spans="1:15" x14ac:dyDescent="0.15">
      <c r="A216" s="11">
        <v>215</v>
      </c>
      <c r="B216" s="11">
        <v>17</v>
      </c>
      <c r="C216" s="12">
        <v>25</v>
      </c>
      <c r="D216" s="11">
        <v>9</v>
      </c>
      <c r="E216" s="11" t="s">
        <v>17</v>
      </c>
      <c r="F216" s="13">
        <v>1.42</v>
      </c>
      <c r="G216" s="13">
        <v>4.53</v>
      </c>
      <c r="H216" s="13">
        <v>5630</v>
      </c>
      <c r="I216" s="13">
        <v>27.457000000000001</v>
      </c>
      <c r="J216" s="13">
        <v>3.4780000000000002</v>
      </c>
      <c r="K216" s="13">
        <v>29.51</v>
      </c>
      <c r="L216" s="13">
        <v>30.216000000000001</v>
      </c>
      <c r="M216" s="13">
        <v>10.585000000000001</v>
      </c>
      <c r="N216" s="13">
        <v>85.107500000000002</v>
      </c>
      <c r="O216" s="13">
        <v>265.05</v>
      </c>
    </row>
    <row r="217" spans="1:15" x14ac:dyDescent="0.15">
      <c r="A217" s="11">
        <v>216</v>
      </c>
      <c r="B217" s="11">
        <v>18</v>
      </c>
      <c r="C217" s="12">
        <v>25</v>
      </c>
      <c r="D217" s="11">
        <v>9</v>
      </c>
      <c r="E217" s="11" t="s">
        <v>17</v>
      </c>
      <c r="F217" s="13">
        <v>1.72</v>
      </c>
      <c r="G217" s="13">
        <v>4.3600000000000003</v>
      </c>
      <c r="H217" s="13">
        <v>6090</v>
      </c>
      <c r="I217" s="13">
        <v>32.948</v>
      </c>
      <c r="J217" s="13">
        <v>3.581</v>
      </c>
      <c r="K217" s="13">
        <v>30.233000000000001</v>
      </c>
      <c r="L217" s="13">
        <v>30.672000000000001</v>
      </c>
      <c r="M217" s="13">
        <v>9.6285000000000007</v>
      </c>
      <c r="N217" s="13">
        <v>89.842500000000001</v>
      </c>
      <c r="O217" s="13">
        <v>255.28899999999999</v>
      </c>
    </row>
    <row r="218" spans="1:15" x14ac:dyDescent="0.15">
      <c r="A218" s="11">
        <v>217</v>
      </c>
      <c r="B218" s="11">
        <v>1</v>
      </c>
      <c r="C218" s="12" t="s">
        <v>15</v>
      </c>
      <c r="D218" s="11">
        <v>10</v>
      </c>
      <c r="E218" s="11" t="s">
        <v>16</v>
      </c>
      <c r="F218" s="13">
        <v>31.15</v>
      </c>
      <c r="G218" s="13">
        <v>7.34</v>
      </c>
      <c r="H218" s="13">
        <v>282</v>
      </c>
      <c r="I218" s="13">
        <v>3.7109999999999999</v>
      </c>
      <c r="J218" s="13">
        <v>0.19</v>
      </c>
      <c r="K218" s="13">
        <v>30.936</v>
      </c>
      <c r="L218" s="13">
        <v>6.39</v>
      </c>
      <c r="M218" s="13">
        <v>1.29</v>
      </c>
      <c r="N218" s="13">
        <v>20.03</v>
      </c>
      <c r="O218" s="13">
        <v>29.69</v>
      </c>
    </row>
    <row r="219" spans="1:15" x14ac:dyDescent="0.15">
      <c r="A219" s="11">
        <v>218</v>
      </c>
      <c r="B219" s="11">
        <v>2</v>
      </c>
      <c r="C219" s="12" t="s">
        <v>15</v>
      </c>
      <c r="D219" s="11">
        <v>10</v>
      </c>
      <c r="E219" s="11" t="s">
        <v>16</v>
      </c>
      <c r="F219" s="13">
        <v>28.35</v>
      </c>
      <c r="G219" s="13">
        <v>7.59</v>
      </c>
      <c r="H219" s="13">
        <v>283</v>
      </c>
      <c r="I219" s="13">
        <v>1.1419999999999999</v>
      </c>
      <c r="J219" s="13">
        <v>0.13</v>
      </c>
      <c r="K219" s="13">
        <v>30.152000000000001</v>
      </c>
      <c r="L219" s="13">
        <v>5.65</v>
      </c>
      <c r="M219" s="13">
        <v>1.1100000000000001</v>
      </c>
      <c r="N219" s="13">
        <v>7.14</v>
      </c>
      <c r="O219" s="13">
        <v>33.76</v>
      </c>
    </row>
    <row r="220" spans="1:15" x14ac:dyDescent="0.15">
      <c r="A220" s="11">
        <v>219</v>
      </c>
      <c r="B220" s="11">
        <v>3</v>
      </c>
      <c r="C220" s="12" t="s">
        <v>15</v>
      </c>
      <c r="D220" s="11">
        <v>10</v>
      </c>
      <c r="E220" s="11" t="s">
        <v>16</v>
      </c>
      <c r="F220" s="13">
        <v>28.05</v>
      </c>
      <c r="G220" s="13">
        <v>7.8</v>
      </c>
      <c r="H220" s="13">
        <v>284</v>
      </c>
      <c r="I220" s="13">
        <v>0.57099999999999995</v>
      </c>
      <c r="J220" s="13">
        <v>0.03</v>
      </c>
      <c r="K220" s="13">
        <v>29.893999999999998</v>
      </c>
      <c r="L220" s="13">
        <v>5.72</v>
      </c>
      <c r="M220" s="13">
        <v>1.04</v>
      </c>
      <c r="N220" s="13">
        <v>10.97</v>
      </c>
      <c r="O220" s="13">
        <v>27.8</v>
      </c>
    </row>
    <row r="221" spans="1:15" x14ac:dyDescent="0.15">
      <c r="A221" s="11">
        <v>220</v>
      </c>
      <c r="B221" s="11">
        <v>10</v>
      </c>
      <c r="C221" s="12">
        <v>5</v>
      </c>
      <c r="D221" s="11">
        <v>10</v>
      </c>
      <c r="E221" s="11" t="s">
        <v>16</v>
      </c>
      <c r="F221" s="13">
        <v>30.05</v>
      </c>
      <c r="G221" s="13">
        <v>7.54</v>
      </c>
      <c r="H221" s="13">
        <v>313</v>
      </c>
      <c r="I221" s="13">
        <v>1.998</v>
      </c>
      <c r="J221" s="13">
        <v>7.0000000000000007E-2</v>
      </c>
      <c r="K221" s="13">
        <v>28.931000000000001</v>
      </c>
      <c r="L221" s="13">
        <v>6.13</v>
      </c>
      <c r="M221" s="13">
        <v>1.54</v>
      </c>
      <c r="N221" s="13">
        <v>17</v>
      </c>
      <c r="O221" s="13">
        <v>48.09</v>
      </c>
    </row>
    <row r="222" spans="1:15" x14ac:dyDescent="0.15">
      <c r="A222" s="11">
        <v>221</v>
      </c>
      <c r="B222" s="11">
        <v>11</v>
      </c>
      <c r="C222" s="12">
        <v>5</v>
      </c>
      <c r="D222" s="11">
        <v>10</v>
      </c>
      <c r="E222" s="11" t="s">
        <v>16</v>
      </c>
      <c r="F222" s="13">
        <v>27.65</v>
      </c>
      <c r="G222" s="13">
        <v>7.99</v>
      </c>
      <c r="H222" s="13">
        <v>306</v>
      </c>
      <c r="I222" s="13">
        <v>2.9969999999999999</v>
      </c>
      <c r="J222" s="13">
        <v>7.0000000000000007E-2</v>
      </c>
      <c r="K222" s="13">
        <v>29.234999999999999</v>
      </c>
      <c r="L222" s="13">
        <v>5.79</v>
      </c>
      <c r="M222" s="13">
        <v>0.91</v>
      </c>
      <c r="N222" s="13">
        <v>14.61</v>
      </c>
      <c r="O222" s="13">
        <v>35.659999999999997</v>
      </c>
    </row>
    <row r="223" spans="1:15" x14ac:dyDescent="0.15">
      <c r="A223" s="11">
        <v>222</v>
      </c>
      <c r="B223" s="11">
        <v>12</v>
      </c>
      <c r="C223" s="12">
        <v>5</v>
      </c>
      <c r="D223" s="11">
        <v>10</v>
      </c>
      <c r="E223" s="11" t="s">
        <v>16</v>
      </c>
      <c r="F223" s="13">
        <v>25.45</v>
      </c>
      <c r="G223" s="13">
        <v>8.18</v>
      </c>
      <c r="H223" s="13">
        <v>313</v>
      </c>
      <c r="I223" s="13">
        <v>1.998</v>
      </c>
      <c r="J223" s="13">
        <v>0.08</v>
      </c>
      <c r="K223" s="13">
        <v>30.332999999999998</v>
      </c>
      <c r="L223" s="13">
        <v>6.24</v>
      </c>
      <c r="M223" s="13">
        <v>1.17</v>
      </c>
      <c r="N223" s="13">
        <v>18.98</v>
      </c>
      <c r="O223" s="13">
        <v>35.130000000000003</v>
      </c>
    </row>
    <row r="224" spans="1:15" x14ac:dyDescent="0.15">
      <c r="A224" s="11">
        <v>223</v>
      </c>
      <c r="B224" s="11">
        <v>13</v>
      </c>
      <c r="C224" s="12">
        <v>15</v>
      </c>
      <c r="D224" s="11">
        <v>10</v>
      </c>
      <c r="E224" s="11" t="s">
        <v>16</v>
      </c>
      <c r="F224" s="13">
        <v>29.75</v>
      </c>
      <c r="G224" s="13">
        <v>7.56</v>
      </c>
      <c r="H224" s="13">
        <v>329</v>
      </c>
      <c r="I224" s="13">
        <v>4.71</v>
      </c>
      <c r="J224" s="13">
        <v>0.18</v>
      </c>
      <c r="K224" s="13">
        <v>35.384</v>
      </c>
      <c r="L224" s="13">
        <v>6.71</v>
      </c>
      <c r="M224" s="13">
        <v>1.84</v>
      </c>
      <c r="N224" s="13">
        <v>16.79</v>
      </c>
      <c r="O224" s="13">
        <v>42.427999999999997</v>
      </c>
    </row>
    <row r="225" spans="1:15" x14ac:dyDescent="0.15">
      <c r="A225" s="11">
        <v>224</v>
      </c>
      <c r="B225" s="11">
        <v>14</v>
      </c>
      <c r="C225" s="12">
        <v>15</v>
      </c>
      <c r="D225" s="11">
        <v>10</v>
      </c>
      <c r="E225" s="11" t="s">
        <v>16</v>
      </c>
      <c r="F225" s="13">
        <v>28.4</v>
      </c>
      <c r="G225" s="13">
        <v>8.09</v>
      </c>
      <c r="H225" s="13">
        <v>325</v>
      </c>
      <c r="I225" s="13">
        <v>2.141</v>
      </c>
      <c r="J225" s="13">
        <v>0.14000000000000001</v>
      </c>
      <c r="K225" s="13">
        <v>34.094999999999999</v>
      </c>
      <c r="L225" s="13">
        <v>8.89</v>
      </c>
      <c r="M225" s="13">
        <v>2.57</v>
      </c>
      <c r="N225" s="13">
        <v>17.41</v>
      </c>
      <c r="O225" s="13">
        <v>38.29</v>
      </c>
    </row>
    <row r="226" spans="1:15" x14ac:dyDescent="0.15">
      <c r="A226" s="11">
        <v>225</v>
      </c>
      <c r="B226" s="11">
        <v>15</v>
      </c>
      <c r="C226" s="12">
        <v>15</v>
      </c>
      <c r="D226" s="11">
        <v>10</v>
      </c>
      <c r="E226" s="11" t="s">
        <v>16</v>
      </c>
      <c r="F226" s="13">
        <v>28.25</v>
      </c>
      <c r="G226" s="13">
        <v>8.24</v>
      </c>
      <c r="H226" s="13">
        <v>324</v>
      </c>
      <c r="I226" s="13">
        <v>1.855</v>
      </c>
      <c r="J226" s="13">
        <v>0.19</v>
      </c>
      <c r="K226" s="13">
        <v>29.189</v>
      </c>
      <c r="L226" s="13">
        <v>6.24</v>
      </c>
      <c r="M226" s="13">
        <v>2.02</v>
      </c>
      <c r="N226" s="13">
        <v>16.78</v>
      </c>
      <c r="O226" s="13">
        <v>40.24</v>
      </c>
    </row>
    <row r="227" spans="1:15" x14ac:dyDescent="0.15">
      <c r="A227" s="11">
        <v>226</v>
      </c>
      <c r="B227" s="11">
        <v>16</v>
      </c>
      <c r="C227" s="12">
        <v>25</v>
      </c>
      <c r="D227" s="11">
        <v>10</v>
      </c>
      <c r="E227" s="11" t="s">
        <v>16</v>
      </c>
      <c r="F227" s="13">
        <v>31.45</v>
      </c>
      <c r="G227" s="13">
        <v>7.56</v>
      </c>
      <c r="H227" s="13">
        <v>326</v>
      </c>
      <c r="I227" s="13">
        <v>2.569</v>
      </c>
      <c r="J227" s="13">
        <v>0.1</v>
      </c>
      <c r="K227" s="13">
        <v>30.178999999999998</v>
      </c>
      <c r="L227" s="13">
        <v>7.82</v>
      </c>
      <c r="M227" s="13">
        <v>2.1120000000000001</v>
      </c>
      <c r="N227" s="13">
        <v>25.295999999999999</v>
      </c>
      <c r="O227" s="13">
        <v>50.6</v>
      </c>
    </row>
    <row r="228" spans="1:15" x14ac:dyDescent="0.15">
      <c r="A228" s="11">
        <v>227</v>
      </c>
      <c r="B228" s="11">
        <v>17</v>
      </c>
      <c r="C228" s="12">
        <v>25</v>
      </c>
      <c r="D228" s="11">
        <v>10</v>
      </c>
      <c r="E228" s="11" t="s">
        <v>16</v>
      </c>
      <c r="F228" s="13">
        <v>28.75</v>
      </c>
      <c r="G228" s="13">
        <v>7.9</v>
      </c>
      <c r="H228" s="13">
        <v>318</v>
      </c>
      <c r="I228" s="13">
        <v>2.141</v>
      </c>
      <c r="J228" s="13">
        <v>0.09</v>
      </c>
      <c r="K228" s="13">
        <v>44.847000000000001</v>
      </c>
      <c r="L228" s="13">
        <v>6.22</v>
      </c>
      <c r="M228" s="13">
        <v>4.2240000000000002</v>
      </c>
      <c r="N228" s="13">
        <v>28.256</v>
      </c>
      <c r="O228" s="13">
        <v>30.16</v>
      </c>
    </row>
    <row r="229" spans="1:15" x14ac:dyDescent="0.15">
      <c r="A229" s="11">
        <v>228</v>
      </c>
      <c r="B229" s="11">
        <v>18</v>
      </c>
      <c r="C229" s="12">
        <v>25</v>
      </c>
      <c r="D229" s="11">
        <v>10</v>
      </c>
      <c r="E229" s="11" t="s">
        <v>16</v>
      </c>
      <c r="F229" s="13">
        <v>29.25</v>
      </c>
      <c r="G229" s="13">
        <v>8.1</v>
      </c>
      <c r="H229" s="13">
        <v>319</v>
      </c>
      <c r="I229" s="13">
        <v>4.5670000000000002</v>
      </c>
      <c r="J229" s="13">
        <v>0.09</v>
      </c>
      <c r="K229" s="13">
        <v>29.605</v>
      </c>
      <c r="L229" s="13">
        <v>7.6</v>
      </c>
      <c r="M229" s="13">
        <v>2.3199999999999998</v>
      </c>
      <c r="N229" s="13">
        <v>14.16</v>
      </c>
      <c r="O229" s="13">
        <v>44.98</v>
      </c>
    </row>
    <row r="230" spans="1:15" x14ac:dyDescent="0.15">
      <c r="A230" s="11">
        <v>229</v>
      </c>
      <c r="B230" s="11">
        <v>1</v>
      </c>
      <c r="C230" s="12" t="s">
        <v>15</v>
      </c>
      <c r="D230" s="11">
        <v>10</v>
      </c>
      <c r="E230" s="11" t="s">
        <v>17</v>
      </c>
      <c r="F230" s="13">
        <v>2.34</v>
      </c>
      <c r="G230" s="13">
        <v>4.3600000000000003</v>
      </c>
      <c r="H230" s="13">
        <v>631</v>
      </c>
      <c r="I230" s="13">
        <v>2.569</v>
      </c>
      <c r="J230" s="13">
        <v>1.5269999999999999</v>
      </c>
      <c r="K230" s="13">
        <v>15.37</v>
      </c>
      <c r="L230" s="13">
        <v>9.5280000000000005</v>
      </c>
      <c r="M230" s="13">
        <v>8.2799999999999994</v>
      </c>
      <c r="N230" s="13">
        <v>50.87</v>
      </c>
      <c r="O230" s="13">
        <v>167.91</v>
      </c>
    </row>
    <row r="231" spans="1:15" x14ac:dyDescent="0.15">
      <c r="A231" s="11">
        <v>230</v>
      </c>
      <c r="B231" s="11">
        <v>2</v>
      </c>
      <c r="C231" s="12" t="s">
        <v>15</v>
      </c>
      <c r="D231" s="11">
        <v>10</v>
      </c>
      <c r="E231" s="11" t="s">
        <v>17</v>
      </c>
      <c r="F231" s="13">
        <v>1.89</v>
      </c>
      <c r="G231" s="13">
        <v>4.2</v>
      </c>
      <c r="H231" s="13">
        <v>700</v>
      </c>
      <c r="I231" s="13">
        <v>5.1379999999999999</v>
      </c>
      <c r="J231" s="13">
        <v>1.5820000000000001</v>
      </c>
      <c r="K231" s="13">
        <v>16.091000000000001</v>
      </c>
      <c r="L231" s="13">
        <v>10.009</v>
      </c>
      <c r="M231" s="13">
        <v>8.7200000000000006</v>
      </c>
      <c r="N231" s="13">
        <v>56.08</v>
      </c>
      <c r="O231" s="13">
        <v>178.54</v>
      </c>
    </row>
    <row r="232" spans="1:15" x14ac:dyDescent="0.15">
      <c r="A232" s="11">
        <v>231</v>
      </c>
      <c r="B232" s="11">
        <v>3</v>
      </c>
      <c r="C232" s="12" t="s">
        <v>15</v>
      </c>
      <c r="D232" s="11">
        <v>10</v>
      </c>
      <c r="E232" s="11" t="s">
        <v>17</v>
      </c>
      <c r="F232" s="13">
        <v>2.04</v>
      </c>
      <c r="G232" s="13">
        <v>4.1900000000000004</v>
      </c>
      <c r="H232" s="13">
        <v>684</v>
      </c>
      <c r="I232" s="13">
        <v>3.996</v>
      </c>
      <c r="J232" s="13">
        <v>1.774</v>
      </c>
      <c r="K232" s="13">
        <v>14.991</v>
      </c>
      <c r="L232" s="13">
        <v>9.8960000000000008</v>
      </c>
      <c r="M232" s="13">
        <v>9.5250000000000004</v>
      </c>
      <c r="N232" s="13">
        <v>51.58</v>
      </c>
      <c r="O232" s="13">
        <v>210.52</v>
      </c>
    </row>
    <row r="233" spans="1:15" x14ac:dyDescent="0.15">
      <c r="A233" s="11">
        <v>232</v>
      </c>
      <c r="B233" s="11">
        <v>10</v>
      </c>
      <c r="C233" s="12">
        <v>5</v>
      </c>
      <c r="D233" s="11">
        <v>10</v>
      </c>
      <c r="E233" s="11" t="s">
        <v>17</v>
      </c>
      <c r="F233" s="13">
        <v>2.39</v>
      </c>
      <c r="G233" s="13">
        <v>5.49</v>
      </c>
      <c r="H233" s="13">
        <v>1810</v>
      </c>
      <c r="I233" s="13">
        <v>7.992</v>
      </c>
      <c r="J233" s="13">
        <v>2.2589999999999999</v>
      </c>
      <c r="K233" s="13">
        <v>25.541</v>
      </c>
      <c r="L233" s="13">
        <v>26.79</v>
      </c>
      <c r="M233" s="13">
        <v>10.24</v>
      </c>
      <c r="N233" s="13">
        <v>44.02</v>
      </c>
      <c r="O233" s="13">
        <v>359.81</v>
      </c>
    </row>
    <row r="234" spans="1:15" x14ac:dyDescent="0.15">
      <c r="A234" s="11">
        <v>233</v>
      </c>
      <c r="B234" s="11">
        <v>11</v>
      </c>
      <c r="C234" s="12">
        <v>5</v>
      </c>
      <c r="D234" s="11">
        <v>10</v>
      </c>
      <c r="E234" s="11" t="s">
        <v>17</v>
      </c>
      <c r="F234" s="13">
        <v>3.07</v>
      </c>
      <c r="G234" s="13">
        <v>3.74</v>
      </c>
      <c r="H234" s="13">
        <v>3810</v>
      </c>
      <c r="I234" s="13">
        <v>17.411999999999999</v>
      </c>
      <c r="J234" s="13">
        <v>3.2040000000000002</v>
      </c>
      <c r="K234" s="13">
        <v>23.108000000000001</v>
      </c>
      <c r="L234" s="13">
        <v>29.029</v>
      </c>
      <c r="M234" s="13">
        <v>14.79</v>
      </c>
      <c r="N234" s="13">
        <v>49.5</v>
      </c>
      <c r="O234" s="13">
        <v>374.58</v>
      </c>
    </row>
    <row r="235" spans="1:15" x14ac:dyDescent="0.15">
      <c r="A235" s="11">
        <v>234</v>
      </c>
      <c r="B235" s="11">
        <v>12</v>
      </c>
      <c r="C235" s="12">
        <v>5</v>
      </c>
      <c r="D235" s="11">
        <v>10</v>
      </c>
      <c r="E235" s="11" t="s">
        <v>17</v>
      </c>
      <c r="F235" s="13">
        <v>2.14</v>
      </c>
      <c r="G235" s="13">
        <v>3.92</v>
      </c>
      <c r="H235" s="13">
        <v>4560</v>
      </c>
      <c r="I235" s="13">
        <v>20.837</v>
      </c>
      <c r="J235" s="13">
        <v>3.7559999999999998</v>
      </c>
      <c r="K235" s="13">
        <v>21.260999999999999</v>
      </c>
      <c r="L235" s="13">
        <v>39.746000000000002</v>
      </c>
      <c r="M235" s="13">
        <v>17.475000000000001</v>
      </c>
      <c r="N235" s="13">
        <v>61.75</v>
      </c>
      <c r="O235" s="13">
        <v>389.95</v>
      </c>
    </row>
    <row r="236" spans="1:15" x14ac:dyDescent="0.15">
      <c r="A236" s="11">
        <v>235</v>
      </c>
      <c r="B236" s="11">
        <v>13</v>
      </c>
      <c r="C236" s="12">
        <v>15</v>
      </c>
      <c r="D236" s="11">
        <v>10</v>
      </c>
      <c r="E236" s="11" t="s">
        <v>17</v>
      </c>
      <c r="F236" s="13">
        <v>1.3</v>
      </c>
      <c r="G236" s="13">
        <v>3.97</v>
      </c>
      <c r="H236" s="13">
        <v>5880</v>
      </c>
      <c r="I236" s="13">
        <v>25.832999999999998</v>
      </c>
      <c r="J236" s="13">
        <v>4.2990000000000004</v>
      </c>
      <c r="K236" s="13">
        <v>21.488</v>
      </c>
      <c r="L236" s="13">
        <v>46.2</v>
      </c>
      <c r="M236" s="13">
        <v>18.670000000000002</v>
      </c>
      <c r="N236" s="13">
        <v>90.72</v>
      </c>
      <c r="O236" s="13">
        <v>579.22</v>
      </c>
    </row>
    <row r="237" spans="1:15" x14ac:dyDescent="0.15">
      <c r="A237" s="11">
        <v>236</v>
      </c>
      <c r="B237" s="11">
        <v>14</v>
      </c>
      <c r="C237" s="12">
        <v>15</v>
      </c>
      <c r="D237" s="11">
        <v>10</v>
      </c>
      <c r="E237" s="11" t="s">
        <v>17</v>
      </c>
      <c r="F237" s="13">
        <v>1.08</v>
      </c>
      <c r="G237" s="13">
        <v>3.81</v>
      </c>
      <c r="H237" s="13">
        <v>6970</v>
      </c>
      <c r="I237" s="13">
        <v>27.402000000000001</v>
      </c>
      <c r="J237" s="13">
        <v>4.992</v>
      </c>
      <c r="K237" s="13">
        <v>21.908000000000001</v>
      </c>
      <c r="L237" s="13">
        <v>52.231000000000002</v>
      </c>
      <c r="M237" s="13">
        <v>21.454999999999998</v>
      </c>
      <c r="N237" s="13">
        <v>84.995000000000005</v>
      </c>
      <c r="O237" s="13">
        <v>520.07000000000005</v>
      </c>
    </row>
    <row r="238" spans="1:15" x14ac:dyDescent="0.15">
      <c r="A238" s="11">
        <v>237</v>
      </c>
      <c r="B238" s="11">
        <v>15</v>
      </c>
      <c r="C238" s="12">
        <v>15</v>
      </c>
      <c r="D238" s="11">
        <v>10</v>
      </c>
      <c r="E238" s="11" t="s">
        <v>17</v>
      </c>
      <c r="F238" s="13">
        <v>1.02</v>
      </c>
      <c r="G238" s="13">
        <v>3.92</v>
      </c>
      <c r="H238" s="13">
        <v>6050</v>
      </c>
      <c r="I238" s="13">
        <v>22.265000000000001</v>
      </c>
      <c r="J238" s="13">
        <v>5.9029999999999996</v>
      </c>
      <c r="K238" s="13">
        <v>22.859000000000002</v>
      </c>
      <c r="L238" s="13">
        <v>50.991</v>
      </c>
      <c r="M238" s="13">
        <v>23.72</v>
      </c>
      <c r="N238" s="13">
        <v>87.394999999999996</v>
      </c>
      <c r="O238" s="13">
        <v>505.66</v>
      </c>
    </row>
    <row r="239" spans="1:15" x14ac:dyDescent="0.15">
      <c r="A239" s="11">
        <v>238</v>
      </c>
      <c r="B239" s="11">
        <v>16</v>
      </c>
      <c r="C239" s="12">
        <v>25</v>
      </c>
      <c r="D239" s="11">
        <v>10</v>
      </c>
      <c r="E239" s="11" t="s">
        <v>17</v>
      </c>
      <c r="F239" s="13">
        <v>1.1399999999999999</v>
      </c>
      <c r="G239" s="13">
        <v>4.26</v>
      </c>
      <c r="H239" s="13">
        <v>7300</v>
      </c>
      <c r="I239" s="13">
        <v>37.963999999999999</v>
      </c>
      <c r="J239" s="13">
        <v>4.0780000000000003</v>
      </c>
      <c r="K239" s="13">
        <v>30.670999999999999</v>
      </c>
      <c r="L239" s="13">
        <v>36.856999999999999</v>
      </c>
      <c r="M239" s="13">
        <v>12.8085</v>
      </c>
      <c r="N239" s="13">
        <v>94.135000000000005</v>
      </c>
      <c r="O239" s="13">
        <v>336.63299999999998</v>
      </c>
    </row>
    <row r="240" spans="1:15" x14ac:dyDescent="0.15">
      <c r="A240" s="11">
        <v>239</v>
      </c>
      <c r="B240" s="11">
        <v>17</v>
      </c>
      <c r="C240" s="12">
        <v>25</v>
      </c>
      <c r="D240" s="11">
        <v>10</v>
      </c>
      <c r="E240" s="11" t="s">
        <v>17</v>
      </c>
      <c r="F240" s="13">
        <v>1.55</v>
      </c>
      <c r="G240" s="13">
        <v>4.4800000000000004</v>
      </c>
      <c r="H240" s="13">
        <v>6740</v>
      </c>
      <c r="I240" s="13">
        <v>31.684000000000001</v>
      </c>
      <c r="J240" s="13">
        <v>3.948</v>
      </c>
      <c r="K240" s="13">
        <v>21.655999999999999</v>
      </c>
      <c r="L240" s="13">
        <v>36.552</v>
      </c>
      <c r="M240" s="13">
        <v>9.452</v>
      </c>
      <c r="N240" s="13">
        <v>107.14400000000001</v>
      </c>
      <c r="O240" s="13">
        <v>291.62</v>
      </c>
    </row>
    <row r="241" spans="1:40" x14ac:dyDescent="0.15">
      <c r="A241" s="11">
        <v>240</v>
      </c>
      <c r="B241" s="11">
        <v>18</v>
      </c>
      <c r="C241" s="12">
        <v>25</v>
      </c>
      <c r="D241" s="11">
        <v>10</v>
      </c>
      <c r="E241" s="11" t="s">
        <v>17</v>
      </c>
      <c r="F241" s="13">
        <v>1.71</v>
      </c>
      <c r="G241" s="13">
        <v>4.58</v>
      </c>
      <c r="H241" s="13">
        <v>6000</v>
      </c>
      <c r="I241" s="13">
        <v>33.110999999999997</v>
      </c>
      <c r="J241" s="13">
        <v>3.173</v>
      </c>
      <c r="K241" s="13">
        <v>22.41</v>
      </c>
      <c r="L241" s="13">
        <v>34.633000000000003</v>
      </c>
      <c r="M241" s="13">
        <v>10.019</v>
      </c>
      <c r="N241" s="13">
        <v>91.804500000000004</v>
      </c>
      <c r="O241" s="13">
        <v>357.25299999999999</v>
      </c>
    </row>
    <row r="242" spans="1:40" x14ac:dyDescent="0.15">
      <c r="F242" s="1"/>
      <c r="AH242" s="9"/>
    </row>
    <row r="243" spans="1:40" x14ac:dyDescent="0.15">
      <c r="F243" s="1"/>
      <c r="Z243" s="9"/>
      <c r="AA243" s="1"/>
      <c r="AE243" s="1"/>
      <c r="AH243" s="9"/>
      <c r="AI243" s="1"/>
      <c r="AM243" s="1"/>
    </row>
    <row r="244" spans="1:40" x14ac:dyDescent="0.15">
      <c r="B244" s="2"/>
      <c r="C244" s="6"/>
      <c r="D244" s="2"/>
      <c r="E244" s="2"/>
      <c r="F244" s="7"/>
      <c r="G244" s="2"/>
      <c r="H244" s="2"/>
      <c r="I244" s="2"/>
      <c r="J244" s="7"/>
      <c r="K244" s="2"/>
      <c r="Z244" s="10"/>
      <c r="AA244" s="2"/>
      <c r="AB244" s="2"/>
      <c r="AC244" s="2"/>
      <c r="AD244" s="2"/>
      <c r="AE244" s="2"/>
      <c r="AF244" s="2"/>
      <c r="AH244" s="10"/>
      <c r="AI244" s="2"/>
      <c r="AJ244" s="2"/>
      <c r="AK244" s="2"/>
      <c r="AL244" s="2"/>
      <c r="AM244" s="2"/>
      <c r="AN244" s="2"/>
    </row>
    <row r="245" spans="1:40" x14ac:dyDescent="0.15">
      <c r="B245" s="2"/>
      <c r="C245" s="6"/>
      <c r="D245" s="2"/>
      <c r="E245" s="2"/>
      <c r="F245" s="7"/>
      <c r="G245" s="2"/>
      <c r="H245" s="2"/>
      <c r="I245" s="2"/>
      <c r="J245" s="7"/>
      <c r="K245" s="2"/>
      <c r="Z245" s="3"/>
      <c r="AA245" s="2"/>
      <c r="AB245" s="2"/>
      <c r="AC245" s="2"/>
      <c r="AD245" s="2"/>
      <c r="AE245" s="2"/>
      <c r="AF245" s="2"/>
      <c r="AH245" s="3"/>
      <c r="AI245" s="2"/>
      <c r="AJ245" s="2"/>
      <c r="AK245" s="2"/>
      <c r="AL245" s="2"/>
      <c r="AM245" s="2"/>
      <c r="AN245" s="2"/>
    </row>
    <row r="246" spans="1:40" x14ac:dyDescent="0.15">
      <c r="B246" s="2"/>
      <c r="C246" s="6"/>
      <c r="D246" s="2"/>
      <c r="E246" s="2"/>
      <c r="F246" s="7"/>
      <c r="G246" s="2"/>
      <c r="H246" s="2"/>
      <c r="I246" s="2"/>
      <c r="J246" s="7"/>
      <c r="K246" s="2"/>
      <c r="Z246" s="3"/>
      <c r="AA246" s="2"/>
      <c r="AB246" s="2"/>
      <c r="AC246" s="2"/>
      <c r="AD246" s="2"/>
      <c r="AE246" s="2"/>
      <c r="AF246" s="2"/>
      <c r="AH246" s="3"/>
      <c r="AI246" s="2"/>
      <c r="AJ246" s="2"/>
      <c r="AK246" s="2"/>
      <c r="AL246" s="2"/>
      <c r="AM246" s="2"/>
      <c r="AN246" s="2"/>
    </row>
    <row r="247" spans="1:40" x14ac:dyDescent="0.15">
      <c r="B247" s="2"/>
      <c r="C247" s="6"/>
      <c r="D247" s="2"/>
      <c r="E247" s="2"/>
      <c r="F247" s="7"/>
      <c r="G247" s="2"/>
      <c r="H247" s="2"/>
      <c r="I247" s="2"/>
      <c r="J247" s="7"/>
      <c r="K247" s="2"/>
      <c r="Z247" s="3"/>
      <c r="AA247" s="2"/>
      <c r="AB247" s="2"/>
      <c r="AC247" s="2"/>
      <c r="AD247" s="2"/>
      <c r="AE247" s="2"/>
      <c r="AF247" s="2"/>
      <c r="AH247" s="3"/>
      <c r="AI247" s="2"/>
      <c r="AJ247" s="2"/>
      <c r="AK247" s="2"/>
      <c r="AL247" s="2"/>
      <c r="AM247" s="2"/>
      <c r="AN247" s="2"/>
    </row>
    <row r="248" spans="1:40" x14ac:dyDescent="0.15">
      <c r="B248" s="2"/>
      <c r="C248" s="6"/>
      <c r="D248" s="2"/>
      <c r="E248" s="2"/>
      <c r="F248" s="7"/>
      <c r="G248" s="2"/>
      <c r="H248" s="2"/>
      <c r="I248" s="2"/>
      <c r="J248" s="7"/>
      <c r="K248" s="2"/>
    </row>
    <row r="249" spans="1:40" x14ac:dyDescent="0.15">
      <c r="B249" s="2"/>
      <c r="C249" s="6"/>
      <c r="D249" s="2"/>
      <c r="E249" s="2"/>
      <c r="F249" s="7"/>
      <c r="G249" s="2"/>
      <c r="H249" s="2"/>
      <c r="I249" s="2"/>
      <c r="J249" s="7"/>
      <c r="K249" s="2"/>
      <c r="AH249" s="9"/>
    </row>
    <row r="250" spans="1:40" x14ac:dyDescent="0.15">
      <c r="B250" s="2"/>
      <c r="C250" s="6"/>
      <c r="D250" s="2"/>
      <c r="E250" s="2"/>
      <c r="F250" s="7"/>
      <c r="G250" s="2"/>
      <c r="H250" s="2"/>
      <c r="I250" s="2"/>
      <c r="J250" s="7"/>
      <c r="K250" s="2"/>
      <c r="Z250" s="9"/>
      <c r="AA250" s="1"/>
      <c r="AE250" s="1"/>
      <c r="AH250" s="9"/>
      <c r="AI250" s="1"/>
      <c r="AM250" s="1"/>
    </row>
    <row r="251" spans="1:40" x14ac:dyDescent="0.15">
      <c r="B251" s="2"/>
      <c r="C251" s="6"/>
      <c r="D251" s="2"/>
      <c r="E251" s="2"/>
      <c r="F251" s="7"/>
      <c r="G251" s="2"/>
      <c r="H251" s="2"/>
      <c r="I251" s="2"/>
      <c r="J251" s="7"/>
      <c r="K251" s="2"/>
      <c r="Z251" s="10"/>
      <c r="AA251" s="2"/>
      <c r="AB251" s="2"/>
      <c r="AC251" s="2"/>
      <c r="AD251" s="2"/>
      <c r="AE251" s="2"/>
      <c r="AF251" s="2"/>
      <c r="AH251" s="10"/>
      <c r="AI251" s="2"/>
      <c r="AJ251" s="2"/>
      <c r="AK251" s="2"/>
      <c r="AL251" s="2"/>
      <c r="AM251" s="2"/>
      <c r="AN251" s="2"/>
    </row>
    <row r="252" spans="1:40" x14ac:dyDescent="0.15">
      <c r="B252" s="2"/>
      <c r="C252" s="6"/>
      <c r="D252" s="2"/>
      <c r="E252" s="2"/>
      <c r="F252" s="7"/>
      <c r="G252" s="2"/>
      <c r="H252" s="2"/>
      <c r="I252" s="2"/>
      <c r="J252" s="7"/>
      <c r="K252" s="2"/>
      <c r="Z252" s="3"/>
      <c r="AA252" s="2"/>
      <c r="AB252" s="2"/>
      <c r="AC252" s="2"/>
      <c r="AD252" s="2"/>
      <c r="AE252" s="2"/>
      <c r="AF252" s="2"/>
      <c r="AH252" s="3"/>
      <c r="AI252" s="2"/>
      <c r="AJ252" s="2"/>
      <c r="AK252" s="2"/>
      <c r="AL252" s="2"/>
      <c r="AM252" s="2"/>
      <c r="AN252" s="2"/>
    </row>
    <row r="253" spans="1:40" x14ac:dyDescent="0.15">
      <c r="B253" s="2"/>
      <c r="C253" s="6"/>
      <c r="D253" s="2"/>
      <c r="E253" s="2"/>
      <c r="F253" s="7"/>
      <c r="G253" s="2"/>
      <c r="H253" s="2"/>
      <c r="I253" s="2"/>
      <c r="J253" s="7"/>
      <c r="K253" s="2"/>
      <c r="Z253" s="3"/>
      <c r="AA253" s="2"/>
      <c r="AB253" s="2"/>
      <c r="AC253" s="2"/>
      <c r="AD253" s="2"/>
      <c r="AE253" s="2"/>
      <c r="AF253" s="2"/>
      <c r="AH253" s="3"/>
      <c r="AI253" s="2"/>
      <c r="AJ253" s="2"/>
      <c r="AK253" s="2"/>
      <c r="AL253" s="2"/>
      <c r="AM253" s="2"/>
      <c r="AN253" s="2"/>
    </row>
    <row r="254" spans="1:40" x14ac:dyDescent="0.15">
      <c r="B254" s="2"/>
      <c r="C254" s="6"/>
      <c r="D254" s="2"/>
      <c r="E254" s="2"/>
      <c r="F254" s="8"/>
      <c r="G254" s="2"/>
      <c r="H254" s="2"/>
      <c r="I254" s="2"/>
      <c r="J254" s="7"/>
      <c r="K254" s="2"/>
      <c r="Z254" s="3"/>
      <c r="AA254" s="2"/>
      <c r="AB254" s="2"/>
      <c r="AC254" s="2"/>
      <c r="AD254" s="2"/>
      <c r="AE254" s="2"/>
      <c r="AF254" s="2"/>
      <c r="AH254" s="3"/>
      <c r="AI254" s="2"/>
      <c r="AJ254" s="2"/>
      <c r="AK254" s="2"/>
      <c r="AL254" s="2"/>
      <c r="AM254" s="2"/>
      <c r="AN254" s="2"/>
    </row>
    <row r="256" spans="1:40" x14ac:dyDescent="0.15">
      <c r="B256" s="2"/>
      <c r="C256" s="6"/>
      <c r="D256" s="2"/>
      <c r="E256" s="2"/>
      <c r="F256" s="8"/>
      <c r="G256" s="2"/>
      <c r="H256" s="2"/>
      <c r="I256" s="2"/>
      <c r="J256" s="7"/>
      <c r="K256" s="2"/>
    </row>
    <row r="257" spans="2:11" x14ac:dyDescent="0.15">
      <c r="B257" s="2"/>
      <c r="C257" s="6"/>
      <c r="D257" s="2"/>
      <c r="E257" s="2"/>
      <c r="F257" s="8"/>
      <c r="G257" s="2"/>
      <c r="H257" s="2"/>
      <c r="I257" s="2"/>
      <c r="J257" s="7"/>
      <c r="K257" s="2"/>
    </row>
    <row r="258" spans="2:11" x14ac:dyDescent="0.15">
      <c r="B258" s="2"/>
      <c r="C258" s="6"/>
      <c r="D258" s="2"/>
      <c r="E258" s="2"/>
      <c r="F258" s="8"/>
      <c r="G258" s="2"/>
      <c r="H258" s="2"/>
      <c r="I258" s="2"/>
      <c r="J258" s="7"/>
      <c r="K258" s="2"/>
    </row>
    <row r="259" spans="2:11" x14ac:dyDescent="0.15">
      <c r="B259" s="2"/>
      <c r="C259" s="6"/>
      <c r="D259" s="2"/>
      <c r="E259" s="2"/>
      <c r="F259" s="8"/>
      <c r="G259" s="2"/>
      <c r="H259" s="2"/>
      <c r="I259" s="2"/>
      <c r="J259" s="7"/>
      <c r="K259" s="2"/>
    </row>
    <row r="260" spans="2:11" x14ac:dyDescent="0.15">
      <c r="B260" s="2"/>
      <c r="C260" s="6"/>
      <c r="D260" s="2"/>
      <c r="E260" s="2"/>
      <c r="F260" s="8"/>
      <c r="G260" s="2"/>
      <c r="H260" s="2"/>
      <c r="I260" s="2"/>
      <c r="J260" s="7"/>
      <c r="K260" s="2"/>
    </row>
    <row r="261" spans="2:11" x14ac:dyDescent="0.15">
      <c r="B261" s="2"/>
      <c r="C261" s="6"/>
      <c r="D261" s="2"/>
      <c r="E261" s="2"/>
      <c r="F261" s="8"/>
      <c r="G261" s="2"/>
      <c r="H261" s="2"/>
      <c r="I261" s="2"/>
      <c r="J261" s="7"/>
      <c r="K261" s="2"/>
    </row>
    <row r="262" spans="2:11" x14ac:dyDescent="0.15">
      <c r="B262" s="2"/>
      <c r="C262" s="6"/>
      <c r="D262" s="2"/>
      <c r="E262" s="2"/>
      <c r="F262" s="8"/>
      <c r="G262" s="2"/>
      <c r="H262" s="2"/>
      <c r="I262" s="2"/>
      <c r="J262" s="7"/>
      <c r="K262" s="2"/>
    </row>
    <row r="263" spans="2:11" x14ac:dyDescent="0.15">
      <c r="B263" s="2"/>
      <c r="C263" s="6"/>
      <c r="D263" s="2"/>
      <c r="E263" s="2"/>
      <c r="F263" s="8"/>
      <c r="G263" s="2"/>
      <c r="H263" s="2"/>
      <c r="I263" s="2"/>
      <c r="J263" s="7"/>
      <c r="K263" s="2"/>
    </row>
    <row r="264" spans="2:11" x14ac:dyDescent="0.15">
      <c r="B264" s="2"/>
      <c r="C264" s="6"/>
      <c r="D264" s="2"/>
      <c r="E264" s="2"/>
      <c r="F264" s="8"/>
      <c r="G264" s="2"/>
      <c r="H264" s="2"/>
      <c r="I264" s="2"/>
      <c r="J264" s="7"/>
      <c r="K264" s="2"/>
    </row>
    <row r="265" spans="2:11" x14ac:dyDescent="0.15">
      <c r="B265" s="2"/>
      <c r="C265" s="6"/>
      <c r="D265" s="2"/>
      <c r="E265" s="2"/>
      <c r="F265" s="8"/>
      <c r="G265" s="2"/>
      <c r="H265" s="2"/>
      <c r="I265" s="2"/>
      <c r="J265" s="7"/>
      <c r="K265" s="2"/>
    </row>
    <row r="269" spans="2:11" x14ac:dyDescent="0.15">
      <c r="B269" s="2"/>
      <c r="C269" s="6"/>
      <c r="D269" s="2"/>
      <c r="E269" s="2"/>
      <c r="F269" s="8"/>
      <c r="G269" s="2"/>
      <c r="H269" s="2"/>
      <c r="I269" s="2"/>
      <c r="J269" s="7"/>
      <c r="K269" s="2"/>
    </row>
    <row r="270" spans="2:11" x14ac:dyDescent="0.15">
      <c r="B270" s="2"/>
      <c r="C270" s="6"/>
      <c r="D270" s="2"/>
      <c r="E270" s="2"/>
      <c r="F270" s="8"/>
      <c r="G270" s="2"/>
      <c r="H270" s="2"/>
      <c r="I270" s="2"/>
      <c r="J270" s="7"/>
      <c r="K270" s="2"/>
    </row>
    <row r="271" spans="2:11" x14ac:dyDescent="0.15">
      <c r="B271" s="2"/>
      <c r="C271" s="6"/>
      <c r="D271" s="2"/>
      <c r="E271" s="2"/>
      <c r="F271" s="8"/>
      <c r="G271" s="2"/>
      <c r="H271" s="2"/>
      <c r="I271" s="2"/>
      <c r="J271" s="7"/>
      <c r="K271" s="2"/>
    </row>
    <row r="272" spans="2:11" x14ac:dyDescent="0.15">
      <c r="B272" s="2"/>
      <c r="C272" s="6"/>
      <c r="D272" s="2"/>
      <c r="E272" s="2"/>
      <c r="F272" s="8"/>
      <c r="G272" s="2"/>
      <c r="H272" s="2"/>
      <c r="I272" s="2"/>
      <c r="J272" s="7"/>
      <c r="K272" s="2"/>
    </row>
    <row r="273" spans="2:11" x14ac:dyDescent="0.15">
      <c r="B273" s="2"/>
      <c r="C273" s="6"/>
      <c r="D273" s="2"/>
      <c r="E273" s="2"/>
      <c r="F273" s="8"/>
      <c r="G273" s="2"/>
      <c r="H273" s="2"/>
      <c r="I273" s="2"/>
      <c r="J273" s="7"/>
      <c r="K273" s="2"/>
    </row>
    <row r="274" spans="2:11" x14ac:dyDescent="0.15">
      <c r="B274" s="2"/>
      <c r="C274" s="6"/>
      <c r="D274" s="2"/>
      <c r="E274" s="2"/>
      <c r="F274" s="8"/>
      <c r="G274" s="2"/>
      <c r="H274" s="2"/>
      <c r="I274" s="2"/>
      <c r="J274" s="7"/>
      <c r="K274" s="2"/>
    </row>
    <row r="275" spans="2:11" x14ac:dyDescent="0.15">
      <c r="B275" s="2"/>
      <c r="C275" s="6"/>
      <c r="D275" s="2"/>
      <c r="E275" s="2"/>
      <c r="F275" s="8"/>
      <c r="G275" s="2"/>
      <c r="H275" s="2"/>
      <c r="I275" s="2"/>
      <c r="J275" s="7"/>
      <c r="K275" s="2"/>
    </row>
    <row r="276" spans="2:11" x14ac:dyDescent="0.15">
      <c r="B276" s="2"/>
      <c r="C276" s="6"/>
      <c r="D276" s="2"/>
      <c r="E276" s="2"/>
      <c r="F276" s="8"/>
      <c r="G276" s="2"/>
      <c r="H276" s="2"/>
      <c r="I276" s="2"/>
      <c r="J276" s="7"/>
      <c r="K276" s="2"/>
    </row>
    <row r="277" spans="2:11" x14ac:dyDescent="0.15">
      <c r="B277" s="2"/>
      <c r="C277" s="6"/>
      <c r="D277" s="2"/>
      <c r="E277" s="2"/>
      <c r="F277" s="8"/>
      <c r="G277" s="2"/>
      <c r="H277" s="2"/>
      <c r="I277" s="2"/>
      <c r="J277" s="7"/>
      <c r="K277" s="2"/>
    </row>
    <row r="278" spans="2:11" x14ac:dyDescent="0.15">
      <c r="B278" s="2"/>
      <c r="C278" s="6"/>
      <c r="D278" s="2"/>
      <c r="E278" s="2"/>
      <c r="F278" s="8"/>
      <c r="G278" s="2"/>
      <c r="H278" s="2"/>
      <c r="I278" s="2"/>
      <c r="J278" s="7"/>
      <c r="K278" s="2"/>
    </row>
    <row r="281" spans="2:11" x14ac:dyDescent="0.15">
      <c r="B281" s="2"/>
      <c r="C281" s="6"/>
      <c r="D281" s="2"/>
      <c r="E281" s="2"/>
      <c r="F281" s="8"/>
      <c r="G281" s="2"/>
      <c r="H281" s="2"/>
      <c r="I281" s="2"/>
      <c r="J281" s="7"/>
      <c r="K281" s="2"/>
    </row>
    <row r="282" spans="2:11" x14ac:dyDescent="0.15">
      <c r="B282" s="2"/>
      <c r="C282" s="6"/>
      <c r="D282" s="2"/>
      <c r="E282" s="2"/>
      <c r="F282" s="8"/>
      <c r="G282" s="2"/>
      <c r="H282" s="2"/>
      <c r="I282" s="2"/>
      <c r="J282" s="7"/>
      <c r="K282" s="2"/>
    </row>
    <row r="283" spans="2:11" x14ac:dyDescent="0.15">
      <c r="B283" s="2"/>
      <c r="C283" s="6"/>
      <c r="D283" s="2"/>
      <c r="E283" s="2"/>
      <c r="F283" s="8"/>
      <c r="G283" s="2"/>
      <c r="H283" s="2"/>
      <c r="I283" s="2"/>
      <c r="J283" s="7"/>
      <c r="K283" s="2"/>
    </row>
    <row r="284" spans="2:11" x14ac:dyDescent="0.15">
      <c r="B284" s="2"/>
      <c r="C284" s="6"/>
      <c r="D284" s="2"/>
      <c r="E284" s="2"/>
      <c r="F284" s="8"/>
      <c r="G284" s="2"/>
      <c r="H284" s="2"/>
      <c r="I284" s="2"/>
      <c r="J284" s="7"/>
      <c r="K284" s="2"/>
    </row>
    <row r="285" spans="2:11" x14ac:dyDescent="0.15">
      <c r="B285" s="2"/>
      <c r="C285" s="6"/>
      <c r="D285" s="2"/>
      <c r="E285" s="2"/>
      <c r="F285" s="8"/>
      <c r="G285" s="2"/>
      <c r="H285" s="2"/>
      <c r="I285" s="2"/>
      <c r="J285" s="7"/>
      <c r="K285" s="2"/>
    </row>
    <row r="286" spans="2:11" x14ac:dyDescent="0.15">
      <c r="B286" s="2"/>
      <c r="C286" s="6"/>
      <c r="D286" s="2"/>
      <c r="E286" s="2"/>
      <c r="F286" s="8"/>
      <c r="G286" s="2"/>
      <c r="H286" s="2"/>
      <c r="I286" s="2"/>
      <c r="J286" s="7"/>
      <c r="K286" s="2"/>
    </row>
    <row r="287" spans="2:11" x14ac:dyDescent="0.15">
      <c r="B287" s="2"/>
      <c r="C287" s="6"/>
      <c r="D287" s="2"/>
      <c r="E287" s="2"/>
      <c r="F287" s="8"/>
      <c r="G287" s="2"/>
      <c r="H287" s="2"/>
      <c r="I287" s="2"/>
      <c r="J287" s="7"/>
      <c r="K287" s="2"/>
    </row>
    <row r="288" spans="2:11" x14ac:dyDescent="0.15">
      <c r="B288" s="2"/>
      <c r="C288" s="6"/>
      <c r="D288" s="2"/>
      <c r="E288" s="2"/>
      <c r="F288" s="8"/>
      <c r="G288" s="2"/>
      <c r="H288" s="2"/>
      <c r="I288" s="2"/>
      <c r="J288" s="7"/>
      <c r="K288" s="2"/>
    </row>
    <row r="289" spans="2:11" x14ac:dyDescent="0.15">
      <c r="B289" s="2"/>
      <c r="C289" s="6"/>
      <c r="D289" s="2"/>
      <c r="E289" s="2"/>
      <c r="F289" s="8"/>
      <c r="G289" s="2"/>
      <c r="H289" s="2"/>
      <c r="I289" s="2"/>
      <c r="J289" s="7"/>
      <c r="K289" s="2"/>
    </row>
    <row r="290" spans="2:11" x14ac:dyDescent="0.15">
      <c r="B290" s="2"/>
      <c r="C290" s="6"/>
      <c r="D290" s="2"/>
      <c r="E290" s="2"/>
      <c r="F290" s="8"/>
      <c r="G290" s="2"/>
      <c r="H290" s="2"/>
      <c r="I290" s="2"/>
      <c r="J290" s="7"/>
      <c r="K290" s="2"/>
    </row>
    <row r="294" spans="2:11" x14ac:dyDescent="0.15">
      <c r="B294" s="2"/>
      <c r="C294" s="6"/>
      <c r="D294" s="2"/>
      <c r="E294" s="2"/>
      <c r="F294" s="8"/>
      <c r="G294" s="2"/>
      <c r="H294" s="2"/>
      <c r="I294" s="2"/>
      <c r="J294" s="7"/>
      <c r="K294" s="2"/>
    </row>
    <row r="295" spans="2:11" x14ac:dyDescent="0.15">
      <c r="B295" s="2"/>
      <c r="C295" s="6"/>
      <c r="D295" s="2"/>
      <c r="E295" s="2"/>
      <c r="F295" s="8"/>
      <c r="G295" s="2"/>
      <c r="H295" s="2"/>
      <c r="I295" s="2"/>
      <c r="J295" s="7"/>
      <c r="K295" s="2"/>
    </row>
    <row r="296" spans="2:11" x14ac:dyDescent="0.15">
      <c r="B296" s="2"/>
      <c r="C296" s="6"/>
      <c r="D296" s="2"/>
      <c r="E296" s="2"/>
      <c r="F296" s="8"/>
      <c r="G296" s="2"/>
      <c r="H296" s="2"/>
      <c r="I296" s="2"/>
      <c r="J296" s="7"/>
      <c r="K296" s="2"/>
    </row>
    <row r="297" spans="2:11" x14ac:dyDescent="0.15">
      <c r="B297" s="2"/>
      <c r="C297" s="6"/>
      <c r="D297" s="2"/>
      <c r="E297" s="2"/>
      <c r="F297" s="8"/>
      <c r="G297" s="2"/>
      <c r="H297" s="2"/>
      <c r="I297" s="2"/>
      <c r="J297" s="7"/>
      <c r="K297" s="2"/>
    </row>
    <row r="298" spans="2:11" x14ac:dyDescent="0.15">
      <c r="B298" s="2"/>
      <c r="C298" s="6"/>
      <c r="D298" s="2"/>
      <c r="E298" s="2"/>
      <c r="F298" s="8"/>
      <c r="G298" s="2"/>
      <c r="H298" s="2"/>
      <c r="I298" s="2"/>
      <c r="J298" s="7"/>
      <c r="K298" s="2"/>
    </row>
    <row r="299" spans="2:11" x14ac:dyDescent="0.15">
      <c r="B299" s="2"/>
      <c r="C299" s="6"/>
      <c r="D299" s="2"/>
      <c r="E299" s="2"/>
      <c r="F299" s="8"/>
      <c r="G299" s="2"/>
      <c r="H299" s="2"/>
      <c r="I299" s="2"/>
      <c r="J299" s="7"/>
      <c r="K299" s="2"/>
    </row>
    <row r="300" spans="2:11" x14ac:dyDescent="0.15">
      <c r="B300" s="2"/>
      <c r="C300" s="6"/>
      <c r="D300" s="2"/>
      <c r="E300" s="2"/>
      <c r="F300" s="8"/>
      <c r="G300" s="2"/>
      <c r="H300" s="2"/>
      <c r="I300" s="2"/>
      <c r="J300" s="7"/>
      <c r="K300" s="2"/>
    </row>
    <row r="301" spans="2:11" x14ac:dyDescent="0.15">
      <c r="B301" s="2"/>
      <c r="C301" s="6"/>
      <c r="D301" s="2"/>
      <c r="E301" s="2"/>
      <c r="F301" s="8"/>
      <c r="G301" s="2"/>
      <c r="H301" s="2"/>
      <c r="I301" s="2"/>
      <c r="J301" s="7"/>
      <c r="K301" s="2"/>
    </row>
    <row r="302" spans="2:11" x14ac:dyDescent="0.15">
      <c r="B302" s="2"/>
      <c r="C302" s="6"/>
      <c r="D302" s="2"/>
      <c r="E302" s="2"/>
      <c r="F302" s="8"/>
      <c r="G302" s="2"/>
      <c r="H302" s="2"/>
      <c r="I302" s="2"/>
      <c r="J302" s="7"/>
      <c r="K302" s="2"/>
    </row>
    <row r="303" spans="2:11" x14ac:dyDescent="0.15">
      <c r="B303" s="2"/>
      <c r="C303" s="6"/>
      <c r="D303" s="2"/>
      <c r="E303" s="2"/>
      <c r="F303" s="8"/>
      <c r="G303" s="2"/>
      <c r="H303" s="2"/>
      <c r="I303" s="2"/>
      <c r="J303" s="7"/>
      <c r="K303" s="2"/>
    </row>
    <row r="306" spans="1:11" x14ac:dyDescent="0.15">
      <c r="B306" s="2"/>
      <c r="C306" s="6"/>
      <c r="D306" s="2"/>
      <c r="E306" s="2"/>
      <c r="F306" s="8"/>
      <c r="G306" s="2"/>
      <c r="H306" s="2"/>
      <c r="I306" s="2"/>
      <c r="J306" s="7"/>
      <c r="K306" s="2"/>
    </row>
    <row r="307" spans="1:11" x14ac:dyDescent="0.15">
      <c r="B307" s="2"/>
      <c r="C307" s="6"/>
      <c r="D307" s="2"/>
      <c r="E307" s="2"/>
      <c r="F307" s="8"/>
      <c r="G307" s="2"/>
      <c r="H307" s="2"/>
      <c r="I307" s="2"/>
      <c r="J307" s="7"/>
      <c r="K307" s="2"/>
    </row>
    <row r="308" spans="1:11" x14ac:dyDescent="0.15">
      <c r="A308" s="1"/>
      <c r="B308" s="2"/>
      <c r="C308" s="6"/>
      <c r="D308" s="2"/>
      <c r="E308" s="2"/>
      <c r="F308" s="8"/>
      <c r="G308" s="2"/>
      <c r="H308" s="2"/>
      <c r="I308" s="2"/>
      <c r="J308" s="7"/>
      <c r="K308" s="2"/>
    </row>
    <row r="309" spans="1:11" x14ac:dyDescent="0.15">
      <c r="B309" s="2"/>
      <c r="C309" s="6"/>
      <c r="D309" s="2"/>
      <c r="E309" s="2"/>
      <c r="F309" s="8"/>
      <c r="G309" s="2"/>
      <c r="H309" s="2"/>
      <c r="I309" s="2"/>
      <c r="J309" s="7"/>
      <c r="K309" s="2"/>
    </row>
    <row r="310" spans="1:11" x14ac:dyDescent="0.15">
      <c r="B310" s="2"/>
      <c r="C310" s="6"/>
      <c r="D310" s="2"/>
      <c r="E310" s="2"/>
      <c r="F310" s="8"/>
      <c r="G310" s="2"/>
      <c r="H310" s="2"/>
      <c r="I310" s="2"/>
      <c r="J310" s="7"/>
      <c r="K310" s="2"/>
    </row>
    <row r="311" spans="1:11" x14ac:dyDescent="0.15">
      <c r="B311" s="2"/>
      <c r="C311" s="6"/>
      <c r="D311" s="2"/>
      <c r="E311" s="2"/>
      <c r="F311" s="8"/>
      <c r="G311" s="2"/>
      <c r="H311" s="2"/>
      <c r="I311" s="2"/>
      <c r="J311" s="7"/>
      <c r="K311" s="2"/>
    </row>
    <row r="312" spans="1:11" x14ac:dyDescent="0.15">
      <c r="B312" s="2"/>
      <c r="C312" s="6"/>
      <c r="D312" s="2"/>
      <c r="E312" s="2"/>
      <c r="F312" s="8"/>
      <c r="G312" s="2"/>
      <c r="H312" s="2"/>
      <c r="I312" s="2"/>
      <c r="J312" s="7"/>
      <c r="K312" s="2"/>
    </row>
    <row r="313" spans="1:11" x14ac:dyDescent="0.15">
      <c r="B313" s="2"/>
      <c r="C313" s="6"/>
      <c r="D313" s="2"/>
      <c r="E313" s="2"/>
      <c r="F313" s="8"/>
      <c r="G313" s="2"/>
      <c r="H313" s="2"/>
      <c r="I313" s="2"/>
      <c r="J313" s="7"/>
      <c r="K313" s="2"/>
    </row>
    <row r="314" spans="1:11" x14ac:dyDescent="0.15">
      <c r="B314" s="2"/>
      <c r="C314" s="6"/>
      <c r="D314" s="2"/>
      <c r="E314" s="2"/>
      <c r="F314" s="8"/>
      <c r="G314" s="2"/>
      <c r="H314" s="2"/>
      <c r="I314" s="2"/>
      <c r="J314" s="7"/>
      <c r="K314" s="2"/>
    </row>
    <row r="315" spans="1:11" x14ac:dyDescent="0.15">
      <c r="B315" s="2"/>
      <c r="C315" s="6"/>
      <c r="D315" s="2"/>
      <c r="E315" s="2"/>
      <c r="F315" s="8"/>
      <c r="G315" s="2"/>
      <c r="H315" s="2"/>
      <c r="I315" s="2"/>
      <c r="J315" s="7"/>
      <c r="K315" s="2"/>
    </row>
    <row r="319" spans="1:11" x14ac:dyDescent="0.15">
      <c r="B319" s="2"/>
      <c r="C319" s="6"/>
      <c r="D319" s="2"/>
      <c r="E319" s="2"/>
      <c r="F319" s="8"/>
      <c r="G319" s="2"/>
      <c r="H319" s="2"/>
      <c r="I319" s="2"/>
      <c r="J319" s="7"/>
      <c r="K319" s="2"/>
    </row>
    <row r="320" spans="1:11" x14ac:dyDescent="0.15">
      <c r="B320" s="2"/>
      <c r="C320" s="6"/>
      <c r="D320" s="2"/>
      <c r="E320" s="2"/>
      <c r="F320" s="8"/>
      <c r="G320" s="2"/>
      <c r="H320" s="2"/>
      <c r="I320" s="2"/>
      <c r="J320" s="7"/>
      <c r="K320" s="2"/>
    </row>
    <row r="321" spans="2:11" x14ac:dyDescent="0.15">
      <c r="B321" s="2"/>
      <c r="C321" s="6"/>
      <c r="D321" s="2"/>
      <c r="E321" s="2"/>
      <c r="F321" s="8"/>
      <c r="G321" s="2"/>
      <c r="H321" s="2"/>
      <c r="I321" s="2"/>
      <c r="J321" s="7"/>
      <c r="K321" s="2"/>
    </row>
    <row r="322" spans="2:11" x14ac:dyDescent="0.15">
      <c r="B322" s="2"/>
      <c r="C322" s="6"/>
      <c r="D322" s="2"/>
      <c r="E322" s="2"/>
      <c r="F322" s="8"/>
      <c r="G322" s="2"/>
      <c r="H322" s="2"/>
      <c r="I322" s="2"/>
      <c r="J322" s="7"/>
      <c r="K322" s="2"/>
    </row>
    <row r="323" spans="2:11" x14ac:dyDescent="0.15">
      <c r="B323" s="2"/>
      <c r="C323" s="6"/>
      <c r="D323" s="2"/>
      <c r="E323" s="2"/>
      <c r="F323" s="8"/>
      <c r="G323" s="2"/>
      <c r="H323" s="2"/>
      <c r="I323" s="2"/>
      <c r="J323" s="7"/>
      <c r="K323" s="2"/>
    </row>
    <row r="324" spans="2:11" x14ac:dyDescent="0.15">
      <c r="B324" s="2"/>
      <c r="C324" s="6"/>
      <c r="D324" s="2"/>
      <c r="E324" s="2"/>
      <c r="F324" s="8"/>
      <c r="G324" s="2"/>
      <c r="H324" s="2"/>
      <c r="I324" s="2"/>
      <c r="J324" s="7"/>
      <c r="K324" s="2"/>
    </row>
    <row r="325" spans="2:11" x14ac:dyDescent="0.15">
      <c r="B325" s="2"/>
      <c r="C325" s="6"/>
      <c r="D325" s="2"/>
      <c r="E325" s="2"/>
      <c r="F325" s="8"/>
      <c r="G325" s="2"/>
      <c r="H325" s="2"/>
      <c r="I325" s="2"/>
      <c r="J325" s="7"/>
      <c r="K325" s="2"/>
    </row>
    <row r="326" spans="2:11" x14ac:dyDescent="0.15">
      <c r="B326" s="2"/>
      <c r="C326" s="6"/>
      <c r="D326" s="2"/>
      <c r="E326" s="2"/>
      <c r="F326" s="8"/>
      <c r="G326" s="2"/>
      <c r="H326" s="2"/>
      <c r="I326" s="2"/>
      <c r="J326" s="7"/>
      <c r="K326" s="2"/>
    </row>
    <row r="327" spans="2:11" x14ac:dyDescent="0.15">
      <c r="B327" s="2"/>
      <c r="C327" s="6"/>
      <c r="D327" s="2"/>
      <c r="E327" s="2"/>
      <c r="F327" s="8"/>
      <c r="G327" s="2"/>
      <c r="H327" s="2"/>
      <c r="I327" s="2"/>
      <c r="J327" s="7"/>
      <c r="K327" s="2"/>
    </row>
    <row r="328" spans="2:11" x14ac:dyDescent="0.15">
      <c r="B328" s="2"/>
      <c r="C328" s="6"/>
      <c r="D328" s="2"/>
      <c r="E328" s="2"/>
      <c r="F328" s="8"/>
      <c r="G328" s="2"/>
      <c r="H328" s="2"/>
      <c r="I328" s="2"/>
      <c r="J328" s="7"/>
      <c r="K328" s="2"/>
    </row>
    <row r="331" spans="2:11" x14ac:dyDescent="0.15">
      <c r="B331" s="2"/>
      <c r="C331" s="6"/>
      <c r="D331" s="2"/>
      <c r="E331" s="2"/>
      <c r="F331" s="8"/>
      <c r="G331" s="2"/>
      <c r="H331" s="2"/>
      <c r="I331" s="2"/>
      <c r="J331" s="7"/>
      <c r="K331" s="2"/>
    </row>
    <row r="332" spans="2:11" x14ac:dyDescent="0.15">
      <c r="B332" s="2"/>
      <c r="C332" s="6"/>
      <c r="D332" s="2"/>
      <c r="E332" s="2"/>
      <c r="F332" s="8"/>
      <c r="G332" s="2"/>
      <c r="H332" s="2"/>
      <c r="I332" s="2"/>
      <c r="J332" s="7"/>
      <c r="K332" s="2"/>
    </row>
    <row r="333" spans="2:11" x14ac:dyDescent="0.15">
      <c r="B333" s="2"/>
      <c r="C333" s="6"/>
      <c r="D333" s="2"/>
      <c r="E333" s="2"/>
      <c r="F333" s="8"/>
      <c r="G333" s="2"/>
      <c r="H333" s="2"/>
      <c r="I333" s="2"/>
      <c r="J333" s="7"/>
      <c r="K333" s="2"/>
    </row>
    <row r="334" spans="2:11" x14ac:dyDescent="0.15">
      <c r="B334" s="2"/>
      <c r="C334" s="6"/>
      <c r="D334" s="2"/>
      <c r="E334" s="2"/>
      <c r="F334" s="8"/>
      <c r="G334" s="2"/>
      <c r="H334" s="2"/>
      <c r="I334" s="2"/>
      <c r="J334" s="7"/>
      <c r="K334" s="2"/>
    </row>
    <row r="335" spans="2:11" x14ac:dyDescent="0.15">
      <c r="B335" s="2"/>
      <c r="C335" s="6"/>
      <c r="D335" s="2"/>
      <c r="E335" s="2"/>
      <c r="F335" s="8"/>
      <c r="G335" s="2"/>
      <c r="H335" s="2"/>
      <c r="I335" s="2"/>
      <c r="J335" s="7"/>
      <c r="K335" s="2"/>
    </row>
    <row r="336" spans="2:11" x14ac:dyDescent="0.15">
      <c r="B336" s="2"/>
      <c r="C336" s="6"/>
      <c r="D336" s="2"/>
      <c r="E336" s="2"/>
      <c r="F336" s="8"/>
      <c r="G336" s="2"/>
      <c r="H336" s="2"/>
      <c r="I336" s="2"/>
      <c r="J336" s="7"/>
      <c r="K336" s="2"/>
    </row>
    <row r="337" spans="2:11" x14ac:dyDescent="0.15">
      <c r="B337" s="2"/>
      <c r="C337" s="6"/>
      <c r="D337" s="2"/>
      <c r="E337" s="2"/>
      <c r="F337" s="8"/>
      <c r="G337" s="2"/>
      <c r="H337" s="2"/>
      <c r="I337" s="2"/>
      <c r="J337" s="7"/>
      <c r="K337" s="2"/>
    </row>
    <row r="338" spans="2:11" x14ac:dyDescent="0.15">
      <c r="B338" s="2"/>
      <c r="C338" s="6"/>
      <c r="D338" s="2"/>
      <c r="E338" s="2"/>
      <c r="F338" s="8"/>
      <c r="G338" s="2"/>
      <c r="H338" s="2"/>
      <c r="I338" s="2"/>
      <c r="J338" s="7"/>
      <c r="K338" s="2"/>
    </row>
    <row r="339" spans="2:11" x14ac:dyDescent="0.15">
      <c r="B339" s="2"/>
      <c r="C339" s="6"/>
      <c r="D339" s="2"/>
      <c r="E339" s="2"/>
      <c r="F339" s="8"/>
      <c r="G339" s="2"/>
      <c r="H339" s="2"/>
      <c r="I339" s="2"/>
      <c r="J339" s="7"/>
      <c r="K339" s="2"/>
    </row>
    <row r="340" spans="2:11" x14ac:dyDescent="0.15">
      <c r="B340" s="2"/>
      <c r="C340" s="6"/>
      <c r="D340" s="2"/>
      <c r="E340" s="2"/>
      <c r="F340" s="8"/>
      <c r="G340" s="2"/>
      <c r="H340" s="2"/>
      <c r="I340" s="2"/>
      <c r="J340" s="7"/>
      <c r="K340" s="2"/>
    </row>
    <row r="344" spans="2:11" x14ac:dyDescent="0.15">
      <c r="B344" s="2"/>
      <c r="C344" s="6"/>
      <c r="D344" s="2"/>
      <c r="E344" s="2"/>
      <c r="F344" s="8"/>
      <c r="G344" s="2"/>
      <c r="H344" s="2"/>
      <c r="I344" s="2"/>
      <c r="J344" s="7"/>
      <c r="K344" s="2"/>
    </row>
    <row r="345" spans="2:11" x14ac:dyDescent="0.15">
      <c r="B345" s="2"/>
      <c r="C345" s="6"/>
      <c r="D345" s="2"/>
      <c r="E345" s="2"/>
      <c r="F345" s="8"/>
      <c r="G345" s="2"/>
      <c r="H345" s="2"/>
      <c r="I345" s="2"/>
      <c r="J345" s="7"/>
      <c r="K345" s="2"/>
    </row>
    <row r="346" spans="2:11" x14ac:dyDescent="0.15">
      <c r="B346" s="2"/>
      <c r="C346" s="6"/>
      <c r="D346" s="2"/>
      <c r="E346" s="2"/>
      <c r="F346" s="8"/>
      <c r="G346" s="2"/>
      <c r="H346" s="2"/>
      <c r="I346" s="2"/>
      <c r="J346" s="7"/>
      <c r="K346" s="2"/>
    </row>
    <row r="347" spans="2:11" x14ac:dyDescent="0.15">
      <c r="B347" s="2"/>
      <c r="C347" s="6"/>
      <c r="D347" s="2"/>
      <c r="E347" s="2"/>
      <c r="F347" s="8"/>
      <c r="G347" s="2"/>
      <c r="H347" s="2"/>
      <c r="I347" s="2"/>
      <c r="J347" s="7"/>
      <c r="K347" s="2"/>
    </row>
    <row r="348" spans="2:11" x14ac:dyDescent="0.15">
      <c r="B348" s="2"/>
      <c r="C348" s="6"/>
      <c r="D348" s="2"/>
      <c r="E348" s="2"/>
      <c r="F348" s="8"/>
      <c r="G348" s="2"/>
      <c r="H348" s="2"/>
      <c r="I348" s="2"/>
      <c r="J348" s="7"/>
      <c r="K348" s="2"/>
    </row>
    <row r="349" spans="2:11" x14ac:dyDescent="0.15">
      <c r="B349" s="2"/>
      <c r="C349" s="6"/>
      <c r="D349" s="2"/>
      <c r="E349" s="2"/>
      <c r="F349" s="8"/>
      <c r="G349" s="2"/>
      <c r="H349" s="2"/>
      <c r="I349" s="2"/>
      <c r="J349" s="7"/>
      <c r="K349" s="2"/>
    </row>
    <row r="350" spans="2:11" x14ac:dyDescent="0.15">
      <c r="B350" s="2"/>
      <c r="C350" s="6"/>
      <c r="D350" s="2"/>
      <c r="E350" s="2"/>
      <c r="F350" s="8"/>
      <c r="G350" s="2"/>
      <c r="H350" s="2"/>
      <c r="I350" s="2"/>
      <c r="J350" s="7"/>
      <c r="K350" s="2"/>
    </row>
    <row r="351" spans="2:11" x14ac:dyDescent="0.15">
      <c r="B351" s="2"/>
      <c r="C351" s="6"/>
      <c r="D351" s="2"/>
      <c r="E351" s="2"/>
      <c r="F351" s="8"/>
      <c r="G351" s="2"/>
      <c r="H351" s="2"/>
      <c r="I351" s="2"/>
      <c r="J351" s="7"/>
      <c r="K351" s="2"/>
    </row>
    <row r="352" spans="2:11" x14ac:dyDescent="0.15">
      <c r="B352" s="2"/>
      <c r="C352" s="6"/>
      <c r="D352" s="2"/>
      <c r="E352" s="2"/>
      <c r="F352" s="8"/>
      <c r="G352" s="2"/>
      <c r="H352" s="2"/>
      <c r="I352" s="2"/>
      <c r="J352" s="7"/>
      <c r="K352" s="2"/>
    </row>
    <row r="353" spans="1:11" x14ac:dyDescent="0.15">
      <c r="B353" s="2"/>
      <c r="C353" s="6"/>
      <c r="D353" s="2"/>
      <c r="E353" s="2"/>
      <c r="F353" s="8"/>
      <c r="G353" s="2"/>
      <c r="H353" s="2"/>
      <c r="I353" s="2"/>
      <c r="J353" s="7"/>
      <c r="K353" s="2"/>
    </row>
    <row r="356" spans="1:11" x14ac:dyDescent="0.15">
      <c r="B356" s="2"/>
      <c r="C356" s="6"/>
      <c r="D356" s="2"/>
      <c r="E356" s="2"/>
      <c r="F356" s="8"/>
      <c r="G356" s="2"/>
      <c r="H356" s="2"/>
      <c r="I356" s="2"/>
      <c r="J356" s="7"/>
      <c r="K356" s="2"/>
    </row>
    <row r="357" spans="1:11" x14ac:dyDescent="0.15">
      <c r="B357" s="2"/>
      <c r="C357" s="6"/>
      <c r="D357" s="2"/>
      <c r="E357" s="2"/>
      <c r="F357" s="8"/>
      <c r="G357" s="2"/>
      <c r="H357" s="2"/>
      <c r="I357" s="2"/>
      <c r="J357" s="7"/>
      <c r="K357" s="2"/>
    </row>
    <row r="358" spans="1:11" x14ac:dyDescent="0.15">
      <c r="A358" s="5"/>
      <c r="B358" s="2"/>
      <c r="C358" s="6"/>
      <c r="D358" s="2"/>
      <c r="E358" s="2"/>
      <c r="F358" s="8"/>
      <c r="G358" s="2"/>
      <c r="H358" s="2"/>
      <c r="I358" s="2"/>
      <c r="J358" s="7"/>
      <c r="K358" s="2"/>
    </row>
    <row r="359" spans="1:11" x14ac:dyDescent="0.15">
      <c r="B359" s="2"/>
      <c r="C359" s="6"/>
      <c r="D359" s="2"/>
      <c r="E359" s="2"/>
      <c r="F359" s="8"/>
      <c r="G359" s="2"/>
      <c r="H359" s="2"/>
      <c r="I359" s="2"/>
      <c r="J359" s="7"/>
      <c r="K359" s="2"/>
    </row>
    <row r="360" spans="1:11" x14ac:dyDescent="0.15">
      <c r="B360" s="2"/>
      <c r="C360" s="6"/>
      <c r="D360" s="2"/>
      <c r="E360" s="2"/>
      <c r="F360" s="8"/>
      <c r="G360" s="2"/>
      <c r="H360" s="2"/>
      <c r="I360" s="2"/>
      <c r="J360" s="7"/>
      <c r="K360" s="2"/>
    </row>
    <row r="361" spans="1:11" x14ac:dyDescent="0.15">
      <c r="B361" s="2"/>
      <c r="C361" s="6"/>
      <c r="D361" s="2"/>
      <c r="E361" s="2"/>
      <c r="F361" s="8"/>
      <c r="G361" s="2"/>
      <c r="H361" s="2"/>
      <c r="I361" s="2"/>
      <c r="J361" s="7"/>
      <c r="K361" s="2"/>
    </row>
    <row r="362" spans="1:11" x14ac:dyDescent="0.15">
      <c r="B362" s="2"/>
      <c r="C362" s="6"/>
      <c r="D362" s="2"/>
      <c r="E362" s="2"/>
      <c r="F362" s="8"/>
      <c r="G362" s="2"/>
      <c r="H362" s="2"/>
      <c r="I362" s="2"/>
      <c r="J362" s="7"/>
      <c r="K362" s="2"/>
    </row>
    <row r="363" spans="1:11" x14ac:dyDescent="0.15">
      <c r="B363" s="2"/>
      <c r="C363" s="6"/>
      <c r="D363" s="2"/>
      <c r="E363" s="2"/>
      <c r="F363" s="8"/>
      <c r="G363" s="2"/>
      <c r="H363" s="2"/>
      <c r="I363" s="2"/>
      <c r="J363" s="7"/>
      <c r="K363" s="2"/>
    </row>
    <row r="364" spans="1:11" x14ac:dyDescent="0.15">
      <c r="B364" s="2"/>
      <c r="C364" s="6"/>
      <c r="D364" s="2"/>
      <c r="E364" s="2"/>
      <c r="F364" s="8"/>
      <c r="G364" s="2"/>
      <c r="H364" s="2"/>
      <c r="I364" s="2"/>
      <c r="J364" s="7"/>
      <c r="K364" s="2"/>
    </row>
    <row r="365" spans="1:11" x14ac:dyDescent="0.15">
      <c r="B365" s="2"/>
      <c r="C365" s="6"/>
      <c r="D365" s="2"/>
      <c r="E365" s="2"/>
      <c r="F365" s="8"/>
      <c r="G365" s="2"/>
      <c r="H365" s="2"/>
      <c r="I365" s="2"/>
      <c r="J365" s="7"/>
      <c r="K365" s="2"/>
    </row>
    <row r="369" spans="2:11" x14ac:dyDescent="0.15">
      <c r="B369" s="2"/>
      <c r="C369" s="6"/>
      <c r="D369" s="2"/>
      <c r="E369" s="2"/>
      <c r="F369" s="8"/>
      <c r="G369" s="2"/>
      <c r="H369" s="2"/>
      <c r="I369" s="2"/>
      <c r="J369" s="7"/>
      <c r="K369" s="2"/>
    </row>
    <row r="370" spans="2:11" x14ac:dyDescent="0.15">
      <c r="B370" s="2"/>
      <c r="C370" s="6"/>
      <c r="D370" s="2"/>
      <c r="E370" s="2"/>
      <c r="F370" s="8"/>
      <c r="G370" s="2"/>
      <c r="H370" s="2"/>
      <c r="I370" s="2"/>
      <c r="J370" s="7"/>
      <c r="K370" s="2"/>
    </row>
    <row r="371" spans="2:11" x14ac:dyDescent="0.15">
      <c r="B371" s="2"/>
      <c r="C371" s="6"/>
      <c r="D371" s="2"/>
      <c r="E371" s="2"/>
      <c r="F371" s="8"/>
      <c r="G371" s="2"/>
      <c r="H371" s="2"/>
      <c r="I371" s="2"/>
      <c r="J371" s="7"/>
      <c r="K371" s="2"/>
    </row>
    <row r="372" spans="2:11" x14ac:dyDescent="0.15">
      <c r="B372" s="2"/>
      <c r="C372" s="6"/>
      <c r="D372" s="2"/>
      <c r="E372" s="2"/>
      <c r="F372" s="8"/>
      <c r="G372" s="2"/>
      <c r="H372" s="2"/>
      <c r="I372" s="2"/>
      <c r="J372" s="7"/>
      <c r="K372" s="2"/>
    </row>
    <row r="373" spans="2:11" x14ac:dyDescent="0.15">
      <c r="B373" s="2"/>
      <c r="C373" s="6"/>
      <c r="D373" s="2"/>
      <c r="E373" s="2"/>
      <c r="F373" s="8"/>
      <c r="G373" s="2"/>
      <c r="H373" s="2"/>
      <c r="I373" s="2"/>
      <c r="J373" s="7"/>
      <c r="K373" s="2"/>
    </row>
    <row r="374" spans="2:11" x14ac:dyDescent="0.15">
      <c r="B374" s="2"/>
      <c r="C374" s="6"/>
      <c r="D374" s="2"/>
      <c r="E374" s="2"/>
      <c r="F374" s="8"/>
      <c r="G374" s="2"/>
      <c r="H374" s="2"/>
      <c r="I374" s="2"/>
      <c r="J374" s="7"/>
      <c r="K374" s="2"/>
    </row>
    <row r="375" spans="2:11" x14ac:dyDescent="0.15">
      <c r="B375" s="2"/>
      <c r="C375" s="6"/>
      <c r="D375" s="2"/>
      <c r="E375" s="2"/>
      <c r="F375" s="8"/>
      <c r="G375" s="2"/>
      <c r="H375" s="2"/>
      <c r="I375" s="2"/>
      <c r="J375" s="7"/>
      <c r="K375" s="2"/>
    </row>
    <row r="376" spans="2:11" x14ac:dyDescent="0.15">
      <c r="B376" s="2"/>
      <c r="C376" s="6"/>
      <c r="D376" s="2"/>
      <c r="E376" s="2"/>
      <c r="F376" s="8"/>
      <c r="G376" s="2"/>
      <c r="H376" s="2"/>
      <c r="I376" s="2"/>
      <c r="J376" s="7"/>
      <c r="K376" s="2"/>
    </row>
    <row r="377" spans="2:11" x14ac:dyDescent="0.15">
      <c r="B377" s="2"/>
      <c r="C377" s="6"/>
      <c r="D377" s="2"/>
      <c r="E377" s="2"/>
      <c r="F377" s="8"/>
      <c r="G377" s="2"/>
      <c r="H377" s="2"/>
      <c r="I377" s="2"/>
      <c r="J377" s="7"/>
      <c r="K377" s="2"/>
    </row>
    <row r="378" spans="2:11" x14ac:dyDescent="0.15">
      <c r="B378" s="2"/>
      <c r="C378" s="6"/>
      <c r="D378" s="2"/>
      <c r="E378" s="2"/>
      <c r="F378" s="8"/>
      <c r="G378" s="2"/>
      <c r="H378" s="2"/>
      <c r="I378" s="2"/>
      <c r="J378" s="7"/>
      <c r="K378" s="2"/>
    </row>
    <row r="381" spans="2:11" x14ac:dyDescent="0.15">
      <c r="B381" s="2"/>
      <c r="C381" s="6"/>
      <c r="D381" s="2"/>
      <c r="E381" s="2"/>
      <c r="F381" s="8"/>
      <c r="G381" s="2"/>
      <c r="H381" s="2"/>
      <c r="I381" s="2"/>
      <c r="J381" s="7"/>
      <c r="K381" s="2"/>
    </row>
    <row r="382" spans="2:11" x14ac:dyDescent="0.15">
      <c r="B382" s="2"/>
      <c r="C382" s="6"/>
      <c r="D382" s="2"/>
      <c r="E382" s="2"/>
      <c r="F382" s="8"/>
      <c r="G382" s="2"/>
      <c r="H382" s="2"/>
      <c r="I382" s="2"/>
      <c r="J382" s="7"/>
      <c r="K382" s="2"/>
    </row>
    <row r="383" spans="2:11" x14ac:dyDescent="0.15">
      <c r="B383" s="2"/>
      <c r="C383" s="6"/>
      <c r="D383" s="2"/>
      <c r="E383" s="2"/>
      <c r="F383" s="8"/>
      <c r="G383" s="2"/>
      <c r="H383" s="2"/>
      <c r="I383" s="2"/>
      <c r="J383" s="7"/>
      <c r="K383" s="2"/>
    </row>
    <row r="384" spans="2:11" x14ac:dyDescent="0.15">
      <c r="B384" s="2"/>
      <c r="C384" s="6"/>
      <c r="D384" s="2"/>
      <c r="E384" s="2"/>
      <c r="F384" s="8"/>
      <c r="G384" s="2"/>
      <c r="H384" s="2"/>
      <c r="I384" s="2"/>
      <c r="J384" s="7"/>
      <c r="K384" s="2"/>
    </row>
    <row r="385" spans="2:11" x14ac:dyDescent="0.15">
      <c r="B385" s="2"/>
      <c r="C385" s="6"/>
      <c r="D385" s="2"/>
      <c r="E385" s="2"/>
      <c r="F385" s="8"/>
      <c r="G385" s="2"/>
      <c r="H385" s="2"/>
      <c r="I385" s="2"/>
      <c r="J385" s="7"/>
      <c r="K385" s="2"/>
    </row>
    <row r="386" spans="2:11" x14ac:dyDescent="0.15">
      <c r="B386" s="2"/>
      <c r="C386" s="6"/>
      <c r="D386" s="2"/>
      <c r="E386" s="2"/>
      <c r="F386" s="8"/>
      <c r="G386" s="2"/>
      <c r="H386" s="2"/>
      <c r="I386" s="2"/>
      <c r="J386" s="7"/>
      <c r="K386" s="2"/>
    </row>
    <row r="387" spans="2:11" x14ac:dyDescent="0.15">
      <c r="B387" s="2"/>
      <c r="C387" s="6"/>
      <c r="D387" s="2"/>
      <c r="E387" s="2"/>
      <c r="F387" s="8"/>
      <c r="G387" s="2"/>
      <c r="H387" s="2"/>
      <c r="I387" s="2"/>
      <c r="J387" s="7"/>
      <c r="K387" s="2"/>
    </row>
    <row r="388" spans="2:11" x14ac:dyDescent="0.15">
      <c r="B388" s="2"/>
      <c r="C388" s="6"/>
      <c r="D388" s="2"/>
      <c r="E388" s="2"/>
      <c r="F388" s="8"/>
      <c r="G388" s="2"/>
      <c r="H388" s="2"/>
      <c r="I388" s="2"/>
      <c r="J388" s="7"/>
      <c r="K388" s="2"/>
    </row>
    <row r="389" spans="2:11" x14ac:dyDescent="0.15">
      <c r="B389" s="2"/>
      <c r="C389" s="6"/>
      <c r="D389" s="2"/>
      <c r="E389" s="2"/>
      <c r="F389" s="8"/>
      <c r="G389" s="2"/>
      <c r="H389" s="2"/>
      <c r="I389" s="2"/>
      <c r="J389" s="7"/>
      <c r="K389" s="2"/>
    </row>
    <row r="390" spans="2:11" x14ac:dyDescent="0.15">
      <c r="B390" s="2"/>
      <c r="C390" s="6"/>
      <c r="D390" s="2"/>
      <c r="E390" s="2"/>
      <c r="F390" s="8"/>
      <c r="G390" s="2"/>
      <c r="H390" s="2"/>
      <c r="I390" s="2"/>
      <c r="J390" s="7"/>
      <c r="K390" s="2"/>
    </row>
    <row r="394" spans="2:11" x14ac:dyDescent="0.15">
      <c r="B394" s="2"/>
      <c r="C394" s="6"/>
      <c r="D394" s="2"/>
      <c r="E394" s="2"/>
      <c r="F394" s="8"/>
      <c r="G394" s="2"/>
      <c r="H394" s="2"/>
      <c r="I394" s="2"/>
      <c r="J394" s="7"/>
      <c r="K394" s="2"/>
    </row>
    <row r="395" spans="2:11" x14ac:dyDescent="0.15">
      <c r="B395" s="2"/>
      <c r="C395" s="6"/>
      <c r="D395" s="2"/>
      <c r="E395" s="2"/>
      <c r="F395" s="8"/>
      <c r="G395" s="2"/>
      <c r="H395" s="2"/>
      <c r="I395" s="2"/>
      <c r="J395" s="7"/>
      <c r="K395" s="2"/>
    </row>
    <row r="396" spans="2:11" x14ac:dyDescent="0.15">
      <c r="B396" s="2"/>
      <c r="C396" s="6"/>
      <c r="D396" s="2"/>
      <c r="E396" s="2"/>
      <c r="F396" s="8"/>
      <c r="G396" s="2"/>
      <c r="H396" s="2"/>
      <c r="I396" s="2"/>
      <c r="J396" s="7"/>
      <c r="K396" s="2"/>
    </row>
    <row r="397" spans="2:11" x14ac:dyDescent="0.15">
      <c r="B397" s="2"/>
      <c r="C397" s="6"/>
      <c r="D397" s="2"/>
      <c r="E397" s="2"/>
      <c r="F397" s="8"/>
      <c r="G397" s="2"/>
      <c r="H397" s="2"/>
      <c r="I397" s="2"/>
      <c r="J397" s="7"/>
      <c r="K397" s="2"/>
    </row>
    <row r="398" spans="2:11" x14ac:dyDescent="0.15">
      <c r="B398" s="2"/>
      <c r="C398" s="6"/>
      <c r="D398" s="2"/>
      <c r="E398" s="2"/>
      <c r="F398" s="8"/>
      <c r="G398" s="2"/>
      <c r="H398" s="2"/>
      <c r="I398" s="2"/>
      <c r="J398" s="7"/>
      <c r="K398" s="2"/>
    </row>
    <row r="399" spans="2:11" x14ac:dyDescent="0.15">
      <c r="B399" s="2"/>
      <c r="C399" s="6"/>
      <c r="D399" s="2"/>
      <c r="E399" s="2"/>
      <c r="F399" s="8"/>
      <c r="G399" s="2"/>
      <c r="H399" s="2"/>
      <c r="I399" s="2"/>
      <c r="J399" s="7"/>
      <c r="K399" s="2"/>
    </row>
    <row r="400" spans="2:11" x14ac:dyDescent="0.15">
      <c r="B400" s="2"/>
      <c r="C400" s="6"/>
      <c r="D400" s="2"/>
      <c r="E400" s="2"/>
      <c r="F400" s="8"/>
      <c r="G400" s="2"/>
      <c r="H400" s="2"/>
      <c r="I400" s="2"/>
      <c r="J400" s="7"/>
      <c r="K400" s="2"/>
    </row>
    <row r="401" spans="2:11" x14ac:dyDescent="0.15">
      <c r="B401" s="2"/>
      <c r="C401" s="6"/>
      <c r="D401" s="2"/>
      <c r="E401" s="2"/>
      <c r="F401" s="8"/>
      <c r="G401" s="2"/>
      <c r="H401" s="2"/>
      <c r="I401" s="2"/>
      <c r="J401" s="7"/>
      <c r="K401" s="2"/>
    </row>
    <row r="402" spans="2:11" x14ac:dyDescent="0.15">
      <c r="B402" s="2"/>
      <c r="C402" s="6"/>
      <c r="D402" s="2"/>
      <c r="E402" s="2"/>
      <c r="F402" s="8"/>
      <c r="G402" s="2"/>
      <c r="H402" s="2"/>
      <c r="I402" s="2"/>
      <c r="J402" s="7"/>
      <c r="K402" s="2"/>
    </row>
    <row r="403" spans="2:11" x14ac:dyDescent="0.15">
      <c r="B403" s="2"/>
      <c r="C403" s="6"/>
      <c r="D403" s="2"/>
      <c r="E403" s="2"/>
      <c r="F403" s="8"/>
      <c r="G403" s="2"/>
      <c r="H403" s="2"/>
      <c r="I403" s="2"/>
      <c r="J403" s="7"/>
      <c r="K403" s="2"/>
    </row>
    <row r="406" spans="2:11" x14ac:dyDescent="0.15">
      <c r="B406" s="2"/>
      <c r="C406" s="6"/>
      <c r="D406" s="2"/>
      <c r="E406" s="2"/>
      <c r="F406" s="8"/>
      <c r="G406" s="2"/>
      <c r="H406" s="2"/>
      <c r="I406" s="2"/>
      <c r="J406" s="7"/>
      <c r="K406" s="2"/>
    </row>
    <row r="407" spans="2:11" x14ac:dyDescent="0.15">
      <c r="B407" s="2"/>
      <c r="C407" s="6"/>
      <c r="D407" s="2"/>
      <c r="E407" s="2"/>
      <c r="F407" s="8"/>
      <c r="G407" s="2"/>
      <c r="H407" s="2"/>
      <c r="I407" s="2"/>
      <c r="J407" s="7"/>
      <c r="K407" s="2"/>
    </row>
    <row r="408" spans="2:11" x14ac:dyDescent="0.15">
      <c r="B408" s="2"/>
      <c r="C408" s="6"/>
      <c r="D408" s="2"/>
      <c r="E408" s="2"/>
      <c r="F408" s="8"/>
      <c r="G408" s="2"/>
      <c r="H408" s="2"/>
      <c r="I408" s="2"/>
      <c r="J408" s="7"/>
      <c r="K408" s="2"/>
    </row>
    <row r="409" spans="2:11" x14ac:dyDescent="0.15">
      <c r="B409" s="2"/>
      <c r="C409" s="6"/>
      <c r="D409" s="2"/>
      <c r="E409" s="2"/>
      <c r="F409" s="8"/>
      <c r="G409" s="2"/>
      <c r="H409" s="2"/>
      <c r="I409" s="2"/>
      <c r="J409" s="7"/>
      <c r="K409" s="2"/>
    </row>
    <row r="410" spans="2:11" x14ac:dyDescent="0.15">
      <c r="B410" s="2"/>
      <c r="C410" s="6"/>
      <c r="D410" s="2"/>
      <c r="E410" s="2"/>
      <c r="F410" s="8"/>
      <c r="G410" s="2"/>
      <c r="H410" s="2"/>
      <c r="I410" s="2"/>
      <c r="J410" s="7"/>
      <c r="K410" s="2"/>
    </row>
    <row r="411" spans="2:11" x14ac:dyDescent="0.15">
      <c r="B411" s="2"/>
      <c r="C411" s="6"/>
      <c r="D411" s="2"/>
      <c r="E411" s="2"/>
      <c r="F411" s="8"/>
      <c r="G411" s="2"/>
      <c r="H411" s="2"/>
      <c r="I411" s="2"/>
      <c r="J411" s="7"/>
      <c r="K411" s="2"/>
    </row>
    <row r="412" spans="2:11" x14ac:dyDescent="0.15">
      <c r="B412" s="2"/>
      <c r="C412" s="6"/>
      <c r="D412" s="2"/>
      <c r="E412" s="2"/>
      <c r="F412" s="8"/>
      <c r="G412" s="2"/>
      <c r="H412" s="2"/>
      <c r="I412" s="2"/>
      <c r="J412" s="7"/>
      <c r="K412" s="2"/>
    </row>
    <row r="413" spans="2:11" x14ac:dyDescent="0.15">
      <c r="B413" s="2"/>
      <c r="C413" s="6"/>
      <c r="D413" s="2"/>
      <c r="E413" s="2"/>
      <c r="F413" s="8"/>
      <c r="G413" s="2"/>
      <c r="H413" s="2"/>
      <c r="I413" s="2"/>
      <c r="J413" s="7"/>
      <c r="K413" s="2"/>
    </row>
    <row r="414" spans="2:11" x14ac:dyDescent="0.15">
      <c r="B414" s="2"/>
      <c r="C414" s="6"/>
      <c r="D414" s="2"/>
      <c r="E414" s="2"/>
      <c r="F414" s="8"/>
      <c r="G414" s="2"/>
      <c r="H414" s="2"/>
      <c r="I414" s="2"/>
      <c r="J414" s="7"/>
      <c r="K414" s="2"/>
    </row>
    <row r="415" spans="2:11" x14ac:dyDescent="0.15">
      <c r="B415" s="2"/>
      <c r="C415" s="6"/>
      <c r="D415" s="2"/>
      <c r="E415" s="2"/>
      <c r="F415" s="8"/>
      <c r="G415" s="2"/>
      <c r="H415" s="2"/>
      <c r="I415" s="2"/>
      <c r="J415" s="7"/>
      <c r="K415" s="2"/>
    </row>
    <row r="419" spans="2:11" x14ac:dyDescent="0.15">
      <c r="B419" s="2"/>
      <c r="C419" s="6"/>
      <c r="D419" s="2"/>
      <c r="E419" s="2"/>
      <c r="F419" s="8"/>
      <c r="G419" s="2"/>
      <c r="H419" s="2"/>
      <c r="I419" s="2"/>
      <c r="J419" s="7"/>
      <c r="K419" s="2"/>
    </row>
    <row r="420" spans="2:11" x14ac:dyDescent="0.15">
      <c r="B420" s="2"/>
      <c r="C420" s="6"/>
      <c r="D420" s="2"/>
      <c r="E420" s="2"/>
      <c r="F420" s="8"/>
      <c r="G420" s="2"/>
      <c r="H420" s="2"/>
      <c r="I420" s="2"/>
      <c r="J420" s="7"/>
      <c r="K420" s="2"/>
    </row>
    <row r="421" spans="2:11" x14ac:dyDescent="0.15">
      <c r="B421" s="2"/>
      <c r="C421" s="6"/>
      <c r="D421" s="2"/>
      <c r="E421" s="2"/>
      <c r="F421" s="8"/>
      <c r="G421" s="2"/>
      <c r="H421" s="2"/>
      <c r="I421" s="2"/>
      <c r="J421" s="7"/>
      <c r="K421" s="2"/>
    </row>
    <row r="422" spans="2:11" x14ac:dyDescent="0.15">
      <c r="B422" s="2"/>
      <c r="C422" s="6"/>
      <c r="D422" s="2"/>
      <c r="E422" s="2"/>
      <c r="F422" s="8"/>
      <c r="G422" s="2"/>
      <c r="H422" s="2"/>
      <c r="I422" s="2"/>
      <c r="J422" s="7"/>
      <c r="K422" s="2"/>
    </row>
    <row r="423" spans="2:11" x14ac:dyDescent="0.15">
      <c r="B423" s="2"/>
      <c r="C423" s="6"/>
      <c r="D423" s="2"/>
      <c r="E423" s="2"/>
      <c r="F423" s="8"/>
      <c r="G423" s="2"/>
      <c r="H423" s="2"/>
      <c r="I423" s="2"/>
      <c r="J423" s="7"/>
      <c r="K423" s="2"/>
    </row>
    <row r="424" spans="2:11" x14ac:dyDescent="0.15">
      <c r="B424" s="2"/>
      <c r="C424" s="6"/>
      <c r="D424" s="2"/>
      <c r="E424" s="2"/>
      <c r="F424" s="8"/>
      <c r="G424" s="2"/>
      <c r="H424" s="2"/>
      <c r="I424" s="2"/>
      <c r="J424" s="7"/>
      <c r="K424" s="2"/>
    </row>
    <row r="425" spans="2:11" x14ac:dyDescent="0.15">
      <c r="B425" s="2"/>
      <c r="C425" s="6"/>
      <c r="D425" s="2"/>
      <c r="E425" s="2"/>
      <c r="F425" s="8"/>
      <c r="G425" s="2"/>
      <c r="H425" s="2"/>
      <c r="I425" s="2"/>
      <c r="J425" s="7"/>
      <c r="K425" s="2"/>
    </row>
    <row r="426" spans="2:11" x14ac:dyDescent="0.15">
      <c r="B426" s="2"/>
      <c r="C426" s="6"/>
      <c r="D426" s="2"/>
      <c r="E426" s="2"/>
      <c r="F426" s="8"/>
      <c r="G426" s="2"/>
      <c r="H426" s="2"/>
      <c r="I426" s="2"/>
      <c r="J426" s="7"/>
      <c r="K426" s="2"/>
    </row>
    <row r="427" spans="2:11" x14ac:dyDescent="0.15">
      <c r="B427" s="2"/>
      <c r="C427" s="6"/>
      <c r="D427" s="2"/>
      <c r="E427" s="2"/>
      <c r="F427" s="8"/>
      <c r="G427" s="2"/>
      <c r="H427" s="2"/>
      <c r="I427" s="2"/>
      <c r="J427" s="7"/>
      <c r="K427" s="2"/>
    </row>
    <row r="428" spans="2:11" x14ac:dyDescent="0.15">
      <c r="B428" s="2"/>
      <c r="C428" s="6"/>
      <c r="D428" s="2"/>
      <c r="E428" s="2"/>
      <c r="F428" s="8"/>
      <c r="G428" s="2"/>
      <c r="H428" s="2"/>
      <c r="I428" s="2"/>
      <c r="J428" s="7"/>
      <c r="K428" s="2"/>
    </row>
    <row r="431" spans="2:11" x14ac:dyDescent="0.15">
      <c r="B431" s="2"/>
      <c r="C431" s="6"/>
      <c r="D431" s="2"/>
      <c r="E431" s="2"/>
      <c r="F431" s="8"/>
      <c r="G431" s="2"/>
      <c r="H431" s="2"/>
      <c r="I431" s="2"/>
      <c r="J431" s="7"/>
      <c r="K431" s="2"/>
    </row>
    <row r="432" spans="2:11" x14ac:dyDescent="0.15">
      <c r="B432" s="2"/>
      <c r="C432" s="6"/>
      <c r="D432" s="2"/>
      <c r="E432" s="2"/>
      <c r="F432" s="8"/>
      <c r="G432" s="2"/>
      <c r="H432" s="2"/>
      <c r="I432" s="2"/>
      <c r="J432" s="7"/>
      <c r="K432" s="2"/>
    </row>
    <row r="433" spans="1:16" x14ac:dyDescent="0.15">
      <c r="A433" s="1"/>
      <c r="B433" s="2"/>
      <c r="C433" s="6"/>
      <c r="D433" s="2"/>
      <c r="E433" s="2"/>
      <c r="F433" s="8"/>
      <c r="G433" s="2"/>
      <c r="H433" s="2"/>
      <c r="I433" s="2"/>
      <c r="J433" s="7"/>
      <c r="K433" s="2"/>
      <c r="L433" s="1"/>
      <c r="M433" s="1"/>
      <c r="N433" s="1"/>
      <c r="O433" s="1"/>
      <c r="P433" s="1"/>
    </row>
    <row r="434" spans="1:16" x14ac:dyDescent="0.15">
      <c r="B434" s="2"/>
      <c r="C434" s="6"/>
      <c r="D434" s="2"/>
      <c r="E434" s="2"/>
      <c r="F434" s="8"/>
      <c r="G434" s="2"/>
      <c r="H434" s="2"/>
      <c r="I434" s="2"/>
      <c r="J434" s="7"/>
      <c r="K434" s="2"/>
    </row>
    <row r="435" spans="1:16" x14ac:dyDescent="0.15">
      <c r="B435" s="2"/>
      <c r="C435" s="6"/>
      <c r="D435" s="2"/>
      <c r="E435" s="2"/>
      <c r="F435" s="8"/>
      <c r="G435" s="2"/>
      <c r="H435" s="2"/>
      <c r="I435" s="2"/>
      <c r="J435" s="7"/>
      <c r="K435" s="2"/>
    </row>
    <row r="436" spans="1:16" x14ac:dyDescent="0.15">
      <c r="B436" s="2"/>
      <c r="C436" s="6"/>
      <c r="D436" s="2"/>
      <c r="E436" s="2"/>
      <c r="F436" s="8"/>
      <c r="G436" s="2"/>
      <c r="H436" s="2"/>
      <c r="I436" s="2"/>
      <c r="J436" s="7"/>
      <c r="K436" s="2"/>
    </row>
    <row r="437" spans="1:16" x14ac:dyDescent="0.15">
      <c r="B437" s="2"/>
      <c r="C437" s="6"/>
      <c r="D437" s="2"/>
      <c r="E437" s="2"/>
      <c r="F437" s="8"/>
      <c r="G437" s="2"/>
      <c r="H437" s="2"/>
      <c r="I437" s="2"/>
      <c r="J437" s="7"/>
      <c r="K437" s="2"/>
    </row>
    <row r="438" spans="1:16" x14ac:dyDescent="0.15">
      <c r="B438" s="2"/>
      <c r="C438" s="6"/>
      <c r="D438" s="2"/>
      <c r="E438" s="2"/>
      <c r="F438" s="8"/>
      <c r="G438" s="2"/>
      <c r="H438" s="2"/>
      <c r="I438" s="2"/>
      <c r="J438" s="7"/>
      <c r="K438" s="2"/>
    </row>
    <row r="439" spans="1:16" x14ac:dyDescent="0.15">
      <c r="B439" s="2"/>
      <c r="C439" s="6"/>
      <c r="D439" s="2"/>
      <c r="E439" s="2"/>
      <c r="F439" s="8"/>
      <c r="G439" s="2"/>
      <c r="H439" s="2"/>
      <c r="I439" s="2"/>
      <c r="J439" s="7"/>
      <c r="K439" s="2"/>
    </row>
    <row r="440" spans="1:16" x14ac:dyDescent="0.15">
      <c r="B440" s="2"/>
      <c r="C440" s="6"/>
      <c r="D440" s="2"/>
      <c r="E440" s="2"/>
      <c r="F440" s="8"/>
      <c r="G440" s="2"/>
      <c r="H440" s="2"/>
      <c r="I440" s="2"/>
      <c r="J440" s="7"/>
      <c r="K440" s="2"/>
    </row>
  </sheetData>
  <phoneticPr fontId="3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06FC-3D39-49C2-8399-1C40B691900B}">
  <dimension ref="A1:M433"/>
  <sheetViews>
    <sheetView workbookViewId="0">
      <selection activeCell="O1" sqref="O1"/>
    </sheetView>
  </sheetViews>
  <sheetFormatPr defaultRowHeight="13.5" x14ac:dyDescent="0.15"/>
  <cols>
    <col min="2" max="2" width="21.625" bestFit="1" customWidth="1"/>
  </cols>
  <sheetData>
    <row r="1" spans="1:13" x14ac:dyDescent="0.15">
      <c r="A1" s="11" t="s">
        <v>0</v>
      </c>
      <c r="B1" s="11" t="s">
        <v>26</v>
      </c>
      <c r="C1" s="11" t="s">
        <v>1</v>
      </c>
      <c r="D1" s="11" t="s">
        <v>2</v>
      </c>
      <c r="E1" s="11" t="s">
        <v>18</v>
      </c>
      <c r="F1" s="11" t="s">
        <v>4</v>
      </c>
      <c r="G1" s="11" t="s">
        <v>19</v>
      </c>
      <c r="H1" s="11" t="s">
        <v>20</v>
      </c>
      <c r="I1" s="11" t="s">
        <v>21</v>
      </c>
      <c r="J1" s="11" t="s">
        <v>22</v>
      </c>
      <c r="K1" s="11" t="s">
        <v>23</v>
      </c>
      <c r="L1" s="11" t="s">
        <v>24</v>
      </c>
      <c r="M1" s="11" t="s">
        <v>25</v>
      </c>
    </row>
    <row r="2" spans="1:13" x14ac:dyDescent="0.15">
      <c r="A2" s="11">
        <v>1</v>
      </c>
      <c r="B2" s="11">
        <v>0.20569999999999999</v>
      </c>
      <c r="C2" s="11">
        <v>1</v>
      </c>
      <c r="D2" s="11" t="s">
        <v>15</v>
      </c>
      <c r="E2" s="15">
        <v>1</v>
      </c>
      <c r="F2" s="11">
        <v>1</v>
      </c>
      <c r="G2" s="11">
        <v>5.51</v>
      </c>
      <c r="H2" s="11">
        <v>5.46</v>
      </c>
      <c r="I2" s="11">
        <v>129.28</v>
      </c>
      <c r="J2" s="11">
        <v>86.9</v>
      </c>
      <c r="K2" s="11">
        <v>23.12</v>
      </c>
      <c r="L2" s="11">
        <v>102</v>
      </c>
      <c r="M2" s="15">
        <v>164.4</v>
      </c>
    </row>
    <row r="3" spans="1:13" x14ac:dyDescent="0.15">
      <c r="A3" s="11">
        <v>2</v>
      </c>
      <c r="B3" s="11">
        <v>0.1837</v>
      </c>
      <c r="C3" s="11">
        <v>2</v>
      </c>
      <c r="D3" s="11" t="s">
        <v>15</v>
      </c>
      <c r="E3" s="15">
        <v>1</v>
      </c>
      <c r="F3" s="11">
        <v>1</v>
      </c>
      <c r="G3" s="11">
        <v>5.22</v>
      </c>
      <c r="H3" s="11">
        <v>5.34</v>
      </c>
      <c r="I3" s="11">
        <v>93.12</v>
      </c>
      <c r="J3" s="11">
        <v>79</v>
      </c>
      <c r="K3" s="11">
        <v>31.28</v>
      </c>
      <c r="L3" s="11">
        <v>113.6</v>
      </c>
      <c r="M3" s="15">
        <v>192.4</v>
      </c>
    </row>
    <row r="4" spans="1:13" x14ac:dyDescent="0.15">
      <c r="A4" s="11">
        <v>3</v>
      </c>
      <c r="B4" s="11">
        <v>0.18479999999999999</v>
      </c>
      <c r="C4" s="11">
        <v>3</v>
      </c>
      <c r="D4" s="11" t="s">
        <v>15</v>
      </c>
      <c r="E4" s="15">
        <v>1</v>
      </c>
      <c r="F4" s="11">
        <v>1</v>
      </c>
      <c r="G4" s="11">
        <v>4.13</v>
      </c>
      <c r="H4" s="11">
        <v>6.1199999999999992</v>
      </c>
      <c r="I4" s="11">
        <v>157.36000000000001</v>
      </c>
      <c r="J4" s="11">
        <v>103.1</v>
      </c>
      <c r="K4" s="11">
        <v>24.96</v>
      </c>
      <c r="L4" s="11">
        <v>158.6</v>
      </c>
      <c r="M4" s="15">
        <v>115.55</v>
      </c>
    </row>
    <row r="5" spans="1:13" x14ac:dyDescent="0.15">
      <c r="A5" s="11">
        <v>4</v>
      </c>
      <c r="B5" s="11">
        <v>0</v>
      </c>
      <c r="C5" s="11">
        <v>10</v>
      </c>
      <c r="D5" s="11">
        <v>5</v>
      </c>
      <c r="E5" s="15">
        <v>1</v>
      </c>
      <c r="F5" s="11">
        <v>1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</row>
    <row r="6" spans="1:13" x14ac:dyDescent="0.15">
      <c r="A6" s="11">
        <v>5</v>
      </c>
      <c r="B6" s="11">
        <v>0</v>
      </c>
      <c r="C6" s="11">
        <v>11</v>
      </c>
      <c r="D6" s="11">
        <v>5</v>
      </c>
      <c r="E6" s="15">
        <v>1</v>
      </c>
      <c r="F6" s="11">
        <v>1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</row>
    <row r="7" spans="1:13" x14ac:dyDescent="0.15">
      <c r="A7" s="11">
        <v>6</v>
      </c>
      <c r="B7" s="11">
        <v>0</v>
      </c>
      <c r="C7" s="11">
        <v>12</v>
      </c>
      <c r="D7" s="11">
        <v>5</v>
      </c>
      <c r="E7" s="15">
        <v>1</v>
      </c>
      <c r="F7" s="11">
        <v>1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</row>
    <row r="8" spans="1:13" x14ac:dyDescent="0.15">
      <c r="A8" s="11">
        <v>7</v>
      </c>
      <c r="B8" s="11">
        <v>0.18429999999999999</v>
      </c>
      <c r="C8" s="11">
        <v>13</v>
      </c>
      <c r="D8" s="11">
        <v>15</v>
      </c>
      <c r="E8" s="15">
        <v>1</v>
      </c>
      <c r="F8" s="11">
        <v>1</v>
      </c>
      <c r="G8" s="11">
        <v>5.17</v>
      </c>
      <c r="H8" s="11">
        <v>7.3</v>
      </c>
      <c r="I8" s="11">
        <v>175.4</v>
      </c>
      <c r="J8" s="11">
        <v>149.69999999999999</v>
      </c>
      <c r="K8" s="11">
        <v>45.8</v>
      </c>
      <c r="L8" s="11">
        <v>147.19999999999999</v>
      </c>
      <c r="M8" s="11">
        <v>448.9</v>
      </c>
    </row>
    <row r="9" spans="1:13" x14ac:dyDescent="0.15">
      <c r="A9" s="11">
        <v>8</v>
      </c>
      <c r="B9" s="11">
        <v>0.1837</v>
      </c>
      <c r="C9" s="11">
        <v>14</v>
      </c>
      <c r="D9" s="11">
        <v>15</v>
      </c>
      <c r="E9" s="15">
        <v>1</v>
      </c>
      <c r="F9" s="11">
        <v>1</v>
      </c>
      <c r="G9" s="11">
        <v>5.45</v>
      </c>
      <c r="H9" s="11">
        <v>8.8000000000000007</v>
      </c>
      <c r="I9" s="11">
        <v>168.8</v>
      </c>
      <c r="J9" s="11">
        <v>122.7</v>
      </c>
      <c r="K9" s="11">
        <v>37.1</v>
      </c>
      <c r="L9" s="11">
        <v>160</v>
      </c>
      <c r="M9" s="11">
        <v>352.6</v>
      </c>
    </row>
    <row r="10" spans="1:13" x14ac:dyDescent="0.15">
      <c r="A10" s="11">
        <v>9</v>
      </c>
      <c r="B10" s="11">
        <v>0.19950000000000001</v>
      </c>
      <c r="C10" s="11">
        <v>15</v>
      </c>
      <c r="D10" s="11">
        <v>15</v>
      </c>
      <c r="E10" s="15">
        <v>1</v>
      </c>
      <c r="F10" s="11">
        <v>1</v>
      </c>
      <c r="G10" s="11">
        <v>5.98</v>
      </c>
      <c r="H10" s="11">
        <v>8.1</v>
      </c>
      <c r="I10" s="11">
        <v>212.2</v>
      </c>
      <c r="J10" s="11">
        <v>153.5</v>
      </c>
      <c r="K10" s="11">
        <v>42.5</v>
      </c>
      <c r="L10" s="11">
        <v>223.9</v>
      </c>
      <c r="M10" s="11">
        <v>447.3</v>
      </c>
    </row>
    <row r="11" spans="1:13" x14ac:dyDescent="0.15">
      <c r="A11" s="11">
        <v>10</v>
      </c>
      <c r="B11" s="11">
        <v>0.20960000000000001</v>
      </c>
      <c r="C11" s="11">
        <v>16</v>
      </c>
      <c r="D11" s="11">
        <v>25</v>
      </c>
      <c r="E11" s="15">
        <v>1</v>
      </c>
      <c r="F11" s="11">
        <v>1</v>
      </c>
      <c r="G11" s="11">
        <v>5.0999999999999996</v>
      </c>
      <c r="H11" s="11">
        <v>12</v>
      </c>
      <c r="I11" s="11">
        <v>217.2</v>
      </c>
      <c r="J11" s="11">
        <v>162</v>
      </c>
      <c r="K11" s="11">
        <v>36.700000000000003</v>
      </c>
      <c r="L11" s="11">
        <v>174.1</v>
      </c>
      <c r="M11" s="11">
        <v>632.4</v>
      </c>
    </row>
    <row r="12" spans="1:13" x14ac:dyDescent="0.15">
      <c r="A12" s="11">
        <v>11</v>
      </c>
      <c r="B12" s="11">
        <v>0.19239999999999999</v>
      </c>
      <c r="C12" s="11">
        <v>17</v>
      </c>
      <c r="D12" s="11">
        <v>25</v>
      </c>
      <c r="E12" s="15">
        <v>1</v>
      </c>
      <c r="F12" s="11">
        <v>1</v>
      </c>
      <c r="G12" s="11">
        <v>7.07</v>
      </c>
      <c r="H12" s="11">
        <v>8.5</v>
      </c>
      <c r="I12" s="11">
        <v>171.3</v>
      </c>
      <c r="J12" s="11">
        <v>108.9</v>
      </c>
      <c r="K12" s="11">
        <v>28</v>
      </c>
      <c r="L12" s="11">
        <v>166.2</v>
      </c>
      <c r="M12" s="11">
        <v>689.6</v>
      </c>
    </row>
    <row r="13" spans="1:13" x14ac:dyDescent="0.15">
      <c r="A13" s="11">
        <v>12</v>
      </c>
      <c r="B13" s="11">
        <v>0.18310000000000001</v>
      </c>
      <c r="C13" s="11">
        <v>18</v>
      </c>
      <c r="D13" s="11">
        <v>25</v>
      </c>
      <c r="E13" s="15">
        <v>1</v>
      </c>
      <c r="F13" s="11">
        <v>1</v>
      </c>
      <c r="G13" s="11">
        <v>10.8</v>
      </c>
      <c r="H13" s="11">
        <v>9.8000000000000007</v>
      </c>
      <c r="I13" s="11">
        <v>179.9</v>
      </c>
      <c r="J13" s="11">
        <v>120.5</v>
      </c>
      <c r="K13" s="11">
        <v>38.200000000000003</v>
      </c>
      <c r="L13" s="11">
        <v>198.2</v>
      </c>
      <c r="M13" s="11">
        <v>637.79999999999995</v>
      </c>
    </row>
    <row r="14" spans="1:13" x14ac:dyDescent="0.15">
      <c r="A14" s="11">
        <v>13</v>
      </c>
      <c r="B14" s="11">
        <v>0.2102</v>
      </c>
      <c r="C14" s="11">
        <v>1</v>
      </c>
      <c r="D14" s="11" t="s">
        <v>15</v>
      </c>
      <c r="E14" s="15">
        <v>1</v>
      </c>
      <c r="F14" s="11">
        <v>2</v>
      </c>
      <c r="G14" s="11">
        <v>15.1</v>
      </c>
      <c r="H14" s="11">
        <v>4.74</v>
      </c>
      <c r="I14" s="11">
        <v>84.96</v>
      </c>
      <c r="J14" s="11">
        <v>135.19999999999999</v>
      </c>
      <c r="K14" s="11">
        <v>34.64</v>
      </c>
      <c r="L14" s="11">
        <v>77.400000000000006</v>
      </c>
      <c r="M14" s="15">
        <v>247.6</v>
      </c>
    </row>
    <row r="15" spans="1:13" x14ac:dyDescent="0.15">
      <c r="A15" s="11">
        <v>14</v>
      </c>
      <c r="B15" s="11">
        <v>0.18429999999999999</v>
      </c>
      <c r="C15" s="11">
        <v>2</v>
      </c>
      <c r="D15" s="11" t="s">
        <v>15</v>
      </c>
      <c r="E15" s="15">
        <v>1</v>
      </c>
      <c r="F15" s="11">
        <v>2</v>
      </c>
      <c r="G15" s="11">
        <v>19.37</v>
      </c>
      <c r="H15" s="11">
        <v>5.04</v>
      </c>
      <c r="I15" s="11">
        <v>141.52000000000001</v>
      </c>
      <c r="J15" s="11">
        <v>121.1</v>
      </c>
      <c r="K15" s="11">
        <v>28.72</v>
      </c>
      <c r="L15" s="11">
        <v>110.80000000000001</v>
      </c>
      <c r="M15" s="15">
        <v>218.3</v>
      </c>
    </row>
    <row r="16" spans="1:13" x14ac:dyDescent="0.15">
      <c r="A16" s="11">
        <v>15</v>
      </c>
      <c r="B16" s="11">
        <v>0.1865</v>
      </c>
      <c r="C16" s="11">
        <v>3</v>
      </c>
      <c r="D16" s="11" t="s">
        <v>15</v>
      </c>
      <c r="E16" s="15">
        <v>1</v>
      </c>
      <c r="F16" s="11">
        <v>2</v>
      </c>
      <c r="G16" s="11">
        <v>11.15</v>
      </c>
      <c r="H16" s="11">
        <v>3.6599999999999997</v>
      </c>
      <c r="I16" s="11">
        <v>134</v>
      </c>
      <c r="J16" s="11">
        <v>94.3</v>
      </c>
      <c r="K16" s="11">
        <v>23.44</v>
      </c>
      <c r="L16" s="11">
        <v>138</v>
      </c>
      <c r="M16" s="15">
        <v>238.3</v>
      </c>
    </row>
    <row r="17" spans="1:13" x14ac:dyDescent="0.15">
      <c r="A17" s="11">
        <v>16</v>
      </c>
      <c r="B17" s="11">
        <v>0</v>
      </c>
      <c r="C17" s="11">
        <v>10</v>
      </c>
      <c r="D17" s="11">
        <v>5</v>
      </c>
      <c r="E17" s="15">
        <v>1</v>
      </c>
      <c r="F17" s="11">
        <v>2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x14ac:dyDescent="0.15">
      <c r="A18" s="11">
        <v>17</v>
      </c>
      <c r="B18" s="11">
        <v>0</v>
      </c>
      <c r="C18" s="11">
        <v>11</v>
      </c>
      <c r="D18" s="11">
        <v>5</v>
      </c>
      <c r="E18" s="15">
        <v>1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x14ac:dyDescent="0.15">
      <c r="A19" s="11">
        <v>18</v>
      </c>
      <c r="B19" s="11">
        <v>0</v>
      </c>
      <c r="C19" s="11">
        <v>12</v>
      </c>
      <c r="D19" s="11">
        <v>5</v>
      </c>
      <c r="E19" s="15">
        <v>1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  <row r="20" spans="1:13" x14ac:dyDescent="0.15">
      <c r="A20" s="11">
        <v>19</v>
      </c>
      <c r="B20" s="11">
        <v>0.21479999999999999</v>
      </c>
      <c r="C20" s="11">
        <v>13</v>
      </c>
      <c r="D20" s="11">
        <v>15</v>
      </c>
      <c r="E20" s="15">
        <v>1</v>
      </c>
      <c r="F20" s="11">
        <v>2</v>
      </c>
      <c r="G20" s="11">
        <v>13.59</v>
      </c>
      <c r="H20" s="11">
        <v>9.5</v>
      </c>
      <c r="I20" s="11">
        <v>188.8</v>
      </c>
      <c r="J20" s="11">
        <v>104.1</v>
      </c>
      <c r="K20" s="11">
        <v>43.2</v>
      </c>
      <c r="L20" s="11">
        <v>211.1</v>
      </c>
      <c r="M20" s="11">
        <v>300.2</v>
      </c>
    </row>
    <row r="21" spans="1:13" x14ac:dyDescent="0.15">
      <c r="A21" s="11">
        <v>20</v>
      </c>
      <c r="B21" s="11">
        <v>0.2044</v>
      </c>
      <c r="C21" s="11">
        <v>14</v>
      </c>
      <c r="D21" s="11">
        <v>15</v>
      </c>
      <c r="E21" s="15">
        <v>1</v>
      </c>
      <c r="F21" s="11">
        <v>2</v>
      </c>
      <c r="G21" s="11">
        <v>16.66</v>
      </c>
      <c r="H21" s="11">
        <v>13.2</v>
      </c>
      <c r="I21" s="11">
        <v>239.7</v>
      </c>
      <c r="J21" s="11">
        <v>155.69999999999999</v>
      </c>
      <c r="K21" s="11">
        <v>58.6</v>
      </c>
      <c r="L21" s="11">
        <v>243</v>
      </c>
      <c r="M21" s="11">
        <v>380.6</v>
      </c>
    </row>
    <row r="22" spans="1:13" x14ac:dyDescent="0.15">
      <c r="A22" s="11">
        <v>21</v>
      </c>
      <c r="B22" s="11">
        <v>0.19289999999999999</v>
      </c>
      <c r="C22" s="11">
        <v>15</v>
      </c>
      <c r="D22" s="11">
        <v>15</v>
      </c>
      <c r="E22" s="15">
        <v>1</v>
      </c>
      <c r="F22" s="11">
        <v>2</v>
      </c>
      <c r="G22" s="11">
        <v>17.02</v>
      </c>
      <c r="H22" s="11">
        <v>10.3</v>
      </c>
      <c r="I22" s="11">
        <v>188.9</v>
      </c>
      <c r="J22" s="11">
        <v>125.2</v>
      </c>
      <c r="K22" s="11">
        <v>44.1</v>
      </c>
      <c r="L22" s="11">
        <v>178.8</v>
      </c>
      <c r="M22" s="11">
        <v>379.7</v>
      </c>
    </row>
    <row r="23" spans="1:13" x14ac:dyDescent="0.15">
      <c r="A23" s="11">
        <v>22</v>
      </c>
      <c r="B23" s="11">
        <v>0.19520000000000001</v>
      </c>
      <c r="C23" s="11">
        <v>16</v>
      </c>
      <c r="D23" s="11">
        <v>25</v>
      </c>
      <c r="E23" s="15">
        <v>1</v>
      </c>
      <c r="F23" s="11">
        <v>2</v>
      </c>
      <c r="G23" s="11">
        <v>22.36</v>
      </c>
      <c r="H23" s="11">
        <v>12.8</v>
      </c>
      <c r="I23" s="11">
        <v>234.3</v>
      </c>
      <c r="J23" s="11">
        <v>162.69999999999999</v>
      </c>
      <c r="K23" s="11">
        <v>41.8</v>
      </c>
      <c r="L23" s="11">
        <v>138.9</v>
      </c>
      <c r="M23" s="11">
        <v>387.6</v>
      </c>
    </row>
    <row r="24" spans="1:13" x14ac:dyDescent="0.15">
      <c r="A24" s="11">
        <v>23</v>
      </c>
      <c r="B24" s="11">
        <v>0.20580000000000001</v>
      </c>
      <c r="C24" s="11">
        <v>17</v>
      </c>
      <c r="D24" s="11">
        <v>25</v>
      </c>
      <c r="E24" s="15">
        <v>1</v>
      </c>
      <c r="F24" s="11">
        <v>2</v>
      </c>
      <c r="G24" s="11">
        <v>18.48</v>
      </c>
      <c r="H24" s="11">
        <v>7.5</v>
      </c>
      <c r="I24" s="11">
        <v>147.69999999999999</v>
      </c>
      <c r="J24" s="11">
        <v>120.2</v>
      </c>
      <c r="K24" s="11">
        <v>39.6</v>
      </c>
      <c r="L24" s="11">
        <v>138</v>
      </c>
      <c r="M24" s="11">
        <v>481.3</v>
      </c>
    </row>
    <row r="25" spans="1:13" x14ac:dyDescent="0.15">
      <c r="A25" s="11">
        <v>24</v>
      </c>
      <c r="B25" s="11">
        <v>0.19980000000000001</v>
      </c>
      <c r="C25" s="11">
        <v>18</v>
      </c>
      <c r="D25" s="11">
        <v>25</v>
      </c>
      <c r="E25" s="15">
        <v>1</v>
      </c>
      <c r="F25" s="11">
        <v>2</v>
      </c>
      <c r="G25" s="11">
        <v>20.75</v>
      </c>
      <c r="H25" s="11">
        <v>7.6</v>
      </c>
      <c r="I25" s="11">
        <v>158.1</v>
      </c>
      <c r="J25" s="11">
        <v>120.7</v>
      </c>
      <c r="K25" s="11">
        <v>58.2</v>
      </c>
      <c r="L25" s="11">
        <v>157.6</v>
      </c>
      <c r="M25" s="11">
        <v>398.6</v>
      </c>
    </row>
    <row r="26" spans="1:13" x14ac:dyDescent="0.15">
      <c r="A26" s="11">
        <v>25</v>
      </c>
      <c r="B26" s="11">
        <v>0.19239999999999999</v>
      </c>
      <c r="C26" s="11">
        <v>1</v>
      </c>
      <c r="D26" s="11" t="s">
        <v>15</v>
      </c>
      <c r="E26" s="15">
        <v>1</v>
      </c>
      <c r="F26" s="11">
        <v>3</v>
      </c>
      <c r="G26" s="11">
        <v>5.74</v>
      </c>
      <c r="H26" s="11">
        <v>4.919999999999999</v>
      </c>
      <c r="I26" s="11">
        <v>120.16</v>
      </c>
      <c r="J26" s="11">
        <v>75.2</v>
      </c>
      <c r="K26" s="11">
        <v>23.840000000000003</v>
      </c>
      <c r="L26" s="11">
        <v>87.4</v>
      </c>
      <c r="M26" s="15">
        <v>137.55000000000001</v>
      </c>
    </row>
    <row r="27" spans="1:13" x14ac:dyDescent="0.15">
      <c r="A27" s="11">
        <v>26</v>
      </c>
      <c r="B27" s="11">
        <v>0.18529999999999999</v>
      </c>
      <c r="C27" s="11">
        <v>2</v>
      </c>
      <c r="D27" s="11" t="s">
        <v>15</v>
      </c>
      <c r="E27" s="15">
        <v>1</v>
      </c>
      <c r="F27" s="11">
        <v>3</v>
      </c>
      <c r="G27" s="11">
        <v>6.9</v>
      </c>
      <c r="H27" s="11">
        <v>4.0199999999999996</v>
      </c>
      <c r="I27" s="11">
        <v>108.96</v>
      </c>
      <c r="J27" s="11">
        <v>72.099999999999994</v>
      </c>
      <c r="K27" s="11">
        <v>23.36</v>
      </c>
      <c r="L27" s="11">
        <v>48.300000000000011</v>
      </c>
      <c r="M27" s="15">
        <v>186.25</v>
      </c>
    </row>
    <row r="28" spans="1:13" x14ac:dyDescent="0.15">
      <c r="A28" s="11">
        <v>27</v>
      </c>
      <c r="B28" s="11">
        <v>0.20749999999999999</v>
      </c>
      <c r="C28" s="11">
        <v>3</v>
      </c>
      <c r="D28" s="11" t="s">
        <v>15</v>
      </c>
      <c r="E28" s="15">
        <v>1</v>
      </c>
      <c r="F28" s="11">
        <v>3</v>
      </c>
      <c r="G28" s="11">
        <v>5.59</v>
      </c>
      <c r="H28" s="11">
        <v>5.58</v>
      </c>
      <c r="I28" s="11">
        <v>133.76</v>
      </c>
      <c r="J28" s="11">
        <v>97.6</v>
      </c>
      <c r="K28" s="11">
        <v>26.64</v>
      </c>
      <c r="L28" s="11">
        <v>72.5</v>
      </c>
      <c r="M28" s="15">
        <v>194.95</v>
      </c>
    </row>
    <row r="29" spans="1:13" x14ac:dyDescent="0.15">
      <c r="A29" s="11">
        <v>28</v>
      </c>
      <c r="B29" s="11">
        <v>0</v>
      </c>
      <c r="C29" s="11">
        <v>10</v>
      </c>
      <c r="D29" s="11">
        <v>5</v>
      </c>
      <c r="E29" s="15">
        <v>1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x14ac:dyDescent="0.15">
      <c r="A30" s="11">
        <v>29</v>
      </c>
      <c r="B30" s="11">
        <v>0</v>
      </c>
      <c r="C30" s="11">
        <v>11</v>
      </c>
      <c r="D30" s="11">
        <v>5</v>
      </c>
      <c r="E30" s="15">
        <v>1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x14ac:dyDescent="0.15">
      <c r="A31" s="11">
        <v>30</v>
      </c>
      <c r="B31" s="11">
        <v>0</v>
      </c>
      <c r="C31" s="11">
        <v>12</v>
      </c>
      <c r="D31" s="11">
        <v>5</v>
      </c>
      <c r="E31" s="15">
        <v>1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3" x14ac:dyDescent="0.15">
      <c r="A32" s="11">
        <v>31</v>
      </c>
      <c r="B32" s="11">
        <v>0.19109999999999999</v>
      </c>
      <c r="C32" s="11">
        <v>13</v>
      </c>
      <c r="D32" s="11">
        <v>15</v>
      </c>
      <c r="E32" s="15">
        <v>1</v>
      </c>
      <c r="F32" s="11">
        <v>3</v>
      </c>
      <c r="G32" s="11">
        <v>8</v>
      </c>
      <c r="H32" s="11">
        <v>12.8</v>
      </c>
      <c r="I32" s="11">
        <v>253</v>
      </c>
      <c r="J32" s="11">
        <v>143.30000000000001</v>
      </c>
      <c r="K32" s="11">
        <v>55.2</v>
      </c>
      <c r="L32" s="11">
        <v>170.6</v>
      </c>
      <c r="M32" s="11">
        <v>309.7</v>
      </c>
    </row>
    <row r="33" spans="1:13" x14ac:dyDescent="0.15">
      <c r="A33" s="11">
        <v>32</v>
      </c>
      <c r="B33" s="11">
        <v>0.20580000000000001</v>
      </c>
      <c r="C33" s="11">
        <v>14</v>
      </c>
      <c r="D33" s="11">
        <v>15</v>
      </c>
      <c r="E33" s="15">
        <v>1</v>
      </c>
      <c r="F33" s="11">
        <v>3</v>
      </c>
      <c r="G33" s="11">
        <v>7.08</v>
      </c>
      <c r="H33" s="11">
        <v>12.1</v>
      </c>
      <c r="I33" s="11">
        <v>233.1</v>
      </c>
      <c r="J33" s="11">
        <v>149.6</v>
      </c>
      <c r="K33" s="11">
        <v>55.1</v>
      </c>
      <c r="L33" s="11">
        <v>179.3</v>
      </c>
      <c r="M33" s="11">
        <v>353.3</v>
      </c>
    </row>
    <row r="34" spans="1:13" x14ac:dyDescent="0.15">
      <c r="A34" s="11">
        <v>33</v>
      </c>
      <c r="B34" s="11">
        <v>0.18820000000000001</v>
      </c>
      <c r="C34" s="11">
        <v>15</v>
      </c>
      <c r="D34" s="11">
        <v>15</v>
      </c>
      <c r="E34" s="15">
        <v>1</v>
      </c>
      <c r="F34" s="11">
        <v>3</v>
      </c>
      <c r="G34" s="11">
        <v>10.07</v>
      </c>
      <c r="H34" s="11">
        <v>11</v>
      </c>
      <c r="I34" s="11">
        <v>298.3</v>
      </c>
      <c r="J34" s="11">
        <v>196.8</v>
      </c>
      <c r="K34" s="11">
        <v>69.2</v>
      </c>
      <c r="L34" s="11">
        <v>190.1</v>
      </c>
      <c r="M34" s="11">
        <v>402.7</v>
      </c>
    </row>
    <row r="35" spans="1:13" x14ac:dyDescent="0.15">
      <c r="A35" s="11">
        <v>34</v>
      </c>
      <c r="B35" s="11">
        <v>0.18090000000000001</v>
      </c>
      <c r="C35" s="11">
        <v>16</v>
      </c>
      <c r="D35" s="11">
        <v>25</v>
      </c>
      <c r="E35" s="15">
        <v>1</v>
      </c>
      <c r="F35" s="11">
        <v>3</v>
      </c>
      <c r="G35" s="11">
        <v>8.77</v>
      </c>
      <c r="H35" s="11">
        <v>12.5</v>
      </c>
      <c r="I35" s="11">
        <v>282.10000000000002</v>
      </c>
      <c r="J35" s="11">
        <v>215.7</v>
      </c>
      <c r="K35" s="11">
        <v>57.9</v>
      </c>
      <c r="L35" s="11">
        <v>104.9</v>
      </c>
      <c r="M35" s="11">
        <v>452.7</v>
      </c>
    </row>
    <row r="36" spans="1:13" x14ac:dyDescent="0.15">
      <c r="A36" s="11">
        <v>35</v>
      </c>
      <c r="B36" s="11">
        <v>0.2006</v>
      </c>
      <c r="C36" s="11">
        <v>17</v>
      </c>
      <c r="D36" s="11">
        <v>25</v>
      </c>
      <c r="E36" s="15">
        <v>1</v>
      </c>
      <c r="F36" s="11">
        <v>3</v>
      </c>
      <c r="G36" s="11">
        <v>7.01</v>
      </c>
      <c r="H36" s="11">
        <v>17.8</v>
      </c>
      <c r="I36" s="11">
        <v>275.10000000000002</v>
      </c>
      <c r="J36" s="11">
        <v>212.6</v>
      </c>
      <c r="K36" s="11">
        <v>77.099999999999994</v>
      </c>
      <c r="L36" s="11">
        <v>109.5</v>
      </c>
      <c r="M36" s="11">
        <v>586</v>
      </c>
    </row>
    <row r="37" spans="1:13" x14ac:dyDescent="0.15">
      <c r="A37" s="11">
        <v>36</v>
      </c>
      <c r="B37" s="11">
        <v>0.184</v>
      </c>
      <c r="C37" s="11">
        <v>18</v>
      </c>
      <c r="D37" s="11">
        <v>25</v>
      </c>
      <c r="E37" s="15">
        <v>1</v>
      </c>
      <c r="F37" s="11">
        <v>3</v>
      </c>
      <c r="G37" s="11">
        <v>13.34</v>
      </c>
      <c r="H37" s="11">
        <v>18.899999999999999</v>
      </c>
      <c r="I37" s="11">
        <v>345.2</v>
      </c>
      <c r="J37" s="11">
        <v>303.7</v>
      </c>
      <c r="K37" s="11">
        <v>93.5</v>
      </c>
      <c r="L37" s="11">
        <v>83</v>
      </c>
      <c r="M37" s="11">
        <v>546.5</v>
      </c>
    </row>
    <row r="38" spans="1:13" x14ac:dyDescent="0.15">
      <c r="A38" s="11">
        <v>37</v>
      </c>
      <c r="B38" s="11">
        <v>0.18229999999999999</v>
      </c>
      <c r="C38" s="11">
        <v>1</v>
      </c>
      <c r="D38" s="11" t="s">
        <v>15</v>
      </c>
      <c r="E38" s="15">
        <v>1</v>
      </c>
      <c r="F38" s="11">
        <v>4</v>
      </c>
      <c r="G38" s="11">
        <v>32.99</v>
      </c>
      <c r="H38" s="11">
        <v>7.1999999999999993</v>
      </c>
      <c r="I38" s="11">
        <v>213.84000000000003</v>
      </c>
      <c r="J38" s="11">
        <v>187</v>
      </c>
      <c r="K38" s="11">
        <v>52</v>
      </c>
      <c r="L38" s="11">
        <v>118.1</v>
      </c>
      <c r="M38" s="15">
        <v>207</v>
      </c>
    </row>
    <row r="39" spans="1:13" x14ac:dyDescent="0.15">
      <c r="A39" s="11">
        <v>38</v>
      </c>
      <c r="B39" s="11">
        <v>0.2074</v>
      </c>
      <c r="C39" s="11">
        <v>2</v>
      </c>
      <c r="D39" s="11" t="s">
        <v>15</v>
      </c>
      <c r="E39" s="15">
        <v>1</v>
      </c>
      <c r="F39" s="11">
        <v>4</v>
      </c>
      <c r="G39" s="11">
        <v>29.9</v>
      </c>
      <c r="H39" s="11">
        <v>7.1999999999999993</v>
      </c>
      <c r="I39" s="11">
        <v>168.08</v>
      </c>
      <c r="J39" s="11">
        <v>216.7</v>
      </c>
      <c r="K39" s="11">
        <v>63.2</v>
      </c>
      <c r="L39" s="11">
        <v>76.099999999999994</v>
      </c>
      <c r="M39" s="15">
        <v>221.25</v>
      </c>
    </row>
    <row r="40" spans="1:13" x14ac:dyDescent="0.15">
      <c r="A40" s="11">
        <v>39</v>
      </c>
      <c r="B40" s="11">
        <v>0.1973</v>
      </c>
      <c r="C40" s="11">
        <v>3</v>
      </c>
      <c r="D40" s="11" t="s">
        <v>15</v>
      </c>
      <c r="E40" s="15">
        <v>1</v>
      </c>
      <c r="F40" s="11">
        <v>4</v>
      </c>
      <c r="G40" s="11">
        <v>28.68</v>
      </c>
      <c r="H40" s="11">
        <v>8.4</v>
      </c>
      <c r="I40" s="11">
        <v>217.2</v>
      </c>
      <c r="J40" s="11">
        <v>196</v>
      </c>
      <c r="K40" s="11">
        <v>56.16</v>
      </c>
      <c r="L40" s="11">
        <v>78.2</v>
      </c>
      <c r="M40" s="15">
        <v>192.15</v>
      </c>
    </row>
    <row r="41" spans="1:13" x14ac:dyDescent="0.15">
      <c r="A41" s="11">
        <v>40</v>
      </c>
      <c r="B41" s="11">
        <v>0.1958</v>
      </c>
      <c r="C41" s="11">
        <v>10</v>
      </c>
      <c r="D41" s="11">
        <v>5</v>
      </c>
      <c r="E41" s="15">
        <v>1</v>
      </c>
      <c r="F41" s="11">
        <v>4</v>
      </c>
      <c r="G41" s="11">
        <v>13.98</v>
      </c>
      <c r="H41" s="11">
        <v>8</v>
      </c>
      <c r="I41" s="11">
        <v>267.2</v>
      </c>
      <c r="J41" s="11">
        <v>197.7</v>
      </c>
      <c r="K41" s="11">
        <v>64.2</v>
      </c>
      <c r="L41" s="11">
        <v>86.6</v>
      </c>
      <c r="M41" s="11">
        <v>373.5</v>
      </c>
    </row>
    <row r="42" spans="1:13" x14ac:dyDescent="0.15">
      <c r="A42" s="11">
        <v>41</v>
      </c>
      <c r="B42" s="11">
        <v>0.216</v>
      </c>
      <c r="C42" s="11">
        <v>11</v>
      </c>
      <c r="D42" s="11">
        <v>5</v>
      </c>
      <c r="E42" s="15">
        <v>1</v>
      </c>
      <c r="F42" s="11">
        <v>4</v>
      </c>
      <c r="G42" s="11">
        <v>18.649999999999999</v>
      </c>
      <c r="H42" s="11">
        <v>11</v>
      </c>
      <c r="I42" s="11">
        <v>256</v>
      </c>
      <c r="J42" s="11">
        <v>199.6</v>
      </c>
      <c r="K42" s="11">
        <v>62.7</v>
      </c>
      <c r="L42" s="11">
        <v>86.1</v>
      </c>
      <c r="M42" s="11">
        <v>347.2</v>
      </c>
    </row>
    <row r="43" spans="1:13" x14ac:dyDescent="0.15">
      <c r="A43" s="11">
        <v>42</v>
      </c>
      <c r="B43" s="11">
        <v>0.20610000000000001</v>
      </c>
      <c r="C43" s="11">
        <v>12</v>
      </c>
      <c r="D43" s="11">
        <v>5</v>
      </c>
      <c r="E43" s="15">
        <v>1</v>
      </c>
      <c r="F43" s="11">
        <v>4</v>
      </c>
      <c r="G43" s="11">
        <v>13.19</v>
      </c>
      <c r="H43" s="11">
        <v>12</v>
      </c>
      <c r="I43" s="11">
        <v>185.5</v>
      </c>
      <c r="J43" s="11">
        <v>170.5</v>
      </c>
      <c r="K43" s="11">
        <v>66.2</v>
      </c>
      <c r="L43" s="11">
        <v>91.7</v>
      </c>
      <c r="M43" s="11">
        <v>428.4</v>
      </c>
    </row>
    <row r="44" spans="1:13" x14ac:dyDescent="0.15">
      <c r="A44" s="11">
        <v>43</v>
      </c>
      <c r="B44" s="11">
        <v>0.19939999999999999</v>
      </c>
      <c r="C44" s="11">
        <v>13</v>
      </c>
      <c r="D44" s="11">
        <v>15</v>
      </c>
      <c r="E44" s="15">
        <v>1</v>
      </c>
      <c r="F44" s="11">
        <v>4</v>
      </c>
      <c r="G44" s="11">
        <v>44.46</v>
      </c>
      <c r="H44" s="11">
        <v>13.6</v>
      </c>
      <c r="I44" s="11">
        <v>207.9</v>
      </c>
      <c r="J44" s="11">
        <v>185.2</v>
      </c>
      <c r="K44" s="11">
        <v>79.099999999999994</v>
      </c>
      <c r="L44" s="11">
        <v>129.1</v>
      </c>
      <c r="M44" s="11">
        <v>361.4</v>
      </c>
    </row>
    <row r="45" spans="1:13" x14ac:dyDescent="0.15">
      <c r="A45" s="11">
        <v>44</v>
      </c>
      <c r="B45" s="11">
        <v>0.19089999999999999</v>
      </c>
      <c r="C45" s="11">
        <v>14</v>
      </c>
      <c r="D45" s="11">
        <v>15</v>
      </c>
      <c r="E45" s="15">
        <v>1</v>
      </c>
      <c r="F45" s="11">
        <v>4</v>
      </c>
      <c r="G45" s="11">
        <v>55.22</v>
      </c>
      <c r="H45" s="11">
        <v>10.1</v>
      </c>
      <c r="I45" s="11">
        <v>138.6</v>
      </c>
      <c r="J45" s="11">
        <v>111.1</v>
      </c>
      <c r="K45" s="11">
        <v>73.7</v>
      </c>
      <c r="L45" s="11">
        <v>124.4</v>
      </c>
      <c r="M45" s="11">
        <v>383.6</v>
      </c>
    </row>
    <row r="46" spans="1:13" x14ac:dyDescent="0.15">
      <c r="A46" s="11">
        <v>45</v>
      </c>
      <c r="B46" s="11">
        <v>0.1895</v>
      </c>
      <c r="C46" s="11">
        <v>15</v>
      </c>
      <c r="D46" s="11">
        <v>15</v>
      </c>
      <c r="E46" s="15">
        <v>1</v>
      </c>
      <c r="F46" s="11">
        <v>4</v>
      </c>
      <c r="G46" s="11">
        <v>57.72</v>
      </c>
      <c r="H46" s="11">
        <v>18.5</v>
      </c>
      <c r="I46" s="11">
        <v>265.89999999999998</v>
      </c>
      <c r="J46" s="11">
        <v>203.3</v>
      </c>
      <c r="K46" s="11">
        <v>70.2</v>
      </c>
      <c r="L46" s="11">
        <v>137.69999999999999</v>
      </c>
      <c r="M46" s="11">
        <v>383.7</v>
      </c>
    </row>
    <row r="47" spans="1:13" x14ac:dyDescent="0.15">
      <c r="A47" s="11">
        <v>46</v>
      </c>
      <c r="B47" s="11">
        <v>0.18440000000000001</v>
      </c>
      <c r="C47" s="11">
        <v>16</v>
      </c>
      <c r="D47" s="11">
        <v>25</v>
      </c>
      <c r="E47" s="15">
        <v>1</v>
      </c>
      <c r="F47" s="11">
        <v>4</v>
      </c>
      <c r="G47" s="11">
        <v>40.53</v>
      </c>
      <c r="H47" s="11">
        <v>20.7</v>
      </c>
      <c r="I47" s="11">
        <v>221.8</v>
      </c>
      <c r="J47" s="11">
        <v>216.5</v>
      </c>
      <c r="K47" s="11">
        <v>99.1</v>
      </c>
      <c r="L47" s="11">
        <v>56.7</v>
      </c>
      <c r="M47" s="11">
        <v>486.5</v>
      </c>
    </row>
    <row r="48" spans="1:13" x14ac:dyDescent="0.15">
      <c r="A48" s="11">
        <v>47</v>
      </c>
      <c r="B48" s="11">
        <v>0.20280000000000001</v>
      </c>
      <c r="C48" s="11">
        <v>17</v>
      </c>
      <c r="D48" s="11">
        <v>25</v>
      </c>
      <c r="E48" s="15">
        <v>1</v>
      </c>
      <c r="F48" s="11">
        <v>4</v>
      </c>
      <c r="G48" s="11">
        <v>43.8</v>
      </c>
      <c r="H48" s="11">
        <v>12</v>
      </c>
      <c r="I48" s="11">
        <v>297</v>
      </c>
      <c r="J48" s="11">
        <v>153.5</v>
      </c>
      <c r="K48" s="11">
        <v>97.2</v>
      </c>
      <c r="L48" s="11">
        <v>66</v>
      </c>
      <c r="M48" s="11">
        <v>433.2</v>
      </c>
    </row>
    <row r="49" spans="1:13" x14ac:dyDescent="0.15">
      <c r="A49" s="11">
        <v>48</v>
      </c>
      <c r="B49" s="11">
        <v>0.2077</v>
      </c>
      <c r="C49" s="11">
        <v>18</v>
      </c>
      <c r="D49" s="11">
        <v>25</v>
      </c>
      <c r="E49" s="15">
        <v>1</v>
      </c>
      <c r="F49" s="11">
        <v>4</v>
      </c>
      <c r="G49" s="11">
        <v>49.06</v>
      </c>
      <c r="H49" s="11">
        <v>19.100000000000001</v>
      </c>
      <c r="I49" s="11">
        <v>306.10000000000002</v>
      </c>
      <c r="J49" s="11">
        <v>264.3</v>
      </c>
      <c r="K49" s="11">
        <v>83.5</v>
      </c>
      <c r="L49" s="11">
        <v>67.900000000000006</v>
      </c>
      <c r="M49" s="11">
        <v>410.5</v>
      </c>
    </row>
    <row r="50" spans="1:13" x14ac:dyDescent="0.15">
      <c r="A50" s="11">
        <v>49</v>
      </c>
      <c r="B50" s="11">
        <v>0.21429999999999999</v>
      </c>
      <c r="C50" s="11">
        <v>1</v>
      </c>
      <c r="D50" s="11" t="s">
        <v>15</v>
      </c>
      <c r="E50" s="15">
        <v>2</v>
      </c>
      <c r="F50" s="11">
        <v>1</v>
      </c>
      <c r="G50" s="11">
        <v>12.85</v>
      </c>
      <c r="H50" s="11">
        <v>5.8199999999999994</v>
      </c>
      <c r="I50" s="11">
        <v>120.72000000000001</v>
      </c>
      <c r="J50" s="11">
        <v>110.3</v>
      </c>
      <c r="K50" s="11">
        <v>33.200000000000003</v>
      </c>
      <c r="L50" s="11">
        <v>107.1</v>
      </c>
      <c r="M50" s="15">
        <v>67.099999999999994</v>
      </c>
    </row>
    <row r="51" spans="1:13" x14ac:dyDescent="0.15">
      <c r="A51" s="11">
        <v>50</v>
      </c>
      <c r="B51" s="11">
        <v>0.19020000000000001</v>
      </c>
      <c r="C51" s="11">
        <v>2</v>
      </c>
      <c r="D51" s="11" t="s">
        <v>15</v>
      </c>
      <c r="E51" s="15">
        <v>2</v>
      </c>
      <c r="F51" s="11">
        <v>1</v>
      </c>
      <c r="G51" s="11">
        <v>11.47</v>
      </c>
      <c r="H51" s="11">
        <v>5.22</v>
      </c>
      <c r="I51" s="11">
        <v>142.96</v>
      </c>
      <c r="J51" s="11">
        <v>122.2</v>
      </c>
      <c r="K51" s="11">
        <v>36.160000000000004</v>
      </c>
      <c r="L51" s="11">
        <v>73.8</v>
      </c>
      <c r="M51" s="15">
        <v>33.799999999999997</v>
      </c>
    </row>
    <row r="52" spans="1:13" x14ac:dyDescent="0.15">
      <c r="A52" s="11">
        <v>51</v>
      </c>
      <c r="B52" s="11">
        <v>0.1938</v>
      </c>
      <c r="C52" s="11">
        <v>3</v>
      </c>
      <c r="D52" s="11" t="s">
        <v>15</v>
      </c>
      <c r="E52" s="15">
        <v>2</v>
      </c>
      <c r="F52" s="11">
        <v>1</v>
      </c>
      <c r="G52" s="11">
        <v>14.27</v>
      </c>
      <c r="H52" s="11">
        <v>4.26</v>
      </c>
      <c r="I52" s="11">
        <v>133.28</v>
      </c>
      <c r="J52" s="11">
        <v>100.5</v>
      </c>
      <c r="K52" s="11">
        <v>36.72</v>
      </c>
      <c r="L52" s="11">
        <v>84.4</v>
      </c>
      <c r="M52" s="15">
        <v>44.400000000000006</v>
      </c>
    </row>
    <row r="53" spans="1:13" x14ac:dyDescent="0.15">
      <c r="A53" s="11">
        <v>52</v>
      </c>
      <c r="B53" s="11">
        <v>0</v>
      </c>
      <c r="C53" s="11">
        <v>10</v>
      </c>
      <c r="D53" s="11">
        <v>5</v>
      </c>
      <c r="E53" s="15">
        <v>2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3" x14ac:dyDescent="0.15">
      <c r="A54" s="11">
        <v>53</v>
      </c>
      <c r="B54" s="11">
        <v>0</v>
      </c>
      <c r="C54" s="11">
        <v>11</v>
      </c>
      <c r="D54" s="11">
        <v>5</v>
      </c>
      <c r="E54" s="15">
        <v>2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3" x14ac:dyDescent="0.15">
      <c r="A55" s="11">
        <v>54</v>
      </c>
      <c r="B55" s="11">
        <v>0</v>
      </c>
      <c r="C55" s="11">
        <v>12</v>
      </c>
      <c r="D55" s="11">
        <v>5</v>
      </c>
      <c r="E55" s="15">
        <v>2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3" x14ac:dyDescent="0.15">
      <c r="A56" s="11">
        <v>55</v>
      </c>
      <c r="B56" s="11">
        <v>0.2135</v>
      </c>
      <c r="C56" s="11">
        <v>13</v>
      </c>
      <c r="D56" s="11">
        <v>15</v>
      </c>
      <c r="E56" s="15">
        <v>2</v>
      </c>
      <c r="F56" s="11">
        <v>1</v>
      </c>
      <c r="G56" s="11">
        <v>9.41</v>
      </c>
      <c r="H56" s="11">
        <v>11</v>
      </c>
      <c r="I56" s="11">
        <v>237.3</v>
      </c>
      <c r="J56" s="11">
        <v>183.7</v>
      </c>
      <c r="K56" s="11">
        <v>77.599999999999994</v>
      </c>
      <c r="L56" s="11">
        <v>247.2</v>
      </c>
      <c r="M56" s="11">
        <v>364.5</v>
      </c>
    </row>
    <row r="57" spans="1:13" x14ac:dyDescent="0.15">
      <c r="A57" s="11">
        <v>56</v>
      </c>
      <c r="B57" s="11">
        <v>0.192</v>
      </c>
      <c r="C57" s="11">
        <v>14</v>
      </c>
      <c r="D57" s="11">
        <v>15</v>
      </c>
      <c r="E57" s="15">
        <v>2</v>
      </c>
      <c r="F57" s="11">
        <v>1</v>
      </c>
      <c r="G57" s="11">
        <v>9.0500000000000007</v>
      </c>
      <c r="H57" s="11">
        <v>12.6</v>
      </c>
      <c r="I57" s="11">
        <v>223.3</v>
      </c>
      <c r="J57" s="11">
        <v>147.5</v>
      </c>
      <c r="K57" s="11">
        <v>61.6</v>
      </c>
      <c r="L57" s="11">
        <v>24.7</v>
      </c>
      <c r="M57" s="11">
        <v>223.1</v>
      </c>
    </row>
    <row r="58" spans="1:13" x14ac:dyDescent="0.15">
      <c r="A58" s="11">
        <v>57</v>
      </c>
      <c r="B58" s="11">
        <v>0.1991</v>
      </c>
      <c r="C58" s="11">
        <v>15</v>
      </c>
      <c r="D58" s="11">
        <v>15</v>
      </c>
      <c r="E58" s="15">
        <v>2</v>
      </c>
      <c r="F58" s="11">
        <v>1</v>
      </c>
      <c r="G58" s="11">
        <v>13.1</v>
      </c>
      <c r="H58" s="11">
        <v>11.3</v>
      </c>
      <c r="I58" s="11">
        <v>248.3</v>
      </c>
      <c r="J58" s="11">
        <v>125.5</v>
      </c>
      <c r="K58" s="11">
        <v>54.3</v>
      </c>
      <c r="L58" s="11">
        <v>292</v>
      </c>
      <c r="M58" s="11">
        <v>370.1</v>
      </c>
    </row>
    <row r="59" spans="1:13" x14ac:dyDescent="0.15">
      <c r="A59" s="11">
        <v>58</v>
      </c>
      <c r="B59" s="11">
        <v>0.18429999999999999</v>
      </c>
      <c r="C59" s="11">
        <v>16</v>
      </c>
      <c r="D59" s="11">
        <v>25</v>
      </c>
      <c r="E59" s="15">
        <v>2</v>
      </c>
      <c r="F59" s="11">
        <v>1</v>
      </c>
      <c r="G59" s="11">
        <v>16.75</v>
      </c>
      <c r="H59" s="11">
        <v>15</v>
      </c>
      <c r="I59" s="11">
        <v>258.89999999999998</v>
      </c>
      <c r="J59" s="11">
        <v>166</v>
      </c>
      <c r="K59" s="11">
        <v>55.5</v>
      </c>
      <c r="L59" s="11">
        <v>256.7</v>
      </c>
      <c r="M59" s="11">
        <v>536.1</v>
      </c>
    </row>
    <row r="60" spans="1:13" x14ac:dyDescent="0.15">
      <c r="A60" s="11">
        <v>59</v>
      </c>
      <c r="B60" s="11">
        <v>0.20580000000000001</v>
      </c>
      <c r="C60" s="11">
        <v>17</v>
      </c>
      <c r="D60" s="11">
        <v>25</v>
      </c>
      <c r="E60" s="15">
        <v>2</v>
      </c>
      <c r="F60" s="11">
        <v>1</v>
      </c>
      <c r="G60" s="11">
        <v>13.43</v>
      </c>
      <c r="H60" s="11">
        <v>13.4</v>
      </c>
      <c r="I60" s="11">
        <v>239.4</v>
      </c>
      <c r="J60" s="11">
        <v>149.69999999999999</v>
      </c>
      <c r="K60" s="11">
        <v>57</v>
      </c>
      <c r="L60" s="11">
        <v>211.6</v>
      </c>
      <c r="M60" s="11">
        <v>578</v>
      </c>
    </row>
    <row r="61" spans="1:13" x14ac:dyDescent="0.15">
      <c r="A61" s="11">
        <v>60</v>
      </c>
      <c r="B61" s="11">
        <v>0.19980000000000001</v>
      </c>
      <c r="C61" s="11">
        <v>18</v>
      </c>
      <c r="D61" s="11">
        <v>25</v>
      </c>
      <c r="E61" s="15">
        <v>2</v>
      </c>
      <c r="F61" s="11">
        <v>1</v>
      </c>
      <c r="G61" s="11">
        <v>17.989999999999998</v>
      </c>
      <c r="H61" s="11">
        <v>15</v>
      </c>
      <c r="I61" s="11">
        <v>233.8</v>
      </c>
      <c r="J61" s="11">
        <v>213.5</v>
      </c>
      <c r="K61" s="11">
        <v>60.1</v>
      </c>
      <c r="L61" s="11">
        <v>246.9</v>
      </c>
      <c r="M61" s="11">
        <v>500.5</v>
      </c>
    </row>
    <row r="62" spans="1:13" x14ac:dyDescent="0.15">
      <c r="A62" s="11">
        <v>61</v>
      </c>
      <c r="B62" s="11">
        <v>0.1898</v>
      </c>
      <c r="C62" s="11">
        <v>1</v>
      </c>
      <c r="D62" s="11" t="s">
        <v>15</v>
      </c>
      <c r="E62" s="15">
        <v>2</v>
      </c>
      <c r="F62" s="11">
        <v>2</v>
      </c>
      <c r="G62" s="11">
        <v>21.97</v>
      </c>
      <c r="H62" s="11">
        <v>4.68</v>
      </c>
      <c r="I62" s="11">
        <v>117.2</v>
      </c>
      <c r="J62" s="11">
        <v>123.7</v>
      </c>
      <c r="K62" s="11">
        <v>50.16</v>
      </c>
      <c r="L62" s="11">
        <v>187.1</v>
      </c>
      <c r="M62" s="15">
        <v>258.8</v>
      </c>
    </row>
    <row r="63" spans="1:13" x14ac:dyDescent="0.15">
      <c r="A63" s="11">
        <v>62</v>
      </c>
      <c r="B63" s="11">
        <v>0.20300000000000001</v>
      </c>
      <c r="C63" s="11">
        <v>2</v>
      </c>
      <c r="D63" s="11" t="s">
        <v>15</v>
      </c>
      <c r="E63" s="15">
        <v>2</v>
      </c>
      <c r="F63" s="11">
        <v>2</v>
      </c>
      <c r="G63" s="11">
        <v>11.69</v>
      </c>
      <c r="H63" s="11">
        <v>5.22</v>
      </c>
      <c r="I63" s="11">
        <v>186.96</v>
      </c>
      <c r="J63" s="11">
        <v>115.4</v>
      </c>
      <c r="K63" s="11">
        <v>48.48</v>
      </c>
      <c r="L63" s="11">
        <v>151.1</v>
      </c>
      <c r="M63" s="15">
        <v>258.85000000000002</v>
      </c>
    </row>
    <row r="64" spans="1:13" x14ac:dyDescent="0.15">
      <c r="A64" s="11">
        <v>63</v>
      </c>
      <c r="B64" s="11">
        <v>0.18559999999999999</v>
      </c>
      <c r="C64" s="11">
        <v>3</v>
      </c>
      <c r="D64" s="11" t="s">
        <v>15</v>
      </c>
      <c r="E64" s="15">
        <v>2</v>
      </c>
      <c r="F64" s="11">
        <v>2</v>
      </c>
      <c r="G64" s="11">
        <v>17.41</v>
      </c>
      <c r="H64" s="11">
        <v>4.32</v>
      </c>
      <c r="I64" s="11">
        <v>187.2</v>
      </c>
      <c r="J64" s="11">
        <v>188.7</v>
      </c>
      <c r="K64" s="11">
        <v>46.56</v>
      </c>
      <c r="L64" s="11">
        <v>163.1</v>
      </c>
      <c r="M64" s="15">
        <v>260.5</v>
      </c>
    </row>
    <row r="65" spans="1:13" x14ac:dyDescent="0.15">
      <c r="A65" s="11">
        <v>64</v>
      </c>
      <c r="B65" s="11">
        <v>0</v>
      </c>
      <c r="C65" s="11">
        <v>10</v>
      </c>
      <c r="D65" s="11">
        <v>5</v>
      </c>
      <c r="E65" s="15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3" x14ac:dyDescent="0.15">
      <c r="A66" s="11">
        <v>65</v>
      </c>
      <c r="B66" s="11">
        <v>0</v>
      </c>
      <c r="C66" s="11">
        <v>11</v>
      </c>
      <c r="D66" s="11">
        <v>5</v>
      </c>
      <c r="E66" s="15">
        <v>2</v>
      </c>
      <c r="F66" s="11">
        <v>2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3" x14ac:dyDescent="0.15">
      <c r="A67" s="11">
        <v>66</v>
      </c>
      <c r="B67" s="11">
        <v>0</v>
      </c>
      <c r="C67" s="11">
        <v>12</v>
      </c>
      <c r="D67" s="11">
        <v>5</v>
      </c>
      <c r="E67" s="15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3" x14ac:dyDescent="0.15">
      <c r="A68" s="11">
        <v>67</v>
      </c>
      <c r="B68" s="11">
        <v>0.20019999999999999</v>
      </c>
      <c r="C68" s="11">
        <v>13</v>
      </c>
      <c r="D68" s="11">
        <v>15</v>
      </c>
      <c r="E68" s="15">
        <v>2</v>
      </c>
      <c r="F68" s="11">
        <v>2</v>
      </c>
      <c r="G68" s="11">
        <v>30.4</v>
      </c>
      <c r="H68" s="11">
        <v>9.1</v>
      </c>
      <c r="I68" s="11">
        <v>210.1</v>
      </c>
      <c r="J68" s="11">
        <v>124.2</v>
      </c>
      <c r="K68" s="11">
        <v>37.700000000000003</v>
      </c>
      <c r="L68" s="11">
        <v>171.1</v>
      </c>
      <c r="M68" s="11">
        <v>313.2</v>
      </c>
    </row>
    <row r="69" spans="1:13" x14ac:dyDescent="0.15">
      <c r="A69" s="11">
        <v>68</v>
      </c>
      <c r="B69" s="11">
        <v>0.1835</v>
      </c>
      <c r="C69" s="11">
        <v>14</v>
      </c>
      <c r="D69" s="11">
        <v>15</v>
      </c>
      <c r="E69" s="15">
        <v>2</v>
      </c>
      <c r="F69" s="11">
        <v>2</v>
      </c>
      <c r="G69" s="11">
        <v>34.82</v>
      </c>
      <c r="H69" s="11">
        <v>11.1</v>
      </c>
      <c r="I69" s="11">
        <v>214.9</v>
      </c>
      <c r="J69" s="11">
        <v>106</v>
      </c>
      <c r="K69" s="11">
        <v>47.4</v>
      </c>
      <c r="L69" s="11">
        <v>162.80000000000001</v>
      </c>
      <c r="M69" s="11">
        <v>402.8</v>
      </c>
    </row>
    <row r="70" spans="1:13" x14ac:dyDescent="0.15">
      <c r="A70" s="11">
        <v>69</v>
      </c>
      <c r="B70" s="11">
        <v>0.20169999999999999</v>
      </c>
      <c r="C70" s="11">
        <v>15</v>
      </c>
      <c r="D70" s="11">
        <v>15</v>
      </c>
      <c r="E70" s="15">
        <v>2</v>
      </c>
      <c r="F70" s="11">
        <v>2</v>
      </c>
      <c r="G70" s="11">
        <v>25.59</v>
      </c>
      <c r="H70" s="11">
        <v>10.9</v>
      </c>
      <c r="I70" s="11">
        <v>189</v>
      </c>
      <c r="J70" s="11">
        <v>98</v>
      </c>
      <c r="K70" s="11">
        <v>39.200000000000003</v>
      </c>
      <c r="L70" s="11">
        <v>139.6</v>
      </c>
      <c r="M70" s="11">
        <v>363.8</v>
      </c>
    </row>
    <row r="71" spans="1:13" x14ac:dyDescent="0.15">
      <c r="A71" s="11">
        <v>70</v>
      </c>
      <c r="B71" s="11">
        <v>0.18099999999999999</v>
      </c>
      <c r="C71" s="11">
        <v>16</v>
      </c>
      <c r="D71" s="11">
        <v>25</v>
      </c>
      <c r="E71" s="15">
        <v>2</v>
      </c>
      <c r="F71" s="11">
        <v>2</v>
      </c>
      <c r="G71" s="11">
        <v>38.21</v>
      </c>
      <c r="H71" s="11">
        <v>9.8000000000000007</v>
      </c>
      <c r="I71" s="11">
        <v>177.7</v>
      </c>
      <c r="J71" s="11">
        <v>135.1</v>
      </c>
      <c r="K71" s="11">
        <v>52.6</v>
      </c>
      <c r="L71" s="11">
        <v>251.8</v>
      </c>
      <c r="M71" s="11">
        <v>498.6</v>
      </c>
    </row>
    <row r="72" spans="1:13" x14ac:dyDescent="0.15">
      <c r="A72" s="11">
        <v>71</v>
      </c>
      <c r="B72" s="11">
        <v>0.18329999999999999</v>
      </c>
      <c r="C72" s="11">
        <v>17</v>
      </c>
      <c r="D72" s="11">
        <v>25</v>
      </c>
      <c r="E72" s="15">
        <v>2</v>
      </c>
      <c r="F72" s="11">
        <v>2</v>
      </c>
      <c r="G72" s="11">
        <v>29.33</v>
      </c>
      <c r="H72" s="11">
        <v>12.9</v>
      </c>
      <c r="I72" s="11">
        <v>212.2</v>
      </c>
      <c r="J72" s="11">
        <v>169</v>
      </c>
      <c r="K72" s="11">
        <v>59.6</v>
      </c>
      <c r="L72" s="11">
        <v>277.2</v>
      </c>
      <c r="M72" s="11">
        <v>521.20000000000005</v>
      </c>
    </row>
    <row r="73" spans="1:13" x14ac:dyDescent="0.15">
      <c r="A73" s="11">
        <v>72</v>
      </c>
      <c r="B73" s="11">
        <v>0.20380000000000001</v>
      </c>
      <c r="C73" s="11">
        <v>18</v>
      </c>
      <c r="D73" s="11">
        <v>25</v>
      </c>
      <c r="E73" s="15">
        <v>2</v>
      </c>
      <c r="F73" s="11">
        <v>2</v>
      </c>
      <c r="G73" s="11">
        <v>35.03</v>
      </c>
      <c r="H73" s="11">
        <v>15</v>
      </c>
      <c r="I73" s="11">
        <v>258.60000000000002</v>
      </c>
      <c r="J73" s="11">
        <v>153.5</v>
      </c>
      <c r="K73" s="11">
        <v>62.4</v>
      </c>
      <c r="L73" s="11">
        <v>285.39999999999998</v>
      </c>
      <c r="M73" s="11">
        <v>484.8</v>
      </c>
    </row>
    <row r="74" spans="1:13" x14ac:dyDescent="0.15">
      <c r="A74" s="11">
        <v>73</v>
      </c>
      <c r="B74" s="11">
        <v>0.18609999999999999</v>
      </c>
      <c r="C74" s="11">
        <v>1</v>
      </c>
      <c r="D74" s="11" t="s">
        <v>15</v>
      </c>
      <c r="E74" s="15">
        <v>2</v>
      </c>
      <c r="F74" s="11">
        <v>3</v>
      </c>
      <c r="G74" s="11">
        <v>33.869999999999997</v>
      </c>
      <c r="H74" s="11">
        <v>5.64</v>
      </c>
      <c r="I74" s="11">
        <v>128</v>
      </c>
      <c r="J74" s="11">
        <v>109.2</v>
      </c>
      <c r="K74" s="11">
        <v>35.92</v>
      </c>
      <c r="L74" s="11">
        <v>153.19999999999999</v>
      </c>
      <c r="M74" s="15">
        <v>269.8</v>
      </c>
    </row>
    <row r="75" spans="1:13" x14ac:dyDescent="0.15">
      <c r="A75" s="11">
        <v>74</v>
      </c>
      <c r="B75" s="11">
        <v>0.18310000000000001</v>
      </c>
      <c r="C75" s="11">
        <v>2</v>
      </c>
      <c r="D75" s="11" t="s">
        <v>15</v>
      </c>
      <c r="E75" s="15">
        <v>2</v>
      </c>
      <c r="F75" s="11">
        <v>3</v>
      </c>
      <c r="G75" s="11">
        <v>31.95</v>
      </c>
      <c r="H75" s="11">
        <v>6.72</v>
      </c>
      <c r="I75" s="11">
        <v>159.92000000000002</v>
      </c>
      <c r="J75" s="11">
        <v>123.2</v>
      </c>
      <c r="K75" s="11">
        <v>37.6</v>
      </c>
      <c r="L75" s="11">
        <v>91.6</v>
      </c>
      <c r="M75" s="15">
        <v>231.2</v>
      </c>
    </row>
    <row r="76" spans="1:13" x14ac:dyDescent="0.15">
      <c r="A76" s="11">
        <v>75</v>
      </c>
      <c r="B76" s="11">
        <v>0.1827</v>
      </c>
      <c r="C76" s="11">
        <v>3</v>
      </c>
      <c r="D76" s="11" t="s">
        <v>15</v>
      </c>
      <c r="E76" s="15">
        <v>2</v>
      </c>
      <c r="F76" s="11">
        <v>3</v>
      </c>
      <c r="G76" s="11">
        <v>39.33</v>
      </c>
      <c r="H76" s="11">
        <v>8.64</v>
      </c>
      <c r="I76" s="11">
        <v>192.08</v>
      </c>
      <c r="J76" s="11">
        <v>141.30000000000001</v>
      </c>
      <c r="K76" s="11">
        <v>47.84</v>
      </c>
      <c r="L76" s="11">
        <v>118.4</v>
      </c>
      <c r="M76" s="15">
        <v>235.2</v>
      </c>
    </row>
    <row r="77" spans="1:13" x14ac:dyDescent="0.15">
      <c r="A77" s="11">
        <v>76</v>
      </c>
      <c r="B77" s="11">
        <v>0</v>
      </c>
      <c r="C77" s="11">
        <v>10</v>
      </c>
      <c r="D77" s="11">
        <v>5</v>
      </c>
      <c r="E77" s="15">
        <v>2</v>
      </c>
      <c r="F77" s="11">
        <v>3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3" x14ac:dyDescent="0.15">
      <c r="A78" s="11">
        <v>77</v>
      </c>
      <c r="B78" s="11">
        <v>0</v>
      </c>
      <c r="C78" s="11">
        <v>11</v>
      </c>
      <c r="D78" s="11">
        <v>5</v>
      </c>
      <c r="E78" s="15">
        <v>2</v>
      </c>
      <c r="F78" s="11">
        <v>3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3" x14ac:dyDescent="0.15">
      <c r="A79" s="11">
        <v>78</v>
      </c>
      <c r="B79" s="11">
        <v>0</v>
      </c>
      <c r="C79" s="11">
        <v>12</v>
      </c>
      <c r="D79" s="11">
        <v>5</v>
      </c>
      <c r="E79" s="15">
        <v>2</v>
      </c>
      <c r="F79" s="11">
        <v>3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3" x14ac:dyDescent="0.15">
      <c r="A80" s="11">
        <v>79</v>
      </c>
      <c r="B80" s="11">
        <v>0.1845</v>
      </c>
      <c r="C80" s="11">
        <v>13</v>
      </c>
      <c r="D80" s="11">
        <v>15</v>
      </c>
      <c r="E80" s="15">
        <v>2</v>
      </c>
      <c r="F80" s="11">
        <v>3</v>
      </c>
      <c r="G80" s="11">
        <v>25.11</v>
      </c>
      <c r="H80" s="11">
        <v>14.2</v>
      </c>
      <c r="I80" s="11">
        <v>270.89999999999998</v>
      </c>
      <c r="J80" s="11">
        <v>171.1</v>
      </c>
      <c r="K80" s="11">
        <v>65.599999999999994</v>
      </c>
      <c r="L80" s="11">
        <v>290</v>
      </c>
      <c r="M80" s="11">
        <v>396.9</v>
      </c>
    </row>
    <row r="81" spans="1:13" x14ac:dyDescent="0.15">
      <c r="A81" s="11">
        <v>80</v>
      </c>
      <c r="B81" s="11">
        <v>0.18</v>
      </c>
      <c r="C81" s="11">
        <v>14</v>
      </c>
      <c r="D81" s="11">
        <v>15</v>
      </c>
      <c r="E81" s="15">
        <v>2</v>
      </c>
      <c r="F81" s="11">
        <v>3</v>
      </c>
      <c r="G81" s="11">
        <v>18.16</v>
      </c>
      <c r="H81" s="11">
        <v>13.6</v>
      </c>
      <c r="I81" s="11">
        <v>259.10000000000002</v>
      </c>
      <c r="J81" s="11">
        <v>164.1</v>
      </c>
      <c r="K81" s="11">
        <v>78.400000000000006</v>
      </c>
      <c r="L81" s="11">
        <v>197.7</v>
      </c>
      <c r="M81" s="11">
        <v>436.3</v>
      </c>
    </row>
    <row r="82" spans="1:13" x14ac:dyDescent="0.15">
      <c r="A82" s="11">
        <v>81</v>
      </c>
      <c r="B82" s="11">
        <v>0.18579999999999999</v>
      </c>
      <c r="C82" s="11">
        <v>15</v>
      </c>
      <c r="D82" s="11">
        <v>15</v>
      </c>
      <c r="E82" s="15">
        <v>2</v>
      </c>
      <c r="F82" s="11">
        <v>3</v>
      </c>
      <c r="G82" s="11">
        <v>19.920000000000002</v>
      </c>
      <c r="H82" s="11">
        <v>16.3</v>
      </c>
      <c r="I82" s="11">
        <v>336.8</v>
      </c>
      <c r="J82" s="11">
        <v>218.4</v>
      </c>
      <c r="K82" s="11">
        <v>80.3</v>
      </c>
      <c r="L82" s="11">
        <v>255.8</v>
      </c>
      <c r="M82" s="11">
        <v>498.5</v>
      </c>
    </row>
    <row r="83" spans="1:13" x14ac:dyDescent="0.15">
      <c r="A83" s="11">
        <v>82</v>
      </c>
      <c r="B83" s="11">
        <v>0.19009999999999999</v>
      </c>
      <c r="C83" s="11">
        <v>16</v>
      </c>
      <c r="D83" s="11">
        <v>25</v>
      </c>
      <c r="E83" s="15">
        <v>2</v>
      </c>
      <c r="F83" s="11">
        <v>3</v>
      </c>
      <c r="G83" s="11">
        <v>16.690000000000001</v>
      </c>
      <c r="H83" s="11">
        <v>20.399999999999999</v>
      </c>
      <c r="I83" s="11">
        <v>356</v>
      </c>
      <c r="J83" s="11">
        <v>340.2</v>
      </c>
      <c r="K83" s="11">
        <v>111.7</v>
      </c>
      <c r="L83" s="11">
        <v>185.3</v>
      </c>
      <c r="M83" s="11">
        <v>674.6</v>
      </c>
    </row>
    <row r="84" spans="1:13" x14ac:dyDescent="0.15">
      <c r="A84" s="11">
        <v>83</v>
      </c>
      <c r="B84" s="11">
        <v>0.1963</v>
      </c>
      <c r="C84" s="11">
        <v>17</v>
      </c>
      <c r="D84" s="11">
        <v>25</v>
      </c>
      <c r="E84" s="15">
        <v>2</v>
      </c>
      <c r="F84" s="11">
        <v>3</v>
      </c>
      <c r="G84" s="11">
        <v>17.75</v>
      </c>
      <c r="H84" s="11">
        <v>17.7</v>
      </c>
      <c r="I84" s="11">
        <v>336</v>
      </c>
      <c r="J84" s="11">
        <v>301.5</v>
      </c>
      <c r="K84" s="11">
        <v>107.3</v>
      </c>
      <c r="L84" s="11">
        <v>217.4</v>
      </c>
      <c r="M84" s="11">
        <v>661.3</v>
      </c>
    </row>
    <row r="85" spans="1:13" x14ac:dyDescent="0.15">
      <c r="A85" s="11">
        <v>84</v>
      </c>
      <c r="B85" s="11">
        <v>0.21240000000000001</v>
      </c>
      <c r="C85" s="11">
        <v>18</v>
      </c>
      <c r="D85" s="11">
        <v>25</v>
      </c>
      <c r="E85" s="15">
        <v>2</v>
      </c>
      <c r="F85" s="11">
        <v>3</v>
      </c>
      <c r="G85" s="11">
        <v>24.24</v>
      </c>
      <c r="H85" s="11">
        <v>18.100000000000001</v>
      </c>
      <c r="I85" s="11">
        <v>304.60000000000002</v>
      </c>
      <c r="J85" s="11">
        <v>241.1</v>
      </c>
      <c r="K85" s="11">
        <v>90.3</v>
      </c>
      <c r="L85" s="11">
        <v>224.9</v>
      </c>
      <c r="M85" s="11">
        <v>635.4</v>
      </c>
    </row>
    <row r="86" spans="1:13" x14ac:dyDescent="0.15">
      <c r="A86" s="11">
        <v>85</v>
      </c>
      <c r="B86" s="11">
        <v>0.18909999999999999</v>
      </c>
      <c r="C86" s="11">
        <v>1</v>
      </c>
      <c r="D86" s="11" t="s">
        <v>15</v>
      </c>
      <c r="E86" s="15">
        <v>2</v>
      </c>
      <c r="F86" s="11">
        <v>4</v>
      </c>
      <c r="G86" s="11">
        <v>21.38</v>
      </c>
      <c r="H86" s="11">
        <v>8.1</v>
      </c>
      <c r="I86" s="11">
        <v>216.4</v>
      </c>
      <c r="J86" s="11">
        <v>194.3</v>
      </c>
      <c r="K86" s="11">
        <v>56.16</v>
      </c>
      <c r="L86" s="11">
        <v>162.1</v>
      </c>
      <c r="M86" s="15">
        <v>263.14999999999998</v>
      </c>
    </row>
    <row r="87" spans="1:13" x14ac:dyDescent="0.15">
      <c r="A87" s="11">
        <v>86</v>
      </c>
      <c r="B87" s="11">
        <v>0.1845</v>
      </c>
      <c r="C87" s="11">
        <v>2</v>
      </c>
      <c r="D87" s="11" t="s">
        <v>15</v>
      </c>
      <c r="E87" s="15">
        <v>2</v>
      </c>
      <c r="F87" s="11">
        <v>4</v>
      </c>
      <c r="G87" s="11">
        <v>33.47</v>
      </c>
      <c r="H87" s="11">
        <v>9.1199999999999992</v>
      </c>
      <c r="I87" s="11">
        <v>237.92</v>
      </c>
      <c r="J87" s="11">
        <v>237.9</v>
      </c>
      <c r="K87" s="11">
        <v>50.960000000000008</v>
      </c>
      <c r="L87" s="11">
        <v>204</v>
      </c>
      <c r="M87" s="15">
        <v>289.05</v>
      </c>
    </row>
    <row r="88" spans="1:13" x14ac:dyDescent="0.15">
      <c r="A88" s="11">
        <v>87</v>
      </c>
      <c r="B88" s="11">
        <v>0.189</v>
      </c>
      <c r="C88" s="11">
        <v>3</v>
      </c>
      <c r="D88" s="11" t="s">
        <v>15</v>
      </c>
      <c r="E88" s="15">
        <v>2</v>
      </c>
      <c r="F88" s="11">
        <v>4</v>
      </c>
      <c r="G88" s="11">
        <v>25.03</v>
      </c>
      <c r="H88" s="11">
        <v>9.9</v>
      </c>
      <c r="I88" s="11">
        <v>227.44000000000003</v>
      </c>
      <c r="J88" s="11">
        <v>211.6</v>
      </c>
      <c r="K88" s="11">
        <v>59.04</v>
      </c>
      <c r="L88" s="11">
        <v>250.60000000000002</v>
      </c>
      <c r="M88" s="15">
        <v>252.4</v>
      </c>
    </row>
    <row r="89" spans="1:13" x14ac:dyDescent="0.15">
      <c r="A89" s="11">
        <v>88</v>
      </c>
      <c r="B89" s="11">
        <v>0.1845</v>
      </c>
      <c r="C89" s="11">
        <v>10</v>
      </c>
      <c r="D89" s="11">
        <v>5</v>
      </c>
      <c r="E89" s="15">
        <v>2</v>
      </c>
      <c r="F89" s="11">
        <v>4</v>
      </c>
      <c r="G89" s="11">
        <v>19.690000000000001</v>
      </c>
      <c r="H89" s="11">
        <v>16.7</v>
      </c>
      <c r="I89" s="11">
        <v>285.7</v>
      </c>
      <c r="J89" s="11">
        <v>269.5</v>
      </c>
      <c r="K89" s="11">
        <v>85.2</v>
      </c>
      <c r="L89" s="11">
        <v>119.3</v>
      </c>
      <c r="M89" s="11">
        <v>606.29999999999995</v>
      </c>
    </row>
    <row r="90" spans="1:13" x14ac:dyDescent="0.15">
      <c r="A90" s="11">
        <v>89</v>
      </c>
      <c r="B90" s="11">
        <v>0.1951</v>
      </c>
      <c r="C90" s="11">
        <v>11</v>
      </c>
      <c r="D90" s="11">
        <v>5</v>
      </c>
      <c r="E90" s="15">
        <v>2</v>
      </c>
      <c r="F90" s="11">
        <v>4</v>
      </c>
      <c r="G90" s="11">
        <v>16.309999999999999</v>
      </c>
      <c r="H90" s="11">
        <v>22.2</v>
      </c>
      <c r="I90" s="11">
        <v>291.2</v>
      </c>
      <c r="J90" s="11">
        <v>264.5</v>
      </c>
      <c r="K90" s="11">
        <v>85.8</v>
      </c>
      <c r="L90" s="11">
        <v>126.5</v>
      </c>
      <c r="M90" s="11">
        <v>568.79999999999995</v>
      </c>
    </row>
    <row r="91" spans="1:13" x14ac:dyDescent="0.15">
      <c r="A91" s="11">
        <v>90</v>
      </c>
      <c r="B91" s="11">
        <v>0.18579999999999999</v>
      </c>
      <c r="C91" s="11">
        <v>12</v>
      </c>
      <c r="D91" s="11">
        <v>5</v>
      </c>
      <c r="E91" s="15">
        <v>2</v>
      </c>
      <c r="F91" s="11">
        <v>4</v>
      </c>
      <c r="G91" s="11">
        <v>26.8</v>
      </c>
      <c r="H91" s="11">
        <v>15.5</v>
      </c>
      <c r="I91" s="11">
        <v>281.8</v>
      </c>
      <c r="J91" s="11">
        <v>278.89999999999998</v>
      </c>
      <c r="K91" s="11">
        <v>85.9</v>
      </c>
      <c r="L91" s="11">
        <v>133.9</v>
      </c>
      <c r="M91" s="11">
        <v>523.6</v>
      </c>
    </row>
    <row r="92" spans="1:13" x14ac:dyDescent="0.15">
      <c r="A92" s="11">
        <v>91</v>
      </c>
      <c r="B92" s="11">
        <v>0.20499999999999999</v>
      </c>
      <c r="C92" s="11">
        <v>13</v>
      </c>
      <c r="D92" s="11">
        <v>15</v>
      </c>
      <c r="E92" s="15">
        <v>2</v>
      </c>
      <c r="F92" s="11">
        <v>4</v>
      </c>
      <c r="G92" s="11">
        <v>59.1</v>
      </c>
      <c r="H92" s="11">
        <v>21</v>
      </c>
      <c r="I92" s="11">
        <v>312.7</v>
      </c>
      <c r="J92" s="11">
        <v>290.3</v>
      </c>
      <c r="K92" s="11">
        <v>116.9</v>
      </c>
      <c r="L92" s="11">
        <v>319.7</v>
      </c>
      <c r="M92" s="11">
        <v>596.1</v>
      </c>
    </row>
    <row r="93" spans="1:13" x14ac:dyDescent="0.15">
      <c r="A93" s="11">
        <v>92</v>
      </c>
      <c r="B93" s="11">
        <v>0.18060000000000001</v>
      </c>
      <c r="C93" s="11">
        <v>14</v>
      </c>
      <c r="D93" s="11">
        <v>15</v>
      </c>
      <c r="E93" s="15">
        <v>2</v>
      </c>
      <c r="F93" s="11">
        <v>4</v>
      </c>
      <c r="G93" s="11">
        <v>50.35</v>
      </c>
      <c r="H93" s="11">
        <v>21.4</v>
      </c>
      <c r="I93" s="11">
        <v>363.9</v>
      </c>
      <c r="J93" s="11">
        <v>326.3</v>
      </c>
      <c r="K93" s="11">
        <v>127.4</v>
      </c>
      <c r="L93" s="11">
        <v>356.6</v>
      </c>
      <c r="M93" s="11">
        <v>629.4</v>
      </c>
    </row>
    <row r="94" spans="1:13" x14ac:dyDescent="0.15">
      <c r="A94" s="11">
        <v>93</v>
      </c>
      <c r="B94" s="11">
        <v>0.20280000000000001</v>
      </c>
      <c r="C94" s="11">
        <v>15</v>
      </c>
      <c r="D94" s="11">
        <v>15</v>
      </c>
      <c r="E94" s="15">
        <v>2</v>
      </c>
      <c r="F94" s="11">
        <v>4</v>
      </c>
      <c r="G94" s="11">
        <v>49.45</v>
      </c>
      <c r="H94" s="11">
        <v>21.8</v>
      </c>
      <c r="I94" s="11">
        <v>332.6</v>
      </c>
      <c r="J94" s="11">
        <v>312.5</v>
      </c>
      <c r="K94" s="11">
        <v>127.7</v>
      </c>
      <c r="L94" s="11">
        <v>346.2</v>
      </c>
      <c r="M94" s="11">
        <v>663.1</v>
      </c>
    </row>
    <row r="95" spans="1:13" x14ac:dyDescent="0.15">
      <c r="A95" s="11">
        <v>94</v>
      </c>
      <c r="B95" s="11">
        <v>0.1966</v>
      </c>
      <c r="C95" s="11">
        <v>16</v>
      </c>
      <c r="D95" s="11">
        <v>25</v>
      </c>
      <c r="E95" s="15">
        <v>2</v>
      </c>
      <c r="F95" s="11">
        <v>4</v>
      </c>
      <c r="G95" s="11">
        <v>64.55</v>
      </c>
      <c r="H95" s="11">
        <v>19.600000000000001</v>
      </c>
      <c r="I95" s="11">
        <v>332.6</v>
      </c>
      <c r="J95" s="11">
        <v>292.2</v>
      </c>
      <c r="K95" s="11">
        <v>118.4</v>
      </c>
      <c r="L95" s="11">
        <v>302.89999999999998</v>
      </c>
      <c r="M95" s="11">
        <v>628.20000000000005</v>
      </c>
    </row>
    <row r="96" spans="1:13" x14ac:dyDescent="0.15">
      <c r="A96" s="11">
        <v>95</v>
      </c>
      <c r="B96" s="11">
        <v>0.18820000000000001</v>
      </c>
      <c r="C96" s="11">
        <v>17</v>
      </c>
      <c r="D96" s="11">
        <v>25</v>
      </c>
      <c r="E96" s="15">
        <v>2</v>
      </c>
      <c r="F96" s="11">
        <v>4</v>
      </c>
      <c r="G96" s="11">
        <v>60.79</v>
      </c>
      <c r="H96" s="11">
        <v>20.2</v>
      </c>
      <c r="I96" s="11">
        <v>326.5</v>
      </c>
      <c r="J96" s="11">
        <v>276.7</v>
      </c>
      <c r="K96" s="11">
        <v>107.7</v>
      </c>
      <c r="L96" s="11">
        <v>351</v>
      </c>
      <c r="M96" s="11">
        <v>606.1</v>
      </c>
    </row>
    <row r="97" spans="1:13" x14ac:dyDescent="0.15">
      <c r="A97" s="11">
        <v>96</v>
      </c>
      <c r="B97" s="11">
        <v>0.1835</v>
      </c>
      <c r="C97" s="11">
        <v>18</v>
      </c>
      <c r="D97" s="11">
        <v>25</v>
      </c>
      <c r="E97" s="15">
        <v>2</v>
      </c>
      <c r="F97" s="11">
        <v>4</v>
      </c>
      <c r="G97" s="11">
        <v>70.33</v>
      </c>
      <c r="H97" s="11">
        <v>19.600000000000001</v>
      </c>
      <c r="I97" s="11">
        <v>317.7</v>
      </c>
      <c r="J97" s="11">
        <v>284.89999999999998</v>
      </c>
      <c r="K97" s="11">
        <v>107.3</v>
      </c>
      <c r="L97" s="11">
        <v>331.1</v>
      </c>
      <c r="M97" s="11">
        <v>573.1</v>
      </c>
    </row>
    <row r="98" spans="1:13" x14ac:dyDescent="0.15">
      <c r="A98" s="11">
        <v>97</v>
      </c>
      <c r="B98" s="11">
        <v>0.1905</v>
      </c>
      <c r="C98" s="11">
        <v>1</v>
      </c>
      <c r="D98" s="11" t="s">
        <v>15</v>
      </c>
      <c r="E98" s="15">
        <v>3</v>
      </c>
      <c r="F98" s="11">
        <v>1</v>
      </c>
      <c r="G98" s="11">
        <v>29.76</v>
      </c>
      <c r="H98" s="11">
        <v>4.9800000000000004</v>
      </c>
      <c r="I98" s="11">
        <v>131.68</v>
      </c>
      <c r="J98" s="11">
        <v>102.2</v>
      </c>
      <c r="K98" s="11">
        <v>25.760000000000005</v>
      </c>
      <c r="L98" s="11">
        <v>150.9</v>
      </c>
      <c r="M98" s="15">
        <v>104.5</v>
      </c>
    </row>
    <row r="99" spans="1:13" x14ac:dyDescent="0.15">
      <c r="A99" s="11">
        <v>98</v>
      </c>
      <c r="B99" s="11">
        <v>0.189</v>
      </c>
      <c r="C99" s="11">
        <v>2</v>
      </c>
      <c r="D99" s="11" t="s">
        <v>15</v>
      </c>
      <c r="E99" s="15">
        <v>3</v>
      </c>
      <c r="F99" s="11">
        <v>1</v>
      </c>
      <c r="G99" s="11">
        <v>21.91</v>
      </c>
      <c r="H99" s="11">
        <v>5.4</v>
      </c>
      <c r="I99" s="11">
        <v>128.72</v>
      </c>
      <c r="J99" s="11">
        <v>72.599999999999994</v>
      </c>
      <c r="K99" s="11">
        <v>23.680000000000003</v>
      </c>
      <c r="L99" s="11">
        <v>156.4</v>
      </c>
      <c r="M99" s="15">
        <v>138.85</v>
      </c>
    </row>
    <row r="100" spans="1:13" x14ac:dyDescent="0.15">
      <c r="A100" s="11">
        <v>99</v>
      </c>
      <c r="B100" s="11">
        <v>0.21149999999999999</v>
      </c>
      <c r="C100" s="11">
        <v>3</v>
      </c>
      <c r="D100" s="11" t="s">
        <v>15</v>
      </c>
      <c r="E100" s="15">
        <v>3</v>
      </c>
      <c r="F100" s="11">
        <v>1</v>
      </c>
      <c r="G100" s="11">
        <v>29.9</v>
      </c>
      <c r="H100" s="11">
        <v>6.419999999999999</v>
      </c>
      <c r="I100" s="11">
        <v>145.92000000000002</v>
      </c>
      <c r="J100" s="11">
        <v>102.8</v>
      </c>
      <c r="K100" s="11">
        <v>30.72</v>
      </c>
      <c r="L100" s="11">
        <v>88.9</v>
      </c>
      <c r="M100" s="15">
        <v>147.85</v>
      </c>
    </row>
    <row r="101" spans="1:13" x14ac:dyDescent="0.15">
      <c r="A101" s="11">
        <v>100</v>
      </c>
      <c r="B101" s="11">
        <v>0</v>
      </c>
      <c r="C101" s="11">
        <v>10</v>
      </c>
      <c r="D101" s="11">
        <v>5</v>
      </c>
      <c r="E101" s="15">
        <v>3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</row>
    <row r="102" spans="1:13" x14ac:dyDescent="0.15">
      <c r="A102" s="11">
        <v>101</v>
      </c>
      <c r="B102" s="11">
        <v>0</v>
      </c>
      <c r="C102" s="11">
        <v>11</v>
      </c>
      <c r="D102" s="11">
        <v>5</v>
      </c>
      <c r="E102" s="15">
        <v>3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</row>
    <row r="103" spans="1:13" x14ac:dyDescent="0.15">
      <c r="A103" s="11">
        <v>102</v>
      </c>
      <c r="B103" s="11">
        <v>0</v>
      </c>
      <c r="C103" s="11">
        <v>12</v>
      </c>
      <c r="D103" s="11">
        <v>5</v>
      </c>
      <c r="E103" s="15">
        <v>3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</row>
    <row r="104" spans="1:13" x14ac:dyDescent="0.15">
      <c r="A104" s="11">
        <v>103</v>
      </c>
      <c r="B104" s="11">
        <v>0.2092</v>
      </c>
      <c r="C104" s="11">
        <v>13</v>
      </c>
      <c r="D104" s="11">
        <v>15</v>
      </c>
      <c r="E104" s="15">
        <v>3</v>
      </c>
      <c r="F104" s="11">
        <v>1</v>
      </c>
      <c r="G104" s="11">
        <v>39.380000000000003</v>
      </c>
      <c r="H104" s="11">
        <v>13.9</v>
      </c>
      <c r="I104" s="11">
        <v>255.3</v>
      </c>
      <c r="J104" s="11">
        <v>169.1</v>
      </c>
      <c r="K104" s="11">
        <v>52.5</v>
      </c>
      <c r="L104" s="11">
        <v>272.89999999999998</v>
      </c>
      <c r="M104" s="11">
        <v>462.4</v>
      </c>
    </row>
    <row r="105" spans="1:13" x14ac:dyDescent="0.15">
      <c r="A105" s="11">
        <v>104</v>
      </c>
      <c r="B105" s="11">
        <v>0.18859999999999999</v>
      </c>
      <c r="C105" s="11">
        <v>14</v>
      </c>
      <c r="D105" s="11">
        <v>15</v>
      </c>
      <c r="E105" s="15">
        <v>3</v>
      </c>
      <c r="F105" s="11">
        <v>1</v>
      </c>
      <c r="G105" s="11">
        <v>34.64</v>
      </c>
      <c r="H105" s="11">
        <v>11</v>
      </c>
      <c r="I105" s="11">
        <v>217.3</v>
      </c>
      <c r="J105" s="11">
        <v>149.80000000000001</v>
      </c>
      <c r="K105" s="11">
        <v>58.7</v>
      </c>
      <c r="L105" s="11">
        <v>249.6</v>
      </c>
      <c r="M105" s="11">
        <v>364</v>
      </c>
    </row>
    <row r="106" spans="1:13" x14ac:dyDescent="0.15">
      <c r="A106" s="11">
        <v>105</v>
      </c>
      <c r="B106" s="11">
        <v>0.18110000000000001</v>
      </c>
      <c r="C106" s="11">
        <v>15</v>
      </c>
      <c r="D106" s="11">
        <v>15</v>
      </c>
      <c r="E106" s="15">
        <v>3</v>
      </c>
      <c r="F106" s="11">
        <v>1</v>
      </c>
      <c r="G106" s="11">
        <v>48.78</v>
      </c>
      <c r="H106" s="11">
        <v>9.9</v>
      </c>
      <c r="I106" s="11">
        <v>181.1</v>
      </c>
      <c r="J106" s="11">
        <v>134.5</v>
      </c>
      <c r="K106" s="11">
        <v>57.6</v>
      </c>
      <c r="L106" s="11">
        <v>199.2</v>
      </c>
      <c r="M106" s="11">
        <v>419</v>
      </c>
    </row>
    <row r="107" spans="1:13" x14ac:dyDescent="0.15">
      <c r="A107" s="11">
        <v>106</v>
      </c>
      <c r="B107" s="11">
        <v>0.19220000000000001</v>
      </c>
      <c r="C107" s="11">
        <v>16</v>
      </c>
      <c r="D107" s="11">
        <v>25</v>
      </c>
      <c r="E107" s="15">
        <v>3</v>
      </c>
      <c r="F107" s="11">
        <v>1</v>
      </c>
      <c r="G107" s="11">
        <v>49.35</v>
      </c>
      <c r="H107" s="11">
        <v>8.6</v>
      </c>
      <c r="I107" s="11">
        <v>182.1</v>
      </c>
      <c r="J107" s="11">
        <v>175.6</v>
      </c>
      <c r="K107" s="11">
        <v>54.9</v>
      </c>
      <c r="L107" s="11">
        <v>283.2</v>
      </c>
      <c r="M107" s="11">
        <v>487.4</v>
      </c>
    </row>
    <row r="108" spans="1:13" x14ac:dyDescent="0.15">
      <c r="A108" s="11">
        <v>107</v>
      </c>
      <c r="B108" s="11">
        <v>0.20319999999999999</v>
      </c>
      <c r="C108" s="11">
        <v>17</v>
      </c>
      <c r="D108" s="11">
        <v>25</v>
      </c>
      <c r="E108" s="15">
        <v>3</v>
      </c>
      <c r="F108" s="11">
        <v>1</v>
      </c>
      <c r="G108" s="11">
        <v>52.72</v>
      </c>
      <c r="H108" s="11">
        <v>10.7</v>
      </c>
      <c r="I108" s="11">
        <v>199.2</v>
      </c>
      <c r="J108" s="11">
        <v>148.5</v>
      </c>
      <c r="K108" s="11">
        <v>54.9</v>
      </c>
      <c r="L108" s="11">
        <v>203.9</v>
      </c>
      <c r="M108" s="11">
        <v>499.8</v>
      </c>
    </row>
    <row r="109" spans="1:13" x14ac:dyDescent="0.15">
      <c r="A109" s="11">
        <v>108</v>
      </c>
      <c r="B109" s="11">
        <v>0.2064</v>
      </c>
      <c r="C109" s="11">
        <v>18</v>
      </c>
      <c r="D109" s="11">
        <v>25</v>
      </c>
      <c r="E109" s="15">
        <v>3</v>
      </c>
      <c r="F109" s="11">
        <v>1</v>
      </c>
      <c r="G109" s="11">
        <v>56.75</v>
      </c>
      <c r="H109" s="11">
        <v>11.2</v>
      </c>
      <c r="I109" s="11">
        <v>207.4</v>
      </c>
      <c r="J109" s="11">
        <v>129.69999999999999</v>
      </c>
      <c r="K109" s="11">
        <v>59.2</v>
      </c>
      <c r="L109" s="11">
        <v>227.4</v>
      </c>
      <c r="M109" s="11">
        <v>405.8</v>
      </c>
    </row>
    <row r="110" spans="1:13" x14ac:dyDescent="0.15">
      <c r="A110" s="11">
        <v>109</v>
      </c>
      <c r="B110" s="11">
        <v>0.2006</v>
      </c>
      <c r="C110" s="11">
        <v>1</v>
      </c>
      <c r="D110" s="11" t="s">
        <v>15</v>
      </c>
      <c r="E110" s="15">
        <v>3</v>
      </c>
      <c r="F110" s="11">
        <v>2</v>
      </c>
      <c r="G110" s="11">
        <v>104.95</v>
      </c>
      <c r="H110" s="11">
        <v>5.28</v>
      </c>
      <c r="I110" s="11">
        <v>135.04000000000002</v>
      </c>
      <c r="J110" s="11">
        <v>118.4</v>
      </c>
      <c r="K110" s="11">
        <v>38.32</v>
      </c>
      <c r="L110" s="11">
        <v>125.80000000000001</v>
      </c>
      <c r="M110" s="15">
        <v>237.05</v>
      </c>
    </row>
    <row r="111" spans="1:13" x14ac:dyDescent="0.15">
      <c r="A111" s="11">
        <v>110</v>
      </c>
      <c r="B111" s="11">
        <v>0.21160000000000001</v>
      </c>
      <c r="C111" s="11">
        <v>2</v>
      </c>
      <c r="D111" s="11" t="s">
        <v>15</v>
      </c>
      <c r="E111" s="15">
        <v>3</v>
      </c>
      <c r="F111" s="11">
        <v>2</v>
      </c>
      <c r="G111" s="11">
        <v>102.35</v>
      </c>
      <c r="H111" s="11">
        <v>9.0599999999999987</v>
      </c>
      <c r="I111" s="11">
        <v>212.48</v>
      </c>
      <c r="J111" s="11">
        <v>143</v>
      </c>
      <c r="K111" s="11">
        <v>44.400000000000006</v>
      </c>
      <c r="L111" s="11">
        <v>228.5</v>
      </c>
      <c r="M111" s="15">
        <v>217.35</v>
      </c>
    </row>
    <row r="112" spans="1:13" x14ac:dyDescent="0.15">
      <c r="A112" s="11">
        <v>111</v>
      </c>
      <c r="B112" s="11">
        <v>0.19670000000000001</v>
      </c>
      <c r="C112" s="11">
        <v>3</v>
      </c>
      <c r="D112" s="11" t="s">
        <v>15</v>
      </c>
      <c r="E112" s="15">
        <v>3</v>
      </c>
      <c r="F112" s="11">
        <v>2</v>
      </c>
      <c r="G112" s="11">
        <v>123.44</v>
      </c>
      <c r="H112" s="11">
        <v>9.24</v>
      </c>
      <c r="I112" s="11">
        <v>213.84000000000003</v>
      </c>
      <c r="J112" s="11">
        <v>102.6</v>
      </c>
      <c r="K112" s="11">
        <v>35.92</v>
      </c>
      <c r="L112" s="11">
        <v>242</v>
      </c>
      <c r="M112" s="15">
        <v>240.9</v>
      </c>
    </row>
    <row r="113" spans="1:13" x14ac:dyDescent="0.15">
      <c r="A113" s="11">
        <v>112</v>
      </c>
      <c r="B113" s="11">
        <v>0</v>
      </c>
      <c r="C113" s="11">
        <v>10</v>
      </c>
      <c r="D113" s="11">
        <v>5</v>
      </c>
      <c r="E113" s="15">
        <v>3</v>
      </c>
      <c r="F113" s="11">
        <v>2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</row>
    <row r="114" spans="1:13" x14ac:dyDescent="0.15">
      <c r="A114" s="11">
        <v>113</v>
      </c>
      <c r="B114" s="11">
        <v>0</v>
      </c>
      <c r="C114" s="11">
        <v>11</v>
      </c>
      <c r="D114" s="11">
        <v>5</v>
      </c>
      <c r="E114" s="15">
        <v>3</v>
      </c>
      <c r="F114" s="11">
        <v>2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</row>
    <row r="115" spans="1:13" x14ac:dyDescent="0.15">
      <c r="A115" s="11">
        <v>114</v>
      </c>
      <c r="B115" s="11">
        <v>0</v>
      </c>
      <c r="C115" s="11">
        <v>12</v>
      </c>
      <c r="D115" s="11">
        <v>5</v>
      </c>
      <c r="E115" s="15">
        <v>3</v>
      </c>
      <c r="F115" s="11">
        <v>2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</row>
    <row r="116" spans="1:13" x14ac:dyDescent="0.15">
      <c r="A116" s="11">
        <v>115</v>
      </c>
      <c r="B116" s="11">
        <v>0.18809999999999999</v>
      </c>
      <c r="C116" s="11">
        <v>13</v>
      </c>
      <c r="D116" s="11">
        <v>15</v>
      </c>
      <c r="E116" s="15">
        <v>3</v>
      </c>
      <c r="F116" s="11">
        <v>2</v>
      </c>
      <c r="G116" s="11">
        <v>75.88</v>
      </c>
      <c r="H116" s="11">
        <v>18.399999999999999</v>
      </c>
      <c r="I116" s="11">
        <v>333</v>
      </c>
      <c r="J116" s="11">
        <v>270.10000000000002</v>
      </c>
      <c r="K116" s="11">
        <v>114.4</v>
      </c>
      <c r="L116" s="11">
        <v>340.3</v>
      </c>
      <c r="M116" s="11">
        <v>422.2</v>
      </c>
    </row>
    <row r="117" spans="1:13" x14ac:dyDescent="0.15">
      <c r="A117" s="11">
        <v>116</v>
      </c>
      <c r="B117" s="11">
        <v>0.21729999999999999</v>
      </c>
      <c r="C117" s="11">
        <v>14</v>
      </c>
      <c r="D117" s="11">
        <v>15</v>
      </c>
      <c r="E117" s="15">
        <v>3</v>
      </c>
      <c r="F117" s="11">
        <v>2</v>
      </c>
      <c r="G117" s="11">
        <v>78.44</v>
      </c>
      <c r="H117" s="11">
        <v>15</v>
      </c>
      <c r="I117" s="11">
        <v>277.89999999999998</v>
      </c>
      <c r="J117" s="11">
        <v>236</v>
      </c>
      <c r="K117" s="11">
        <v>82.1</v>
      </c>
      <c r="L117" s="11">
        <v>287.89999999999998</v>
      </c>
      <c r="M117" s="11">
        <v>483.6</v>
      </c>
    </row>
    <row r="118" spans="1:13" x14ac:dyDescent="0.15">
      <c r="A118" s="11">
        <v>117</v>
      </c>
      <c r="B118" s="11">
        <v>0.2147</v>
      </c>
      <c r="C118" s="11">
        <v>15</v>
      </c>
      <c r="D118" s="11">
        <v>15</v>
      </c>
      <c r="E118" s="15">
        <v>3</v>
      </c>
      <c r="F118" s="11">
        <v>2</v>
      </c>
      <c r="G118" s="11">
        <v>77.56</v>
      </c>
      <c r="H118" s="11">
        <v>16</v>
      </c>
      <c r="I118" s="11">
        <v>279</v>
      </c>
      <c r="J118" s="11">
        <v>191.5</v>
      </c>
      <c r="K118" s="11">
        <v>74.400000000000006</v>
      </c>
      <c r="L118" s="11">
        <v>279.7</v>
      </c>
      <c r="M118" s="11">
        <v>453.1</v>
      </c>
    </row>
    <row r="119" spans="1:13" x14ac:dyDescent="0.15">
      <c r="A119" s="11">
        <v>118</v>
      </c>
      <c r="B119" s="11">
        <v>0.18410000000000001</v>
      </c>
      <c r="C119" s="11">
        <v>16</v>
      </c>
      <c r="D119" s="11">
        <v>25</v>
      </c>
      <c r="E119" s="15">
        <v>3</v>
      </c>
      <c r="F119" s="11">
        <v>2</v>
      </c>
      <c r="G119" s="11">
        <v>69.59</v>
      </c>
      <c r="H119" s="11">
        <v>14.3</v>
      </c>
      <c r="I119" s="11">
        <v>298.60000000000002</v>
      </c>
      <c r="J119" s="11">
        <v>179.2</v>
      </c>
      <c r="K119" s="11">
        <v>62.8</v>
      </c>
      <c r="L119" s="11">
        <v>294.8</v>
      </c>
      <c r="M119" s="11">
        <v>557.70000000000005</v>
      </c>
    </row>
    <row r="120" spans="1:13" x14ac:dyDescent="0.15">
      <c r="A120" s="11">
        <v>119</v>
      </c>
      <c r="B120" s="11">
        <v>0.18190000000000001</v>
      </c>
      <c r="C120" s="11">
        <v>17</v>
      </c>
      <c r="D120" s="11">
        <v>25</v>
      </c>
      <c r="E120" s="15">
        <v>3</v>
      </c>
      <c r="F120" s="11">
        <v>2</v>
      </c>
      <c r="G120" s="11">
        <v>52.59</v>
      </c>
      <c r="H120" s="11">
        <v>15.5</v>
      </c>
      <c r="I120" s="11">
        <v>289.8</v>
      </c>
      <c r="J120" s="11">
        <v>226.3</v>
      </c>
      <c r="K120" s="11">
        <v>74.3</v>
      </c>
      <c r="L120" s="11">
        <v>265.89999999999998</v>
      </c>
      <c r="M120" s="11">
        <v>545.20000000000005</v>
      </c>
    </row>
    <row r="121" spans="1:13" x14ac:dyDescent="0.15">
      <c r="A121" s="11">
        <v>120</v>
      </c>
      <c r="B121" s="11">
        <v>0.18360000000000001</v>
      </c>
      <c r="C121" s="11">
        <v>18</v>
      </c>
      <c r="D121" s="11">
        <v>25</v>
      </c>
      <c r="E121" s="15">
        <v>3</v>
      </c>
      <c r="F121" s="11">
        <v>2</v>
      </c>
      <c r="G121" s="11">
        <v>50.15</v>
      </c>
      <c r="H121" s="11">
        <v>17.600000000000001</v>
      </c>
      <c r="I121" s="11">
        <v>306.39999999999998</v>
      </c>
      <c r="J121" s="11">
        <v>231.2</v>
      </c>
      <c r="K121" s="11">
        <v>83.1</v>
      </c>
      <c r="L121" s="11">
        <v>242.2</v>
      </c>
      <c r="M121" s="11">
        <v>538</v>
      </c>
    </row>
    <row r="122" spans="1:13" x14ac:dyDescent="0.15">
      <c r="A122" s="11">
        <v>121</v>
      </c>
      <c r="B122" s="11">
        <v>0.18049999999999999</v>
      </c>
      <c r="C122" s="11">
        <v>1</v>
      </c>
      <c r="D122" s="11" t="s">
        <v>15</v>
      </c>
      <c r="E122" s="15">
        <v>3</v>
      </c>
      <c r="F122" s="11">
        <v>3</v>
      </c>
      <c r="G122" s="11">
        <v>57.87</v>
      </c>
      <c r="H122" s="11">
        <v>7.74</v>
      </c>
      <c r="I122" s="11">
        <v>214.4</v>
      </c>
      <c r="J122" s="11">
        <v>159.6</v>
      </c>
      <c r="K122" s="11">
        <v>67.600000000000009</v>
      </c>
      <c r="L122" s="11">
        <v>165.2</v>
      </c>
      <c r="M122" s="15">
        <v>208.35</v>
      </c>
    </row>
    <row r="123" spans="1:13" x14ac:dyDescent="0.15">
      <c r="A123" s="11">
        <v>122</v>
      </c>
      <c r="B123" s="11">
        <v>0.19489999999999999</v>
      </c>
      <c r="C123" s="11">
        <v>2</v>
      </c>
      <c r="D123" s="11" t="s">
        <v>15</v>
      </c>
      <c r="E123" s="15">
        <v>3</v>
      </c>
      <c r="F123" s="11">
        <v>3</v>
      </c>
      <c r="G123" s="11">
        <v>55.55</v>
      </c>
      <c r="H123" s="11">
        <v>10.319999999999999</v>
      </c>
      <c r="I123" s="11">
        <v>168.88</v>
      </c>
      <c r="J123" s="11">
        <v>258.2</v>
      </c>
      <c r="K123" s="11">
        <v>61.920000000000009</v>
      </c>
      <c r="L123" s="11">
        <v>247.60000000000002</v>
      </c>
      <c r="M123" s="15">
        <v>227.45</v>
      </c>
    </row>
    <row r="124" spans="1:13" x14ac:dyDescent="0.15">
      <c r="A124" s="11">
        <v>123</v>
      </c>
      <c r="B124" s="11">
        <v>0.1825</v>
      </c>
      <c r="C124" s="11">
        <v>3</v>
      </c>
      <c r="D124" s="11" t="s">
        <v>15</v>
      </c>
      <c r="E124" s="15">
        <v>3</v>
      </c>
      <c r="F124" s="11">
        <v>3</v>
      </c>
      <c r="G124" s="11">
        <v>47.88</v>
      </c>
      <c r="H124" s="11">
        <v>9.1199999999999992</v>
      </c>
      <c r="I124" s="11">
        <v>226</v>
      </c>
      <c r="J124" s="11">
        <v>251.3</v>
      </c>
      <c r="K124" s="11">
        <v>78.88</v>
      </c>
      <c r="L124" s="11">
        <v>247.8</v>
      </c>
      <c r="M124" s="15">
        <v>237.65</v>
      </c>
    </row>
    <row r="125" spans="1:13" x14ac:dyDescent="0.15">
      <c r="A125" s="11">
        <v>124</v>
      </c>
      <c r="B125" s="11">
        <v>0</v>
      </c>
      <c r="C125" s="11">
        <v>10</v>
      </c>
      <c r="D125" s="11">
        <v>5</v>
      </c>
      <c r="E125" s="15">
        <v>3</v>
      </c>
      <c r="F125" s="11">
        <v>3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</row>
    <row r="126" spans="1:13" x14ac:dyDescent="0.15">
      <c r="A126" s="11">
        <v>125</v>
      </c>
      <c r="B126" s="11">
        <v>0</v>
      </c>
      <c r="C126" s="11">
        <v>11</v>
      </c>
      <c r="D126" s="11">
        <v>5</v>
      </c>
      <c r="E126" s="15">
        <v>3</v>
      </c>
      <c r="F126" s="11">
        <v>3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</row>
    <row r="127" spans="1:13" x14ac:dyDescent="0.15">
      <c r="A127" s="11">
        <v>126</v>
      </c>
      <c r="B127" s="11">
        <v>0</v>
      </c>
      <c r="C127" s="11">
        <v>12</v>
      </c>
      <c r="D127" s="11">
        <v>5</v>
      </c>
      <c r="E127" s="15">
        <v>3</v>
      </c>
      <c r="F127" s="11">
        <v>3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</row>
    <row r="128" spans="1:13" x14ac:dyDescent="0.15">
      <c r="A128" s="11">
        <v>127</v>
      </c>
      <c r="B128" s="11">
        <v>0.1968</v>
      </c>
      <c r="C128" s="11">
        <v>13</v>
      </c>
      <c r="D128" s="11">
        <v>15</v>
      </c>
      <c r="E128" s="15">
        <v>3</v>
      </c>
      <c r="F128" s="11">
        <v>3</v>
      </c>
      <c r="G128" s="11">
        <v>31.3</v>
      </c>
      <c r="H128" s="11">
        <v>20</v>
      </c>
      <c r="I128" s="11">
        <v>311.39999999999998</v>
      </c>
      <c r="J128" s="11">
        <v>258.39999999999998</v>
      </c>
      <c r="K128" s="11">
        <v>115.7</v>
      </c>
      <c r="L128" s="11">
        <v>200.2</v>
      </c>
      <c r="M128" s="11">
        <v>470.7</v>
      </c>
    </row>
    <row r="129" spans="1:13" x14ac:dyDescent="0.15">
      <c r="A129" s="11">
        <v>128</v>
      </c>
      <c r="B129" s="11">
        <v>0.217</v>
      </c>
      <c r="C129" s="11">
        <v>14</v>
      </c>
      <c r="D129" s="11">
        <v>15</v>
      </c>
      <c r="E129" s="15">
        <v>3</v>
      </c>
      <c r="F129" s="11">
        <v>3</v>
      </c>
      <c r="G129" s="11">
        <v>40.6</v>
      </c>
      <c r="H129" s="11">
        <v>19.3</v>
      </c>
      <c r="I129" s="11">
        <v>334</v>
      </c>
      <c r="J129" s="11">
        <v>291.7</v>
      </c>
      <c r="K129" s="11">
        <v>121.4</v>
      </c>
      <c r="L129" s="11">
        <v>150.1</v>
      </c>
      <c r="M129" s="11">
        <v>510.8</v>
      </c>
    </row>
    <row r="130" spans="1:13" x14ac:dyDescent="0.15">
      <c r="A130" s="11">
        <v>129</v>
      </c>
      <c r="B130" s="11">
        <v>0.2135</v>
      </c>
      <c r="C130" s="11">
        <v>15</v>
      </c>
      <c r="D130" s="11">
        <v>15</v>
      </c>
      <c r="E130" s="15">
        <v>3</v>
      </c>
      <c r="F130" s="11">
        <v>3</v>
      </c>
      <c r="G130" s="11">
        <v>45.26</v>
      </c>
      <c r="H130" s="11">
        <v>20.8</v>
      </c>
      <c r="I130" s="11">
        <v>327.39999999999998</v>
      </c>
      <c r="J130" s="11">
        <v>290.2</v>
      </c>
      <c r="K130" s="11">
        <v>123</v>
      </c>
      <c r="L130" s="11">
        <v>155.30000000000001</v>
      </c>
      <c r="M130" s="11">
        <v>510.2</v>
      </c>
    </row>
    <row r="131" spans="1:13" x14ac:dyDescent="0.15">
      <c r="A131" s="11">
        <v>130</v>
      </c>
      <c r="B131" s="11">
        <v>0.1973</v>
      </c>
      <c r="C131" s="11">
        <v>16</v>
      </c>
      <c r="D131" s="11">
        <v>25</v>
      </c>
      <c r="E131" s="15">
        <v>3</v>
      </c>
      <c r="F131" s="11">
        <v>3</v>
      </c>
      <c r="G131" s="11">
        <v>43.52</v>
      </c>
      <c r="H131" s="11">
        <v>20</v>
      </c>
      <c r="I131" s="11">
        <v>307.7</v>
      </c>
      <c r="J131" s="11">
        <v>275.2</v>
      </c>
      <c r="K131" s="11">
        <v>114.6</v>
      </c>
      <c r="L131" s="11">
        <v>317.60000000000002</v>
      </c>
      <c r="M131" s="11">
        <v>513.9</v>
      </c>
    </row>
    <row r="132" spans="1:13" x14ac:dyDescent="0.15">
      <c r="A132" s="11">
        <v>131</v>
      </c>
      <c r="B132" s="11">
        <v>0.18890000000000001</v>
      </c>
      <c r="C132" s="11">
        <v>17</v>
      </c>
      <c r="D132" s="11">
        <v>25</v>
      </c>
      <c r="E132" s="15">
        <v>3</v>
      </c>
      <c r="F132" s="11">
        <v>3</v>
      </c>
      <c r="G132" s="11">
        <v>37.49</v>
      </c>
      <c r="H132" s="11">
        <v>19.7</v>
      </c>
      <c r="I132" s="11">
        <v>317.3</v>
      </c>
      <c r="J132" s="11">
        <v>300.39999999999998</v>
      </c>
      <c r="K132" s="11">
        <v>123.3</v>
      </c>
      <c r="L132" s="11">
        <v>316</v>
      </c>
      <c r="M132" s="11">
        <v>552.29999999999995</v>
      </c>
    </row>
    <row r="133" spans="1:13" x14ac:dyDescent="0.15">
      <c r="A133" s="11">
        <v>132</v>
      </c>
      <c r="B133" s="11">
        <v>0.1966</v>
      </c>
      <c r="C133" s="11">
        <v>18</v>
      </c>
      <c r="D133" s="11">
        <v>25</v>
      </c>
      <c r="E133" s="15">
        <v>3</v>
      </c>
      <c r="F133" s="11">
        <v>3</v>
      </c>
      <c r="G133" s="11">
        <v>43.39</v>
      </c>
      <c r="H133" s="11">
        <v>20.3</v>
      </c>
      <c r="I133" s="11">
        <v>310.89999999999998</v>
      </c>
      <c r="J133" s="11">
        <v>269.60000000000002</v>
      </c>
      <c r="K133" s="11">
        <v>104.9</v>
      </c>
      <c r="L133" s="11">
        <v>330.1</v>
      </c>
      <c r="M133" s="11">
        <v>545.4</v>
      </c>
    </row>
    <row r="134" spans="1:13" x14ac:dyDescent="0.15">
      <c r="A134" s="11">
        <v>133</v>
      </c>
      <c r="B134" s="11">
        <v>0.18210000000000001</v>
      </c>
      <c r="C134" s="11">
        <v>1</v>
      </c>
      <c r="D134" s="11" t="s">
        <v>15</v>
      </c>
      <c r="E134" s="15">
        <v>3</v>
      </c>
      <c r="F134" s="11">
        <v>4</v>
      </c>
      <c r="G134" s="11">
        <v>35.47</v>
      </c>
      <c r="H134" s="11">
        <v>8.16</v>
      </c>
      <c r="I134" s="11">
        <v>243.92</v>
      </c>
      <c r="J134" s="11">
        <v>190.1</v>
      </c>
      <c r="K134" s="11">
        <v>78.720000000000013</v>
      </c>
      <c r="L134" s="11">
        <v>215.5</v>
      </c>
      <c r="M134" s="15">
        <v>249.6</v>
      </c>
    </row>
    <row r="135" spans="1:13" x14ac:dyDescent="0.15">
      <c r="A135" s="11">
        <v>134</v>
      </c>
      <c r="B135" s="11">
        <v>0.21609999999999999</v>
      </c>
      <c r="C135" s="11">
        <v>2</v>
      </c>
      <c r="D135" s="11" t="s">
        <v>15</v>
      </c>
      <c r="E135" s="15">
        <v>3</v>
      </c>
      <c r="F135" s="11">
        <v>4</v>
      </c>
      <c r="G135" s="11">
        <v>37.799999999999997</v>
      </c>
      <c r="H135" s="11">
        <v>8.4</v>
      </c>
      <c r="I135" s="11">
        <v>180.8</v>
      </c>
      <c r="J135" s="11">
        <v>180</v>
      </c>
      <c r="K135" s="11">
        <v>72.48</v>
      </c>
      <c r="L135" s="11">
        <v>179.5</v>
      </c>
      <c r="M135" s="15">
        <v>248.65</v>
      </c>
    </row>
    <row r="136" spans="1:13" x14ac:dyDescent="0.15">
      <c r="A136" s="11">
        <v>135</v>
      </c>
      <c r="B136" s="11">
        <v>0.18340000000000001</v>
      </c>
      <c r="C136" s="11">
        <v>3</v>
      </c>
      <c r="D136" s="11" t="s">
        <v>15</v>
      </c>
      <c r="E136" s="15">
        <v>3</v>
      </c>
      <c r="F136" s="11">
        <v>4</v>
      </c>
      <c r="G136" s="11">
        <v>37</v>
      </c>
      <c r="H136" s="11">
        <v>7.6199999999999992</v>
      </c>
      <c r="I136" s="11">
        <v>248</v>
      </c>
      <c r="J136" s="11">
        <v>169.4</v>
      </c>
      <c r="K136" s="11">
        <v>77.360000000000014</v>
      </c>
      <c r="L136" s="11">
        <v>228.7</v>
      </c>
      <c r="M136" s="15">
        <v>238.15</v>
      </c>
    </row>
    <row r="137" spans="1:13" x14ac:dyDescent="0.15">
      <c r="A137" s="11">
        <v>136</v>
      </c>
      <c r="B137" s="11">
        <v>0.20019999999999999</v>
      </c>
      <c r="C137" s="11">
        <v>10</v>
      </c>
      <c r="D137" s="11">
        <v>5</v>
      </c>
      <c r="E137" s="15">
        <v>3</v>
      </c>
      <c r="F137" s="11">
        <v>4</v>
      </c>
      <c r="G137" s="11">
        <v>53.9</v>
      </c>
      <c r="H137" s="11">
        <v>16.399999999999999</v>
      </c>
      <c r="I137" s="11">
        <v>262.8</v>
      </c>
      <c r="J137" s="11">
        <v>187</v>
      </c>
      <c r="K137" s="11">
        <v>71.099999999999994</v>
      </c>
      <c r="L137" s="11">
        <v>201.9</v>
      </c>
      <c r="M137" s="11">
        <v>486.9</v>
      </c>
    </row>
    <row r="138" spans="1:13" x14ac:dyDescent="0.15">
      <c r="A138" s="11">
        <v>137</v>
      </c>
      <c r="B138" s="11">
        <v>0.19570000000000001</v>
      </c>
      <c r="C138" s="11">
        <v>11</v>
      </c>
      <c r="D138" s="11">
        <v>5</v>
      </c>
      <c r="E138" s="15">
        <v>3</v>
      </c>
      <c r="F138" s="11">
        <v>4</v>
      </c>
      <c r="G138" s="11">
        <v>46.24</v>
      </c>
      <c r="H138" s="11">
        <v>16</v>
      </c>
      <c r="I138" s="11">
        <v>284</v>
      </c>
      <c r="J138" s="11">
        <v>209.2</v>
      </c>
      <c r="K138" s="11">
        <v>86.1</v>
      </c>
      <c r="L138" s="11">
        <v>268.3</v>
      </c>
      <c r="M138" s="11">
        <v>511.9</v>
      </c>
    </row>
    <row r="139" spans="1:13" x14ac:dyDescent="0.15">
      <c r="A139" s="11">
        <v>138</v>
      </c>
      <c r="B139" s="11">
        <v>0.21249999999999999</v>
      </c>
      <c r="C139" s="11">
        <v>12</v>
      </c>
      <c r="D139" s="11">
        <v>5</v>
      </c>
      <c r="E139" s="15">
        <v>3</v>
      </c>
      <c r="F139" s="11">
        <v>4</v>
      </c>
      <c r="G139" s="11">
        <v>55.51</v>
      </c>
      <c r="H139" s="11">
        <v>15</v>
      </c>
      <c r="I139" s="11">
        <v>279.39999999999998</v>
      </c>
      <c r="J139" s="11">
        <v>168.9</v>
      </c>
      <c r="K139" s="11">
        <v>93.4</v>
      </c>
      <c r="L139" s="11">
        <v>245.1</v>
      </c>
      <c r="M139" s="11">
        <v>490.6</v>
      </c>
    </row>
    <row r="140" spans="1:13" x14ac:dyDescent="0.15">
      <c r="A140" s="11">
        <v>139</v>
      </c>
      <c r="B140" s="11">
        <v>0.21579999999999999</v>
      </c>
      <c r="C140" s="11">
        <v>13</v>
      </c>
      <c r="D140" s="11">
        <v>15</v>
      </c>
      <c r="E140" s="15">
        <v>3</v>
      </c>
      <c r="F140" s="11">
        <v>4</v>
      </c>
      <c r="G140" s="11">
        <v>113.23</v>
      </c>
      <c r="H140" s="11">
        <v>16</v>
      </c>
      <c r="I140" s="11">
        <v>270.39999999999998</v>
      </c>
      <c r="J140" s="11">
        <v>209.6</v>
      </c>
      <c r="K140" s="11">
        <v>81.7</v>
      </c>
      <c r="L140" s="11">
        <v>270.89999999999998</v>
      </c>
      <c r="M140" s="11">
        <v>588.70000000000005</v>
      </c>
    </row>
    <row r="141" spans="1:13" x14ac:dyDescent="0.15">
      <c r="A141" s="11">
        <v>140</v>
      </c>
      <c r="B141" s="11">
        <v>0.20649999999999999</v>
      </c>
      <c r="C141" s="11">
        <v>14</v>
      </c>
      <c r="D141" s="11">
        <v>15</v>
      </c>
      <c r="E141" s="15">
        <v>3</v>
      </c>
      <c r="F141" s="11">
        <v>4</v>
      </c>
      <c r="G141" s="11">
        <v>117.44</v>
      </c>
      <c r="H141" s="11">
        <v>14.2</v>
      </c>
      <c r="I141" s="11">
        <v>260.3</v>
      </c>
      <c r="J141" s="11">
        <v>194</v>
      </c>
      <c r="K141" s="11">
        <v>74.7</v>
      </c>
      <c r="L141" s="11">
        <v>252.8</v>
      </c>
      <c r="M141" s="11">
        <v>509.2</v>
      </c>
    </row>
    <row r="142" spans="1:13" x14ac:dyDescent="0.15">
      <c r="A142" s="11">
        <v>141</v>
      </c>
      <c r="B142" s="11">
        <v>0.18290000000000001</v>
      </c>
      <c r="C142" s="11">
        <v>15</v>
      </c>
      <c r="D142" s="11">
        <v>15</v>
      </c>
      <c r="E142" s="15">
        <v>3</v>
      </c>
      <c r="F142" s="11">
        <v>4</v>
      </c>
      <c r="G142" s="11">
        <v>124.81</v>
      </c>
      <c r="H142" s="11">
        <v>17.600000000000001</v>
      </c>
      <c r="I142" s="11">
        <v>304.5</v>
      </c>
      <c r="J142" s="11">
        <v>234.1</v>
      </c>
      <c r="K142" s="11">
        <v>83.9</v>
      </c>
      <c r="L142" s="11">
        <v>320.89999999999998</v>
      </c>
      <c r="M142" s="11">
        <v>571.6</v>
      </c>
    </row>
    <row r="143" spans="1:13" x14ac:dyDescent="0.15">
      <c r="A143" s="11">
        <v>142</v>
      </c>
      <c r="B143" s="11">
        <v>0.1905</v>
      </c>
      <c r="C143" s="11">
        <v>16</v>
      </c>
      <c r="D143" s="11">
        <v>25</v>
      </c>
      <c r="E143" s="15">
        <v>3</v>
      </c>
      <c r="F143" s="11">
        <v>4</v>
      </c>
      <c r="G143" s="11">
        <v>88.35</v>
      </c>
      <c r="H143" s="11">
        <v>19.600000000000001</v>
      </c>
      <c r="I143" s="11">
        <v>322.7</v>
      </c>
      <c r="J143" s="11">
        <v>271.2</v>
      </c>
      <c r="K143" s="11">
        <v>105.3</v>
      </c>
      <c r="L143" s="11">
        <v>224.5</v>
      </c>
      <c r="M143" s="11">
        <v>605.20000000000005</v>
      </c>
    </row>
    <row r="144" spans="1:13" x14ac:dyDescent="0.15">
      <c r="A144" s="11">
        <v>143</v>
      </c>
      <c r="B144" s="11">
        <v>0.21049999999999999</v>
      </c>
      <c r="C144" s="11">
        <v>17</v>
      </c>
      <c r="D144" s="11">
        <v>25</v>
      </c>
      <c r="E144" s="15">
        <v>3</v>
      </c>
      <c r="F144" s="11">
        <v>4</v>
      </c>
      <c r="G144" s="11">
        <v>98.97</v>
      </c>
      <c r="H144" s="11">
        <v>11.3</v>
      </c>
      <c r="I144" s="11">
        <v>309.10000000000002</v>
      </c>
      <c r="J144" s="11">
        <v>231.1</v>
      </c>
      <c r="K144" s="11">
        <v>96.3</v>
      </c>
      <c r="L144" s="11">
        <v>295.8</v>
      </c>
      <c r="M144" s="11">
        <v>548</v>
      </c>
    </row>
    <row r="145" spans="1:13" x14ac:dyDescent="0.15">
      <c r="A145" s="11">
        <v>144</v>
      </c>
      <c r="B145" s="11">
        <v>0.2114</v>
      </c>
      <c r="C145" s="11">
        <v>18</v>
      </c>
      <c r="D145" s="11">
        <v>25</v>
      </c>
      <c r="E145" s="15">
        <v>3</v>
      </c>
      <c r="F145" s="11">
        <v>4</v>
      </c>
      <c r="G145" s="11">
        <v>84.79</v>
      </c>
      <c r="H145" s="11">
        <v>15.4</v>
      </c>
      <c r="I145" s="11">
        <v>305.7</v>
      </c>
      <c r="J145" s="11">
        <v>217.9</v>
      </c>
      <c r="K145" s="11">
        <v>82.6</v>
      </c>
      <c r="L145" s="11">
        <v>258.60000000000002</v>
      </c>
      <c r="M145" s="11">
        <v>533.9</v>
      </c>
    </row>
    <row r="146" spans="1:13" x14ac:dyDescent="0.15">
      <c r="A146" s="11">
        <v>145</v>
      </c>
      <c r="B146" s="11">
        <v>0.20419999999999999</v>
      </c>
      <c r="C146" s="11">
        <v>1</v>
      </c>
      <c r="D146" s="11" t="s">
        <v>15</v>
      </c>
      <c r="E146" s="15">
        <v>4</v>
      </c>
      <c r="F146" s="11">
        <v>1</v>
      </c>
      <c r="G146" s="11">
        <v>49.75</v>
      </c>
      <c r="H146" s="11">
        <v>4.1399999999999997</v>
      </c>
      <c r="I146" s="11">
        <v>176.32000000000002</v>
      </c>
      <c r="J146" s="11">
        <v>125.5</v>
      </c>
      <c r="K146" s="11">
        <v>27.6</v>
      </c>
      <c r="L146" s="11">
        <v>77.900000000000006</v>
      </c>
      <c r="M146" s="15">
        <v>163.80000000000001</v>
      </c>
    </row>
    <row r="147" spans="1:13" x14ac:dyDescent="0.15">
      <c r="A147" s="11">
        <v>146</v>
      </c>
      <c r="B147" s="11">
        <v>0.20019999999999999</v>
      </c>
      <c r="C147" s="11">
        <v>2</v>
      </c>
      <c r="D147" s="11" t="s">
        <v>15</v>
      </c>
      <c r="E147" s="15">
        <v>4</v>
      </c>
      <c r="F147" s="11">
        <v>1</v>
      </c>
      <c r="G147" s="11">
        <v>47.49</v>
      </c>
      <c r="H147" s="11">
        <v>3.6599999999999997</v>
      </c>
      <c r="I147" s="11">
        <v>144.47999999999999</v>
      </c>
      <c r="J147" s="11">
        <v>124.8</v>
      </c>
      <c r="K147" s="11">
        <v>26.64</v>
      </c>
      <c r="L147" s="11">
        <v>44.400000000000006</v>
      </c>
      <c r="M147" s="15">
        <v>155.1</v>
      </c>
    </row>
    <row r="148" spans="1:13" x14ac:dyDescent="0.15">
      <c r="A148" s="11">
        <v>147</v>
      </c>
      <c r="B148" s="11">
        <v>0.2034</v>
      </c>
      <c r="C148" s="11">
        <v>3</v>
      </c>
      <c r="D148" s="11" t="s">
        <v>15</v>
      </c>
      <c r="E148" s="15">
        <v>4</v>
      </c>
      <c r="F148" s="11">
        <v>1</v>
      </c>
      <c r="G148" s="11">
        <v>36.47</v>
      </c>
      <c r="H148" s="11">
        <v>4.5599999999999996</v>
      </c>
      <c r="I148" s="11">
        <v>157.68</v>
      </c>
      <c r="J148" s="11">
        <v>145.6</v>
      </c>
      <c r="K148" s="11">
        <v>32.480000000000004</v>
      </c>
      <c r="L148" s="11">
        <v>31.400000000000006</v>
      </c>
      <c r="M148" s="15">
        <v>156.80000000000001</v>
      </c>
    </row>
    <row r="149" spans="1:13" x14ac:dyDescent="0.15">
      <c r="A149" s="11">
        <v>148</v>
      </c>
      <c r="B149" s="11">
        <v>0</v>
      </c>
      <c r="C149" s="11">
        <v>10</v>
      </c>
      <c r="D149" s="11">
        <v>5</v>
      </c>
      <c r="E149" s="15">
        <v>4</v>
      </c>
      <c r="F149" s="11">
        <v>1</v>
      </c>
      <c r="G149" s="11">
        <v>29.42</v>
      </c>
      <c r="H149" s="11">
        <v>9.6</v>
      </c>
      <c r="I149" s="11">
        <v>168.8</v>
      </c>
      <c r="J149" s="11">
        <v>85.4</v>
      </c>
      <c r="K149" s="11">
        <v>28.1</v>
      </c>
      <c r="L149" s="11">
        <v>211.2</v>
      </c>
      <c r="M149" s="11">
        <v>506.8</v>
      </c>
    </row>
    <row r="150" spans="1:13" x14ac:dyDescent="0.15">
      <c r="A150" s="11">
        <v>149</v>
      </c>
      <c r="B150" s="11">
        <v>0.18529999999999999</v>
      </c>
      <c r="C150" s="11">
        <v>11</v>
      </c>
      <c r="D150" s="11">
        <v>5</v>
      </c>
      <c r="E150" s="15">
        <v>4</v>
      </c>
      <c r="F150" s="11">
        <v>1</v>
      </c>
      <c r="G150" s="11">
        <v>31.3</v>
      </c>
      <c r="H150" s="11">
        <v>9.1</v>
      </c>
      <c r="I150" s="11">
        <v>145.80000000000001</v>
      </c>
      <c r="J150" s="11">
        <v>89.5</v>
      </c>
      <c r="K150" s="11">
        <v>34</v>
      </c>
      <c r="L150" s="11">
        <v>236.6</v>
      </c>
      <c r="M150" s="11">
        <v>580.6</v>
      </c>
    </row>
    <row r="151" spans="1:13" x14ac:dyDescent="0.15">
      <c r="A151" s="11">
        <v>150</v>
      </c>
      <c r="B151" s="11">
        <v>0.19969999999999999</v>
      </c>
      <c r="C151" s="11">
        <v>12</v>
      </c>
      <c r="D151" s="11">
        <v>5</v>
      </c>
      <c r="E151" s="15">
        <v>4</v>
      </c>
      <c r="F151" s="11">
        <v>1</v>
      </c>
      <c r="G151" s="11">
        <v>34.89</v>
      </c>
      <c r="H151" s="11">
        <v>8.1999999999999993</v>
      </c>
      <c r="I151" s="11">
        <v>141.6</v>
      </c>
      <c r="J151" s="11">
        <v>99.1</v>
      </c>
      <c r="K151" s="11">
        <v>44</v>
      </c>
      <c r="L151" s="11">
        <v>209</v>
      </c>
      <c r="M151" s="11">
        <v>524.79999999999995</v>
      </c>
    </row>
    <row r="152" spans="1:13" x14ac:dyDescent="0.15">
      <c r="A152" s="11">
        <v>151</v>
      </c>
      <c r="B152" s="11">
        <v>0.19670000000000001</v>
      </c>
      <c r="C152" s="11">
        <v>13</v>
      </c>
      <c r="D152" s="11">
        <v>15</v>
      </c>
      <c r="E152" s="15">
        <v>4</v>
      </c>
      <c r="F152" s="11">
        <v>1</v>
      </c>
      <c r="G152" s="11">
        <v>45.17</v>
      </c>
      <c r="H152" s="11">
        <v>10.199999999999999</v>
      </c>
      <c r="I152" s="11">
        <v>202.8</v>
      </c>
      <c r="J152" s="11">
        <v>137.9</v>
      </c>
      <c r="K152" s="11">
        <v>41.4</v>
      </c>
      <c r="L152" s="11">
        <v>368.2</v>
      </c>
      <c r="M152" s="11">
        <v>817.7</v>
      </c>
    </row>
    <row r="153" spans="1:13" x14ac:dyDescent="0.15">
      <c r="A153" s="11">
        <v>152</v>
      </c>
      <c r="B153" s="11">
        <v>0.19750000000000001</v>
      </c>
      <c r="C153" s="11">
        <v>14</v>
      </c>
      <c r="D153" s="11">
        <v>15</v>
      </c>
      <c r="E153" s="15">
        <v>4</v>
      </c>
      <c r="F153" s="11">
        <v>1</v>
      </c>
      <c r="G153" s="11">
        <v>43.91</v>
      </c>
      <c r="H153" s="11">
        <v>11.3</v>
      </c>
      <c r="I153" s="11">
        <v>239</v>
      </c>
      <c r="J153" s="11">
        <v>133.1</v>
      </c>
      <c r="K153" s="11">
        <v>44.5</v>
      </c>
      <c r="L153" s="11">
        <v>267.89999999999998</v>
      </c>
      <c r="M153" s="11">
        <v>731.1</v>
      </c>
    </row>
    <row r="154" spans="1:13" x14ac:dyDescent="0.15">
      <c r="A154" s="11">
        <v>153</v>
      </c>
      <c r="B154" s="11">
        <v>0.1857</v>
      </c>
      <c r="C154" s="11">
        <v>15</v>
      </c>
      <c r="D154" s="11">
        <v>15</v>
      </c>
      <c r="E154" s="15">
        <v>4</v>
      </c>
      <c r="F154" s="11">
        <v>1</v>
      </c>
      <c r="G154" s="11">
        <v>40.409999999999997</v>
      </c>
      <c r="H154" s="11">
        <v>9.4</v>
      </c>
      <c r="I154" s="11">
        <v>186.6</v>
      </c>
      <c r="J154" s="11">
        <v>103.5</v>
      </c>
      <c r="K154" s="11">
        <v>31.6</v>
      </c>
      <c r="L154" s="11">
        <v>219.2</v>
      </c>
      <c r="M154" s="11">
        <v>766.2</v>
      </c>
    </row>
    <row r="155" spans="1:13" x14ac:dyDescent="0.15">
      <c r="A155" s="11">
        <v>154</v>
      </c>
      <c r="B155" s="11">
        <v>0.1857</v>
      </c>
      <c r="C155" s="11">
        <v>16</v>
      </c>
      <c r="D155" s="11">
        <v>25</v>
      </c>
      <c r="E155" s="15">
        <v>4</v>
      </c>
      <c r="F155" s="11">
        <v>1</v>
      </c>
      <c r="G155" s="11">
        <v>60.26</v>
      </c>
      <c r="H155" s="11">
        <v>11.4</v>
      </c>
      <c r="I155" s="11">
        <v>272</v>
      </c>
      <c r="J155" s="11">
        <v>141.30000000000001</v>
      </c>
      <c r="K155" s="11">
        <v>48.3</v>
      </c>
      <c r="L155" s="11">
        <v>362.3</v>
      </c>
      <c r="M155" s="11">
        <v>835.8</v>
      </c>
    </row>
    <row r="156" spans="1:13" x14ac:dyDescent="0.15">
      <c r="A156" s="11">
        <v>155</v>
      </c>
      <c r="B156" s="11">
        <v>0.1817</v>
      </c>
      <c r="C156" s="11">
        <v>17</v>
      </c>
      <c r="D156" s="11">
        <v>25</v>
      </c>
      <c r="E156" s="15">
        <v>4</v>
      </c>
      <c r="F156" s="11">
        <v>1</v>
      </c>
      <c r="G156" s="11">
        <v>56.24</v>
      </c>
      <c r="H156" s="11">
        <v>11.6</v>
      </c>
      <c r="I156" s="11">
        <v>257.10000000000002</v>
      </c>
      <c r="J156" s="11">
        <v>135.30000000000001</v>
      </c>
      <c r="K156" s="11">
        <v>49.1</v>
      </c>
      <c r="L156" s="11">
        <v>269.8</v>
      </c>
      <c r="M156" s="11">
        <v>754.9</v>
      </c>
    </row>
    <row r="157" spans="1:13" x14ac:dyDescent="0.15">
      <c r="A157" s="11">
        <v>156</v>
      </c>
      <c r="B157" s="11">
        <v>0.185</v>
      </c>
      <c r="C157" s="11">
        <v>18</v>
      </c>
      <c r="D157" s="11">
        <v>25</v>
      </c>
      <c r="E157" s="15">
        <v>4</v>
      </c>
      <c r="F157" s="11">
        <v>1</v>
      </c>
      <c r="G157" s="11">
        <v>66.459999999999994</v>
      </c>
      <c r="H157" s="11">
        <v>16.7</v>
      </c>
      <c r="I157" s="11">
        <v>198.8</v>
      </c>
      <c r="J157" s="11">
        <v>118.7</v>
      </c>
      <c r="K157" s="11">
        <v>41.6</v>
      </c>
      <c r="L157" s="11">
        <v>330</v>
      </c>
      <c r="M157" s="11">
        <v>709.9</v>
      </c>
    </row>
    <row r="158" spans="1:13" x14ac:dyDescent="0.15">
      <c r="A158" s="11">
        <v>157</v>
      </c>
      <c r="B158" s="11">
        <v>0.18010000000000001</v>
      </c>
      <c r="C158" s="11">
        <v>1</v>
      </c>
      <c r="D158" s="11" t="s">
        <v>15</v>
      </c>
      <c r="E158" s="15">
        <v>4</v>
      </c>
      <c r="F158" s="11">
        <v>2</v>
      </c>
      <c r="G158" s="11">
        <v>109.57</v>
      </c>
      <c r="H158" s="11">
        <v>5.94</v>
      </c>
      <c r="I158" s="11">
        <v>185.68</v>
      </c>
      <c r="J158" s="11">
        <v>117.5</v>
      </c>
      <c r="K158" s="11">
        <v>28.56</v>
      </c>
      <c r="L158" s="11">
        <v>173.5</v>
      </c>
      <c r="M158" s="15">
        <v>260.35000000000002</v>
      </c>
    </row>
    <row r="159" spans="1:13" x14ac:dyDescent="0.15">
      <c r="A159" s="11">
        <v>158</v>
      </c>
      <c r="B159" s="11">
        <v>0.1915</v>
      </c>
      <c r="C159" s="11">
        <v>2</v>
      </c>
      <c r="D159" s="11" t="s">
        <v>15</v>
      </c>
      <c r="E159" s="15">
        <v>4</v>
      </c>
      <c r="F159" s="11">
        <v>2</v>
      </c>
      <c r="G159" s="11">
        <v>113.42</v>
      </c>
      <c r="H159" s="11">
        <v>6.54</v>
      </c>
      <c r="I159" s="11">
        <v>171.76</v>
      </c>
      <c r="J159" s="11">
        <v>117.8</v>
      </c>
      <c r="K159" s="11">
        <v>27.12</v>
      </c>
      <c r="L159" s="11">
        <v>179.7</v>
      </c>
      <c r="M159" s="15">
        <v>258.05</v>
      </c>
    </row>
    <row r="160" spans="1:13" x14ac:dyDescent="0.15">
      <c r="A160" s="11">
        <v>159</v>
      </c>
      <c r="B160" s="11">
        <v>0.19139999999999999</v>
      </c>
      <c r="C160" s="11">
        <v>3</v>
      </c>
      <c r="D160" s="11" t="s">
        <v>15</v>
      </c>
      <c r="E160" s="15">
        <v>4</v>
      </c>
      <c r="F160" s="11">
        <v>2</v>
      </c>
      <c r="G160" s="11">
        <v>90.74</v>
      </c>
      <c r="H160" s="11">
        <v>5.52</v>
      </c>
      <c r="I160" s="11">
        <v>213.76</v>
      </c>
      <c r="J160" s="11">
        <v>106.3</v>
      </c>
      <c r="K160" s="11">
        <v>26.32</v>
      </c>
      <c r="L160" s="11">
        <v>114.69999999999999</v>
      </c>
      <c r="M160" s="15">
        <v>240.65</v>
      </c>
    </row>
    <row r="161" spans="1:13" x14ac:dyDescent="0.15">
      <c r="A161" s="11">
        <v>160</v>
      </c>
      <c r="B161" s="11">
        <v>0</v>
      </c>
      <c r="C161" s="11">
        <v>10</v>
      </c>
      <c r="D161" s="11">
        <v>5</v>
      </c>
      <c r="E161" s="15">
        <v>4</v>
      </c>
      <c r="F161" s="11">
        <v>2</v>
      </c>
      <c r="G161" s="11">
        <v>12.23</v>
      </c>
      <c r="H161" s="11">
        <v>8</v>
      </c>
      <c r="I161" s="11">
        <v>247.3</v>
      </c>
      <c r="J161" s="11">
        <v>112.5</v>
      </c>
      <c r="K161" s="11">
        <v>61.6</v>
      </c>
      <c r="L161" s="11">
        <v>191.9</v>
      </c>
      <c r="M161" s="11">
        <v>313.2</v>
      </c>
    </row>
    <row r="162" spans="1:13" x14ac:dyDescent="0.15">
      <c r="A162" s="11">
        <v>161</v>
      </c>
      <c r="B162" s="11">
        <v>0.1804</v>
      </c>
      <c r="C162" s="11">
        <v>11</v>
      </c>
      <c r="D162" s="11">
        <v>5</v>
      </c>
      <c r="E162" s="15">
        <v>4</v>
      </c>
      <c r="F162" s="11">
        <v>2</v>
      </c>
      <c r="G162" s="11">
        <v>9.77</v>
      </c>
      <c r="H162" s="11">
        <v>11.9</v>
      </c>
      <c r="I162" s="11">
        <v>223.2</v>
      </c>
      <c r="J162" s="11">
        <v>125.8</v>
      </c>
      <c r="K162" s="11">
        <v>41.3</v>
      </c>
      <c r="L162" s="11">
        <v>146.69999999999999</v>
      </c>
      <c r="M162" s="11">
        <v>395.3</v>
      </c>
    </row>
    <row r="163" spans="1:13" x14ac:dyDescent="0.15">
      <c r="A163" s="11">
        <v>162</v>
      </c>
      <c r="B163" s="11">
        <v>0.19009999999999999</v>
      </c>
      <c r="C163" s="11">
        <v>12</v>
      </c>
      <c r="D163" s="11">
        <v>5</v>
      </c>
      <c r="E163" s="15">
        <v>4</v>
      </c>
      <c r="F163" s="11">
        <v>2</v>
      </c>
      <c r="G163" s="11">
        <v>13.39</v>
      </c>
      <c r="H163" s="11">
        <v>11.7</v>
      </c>
      <c r="I163" s="11">
        <v>229.7</v>
      </c>
      <c r="J163" s="11">
        <v>136.9</v>
      </c>
      <c r="K163" s="11">
        <v>47.2</v>
      </c>
      <c r="L163" s="11">
        <v>123.6</v>
      </c>
      <c r="M163" s="11">
        <v>353.3</v>
      </c>
    </row>
    <row r="164" spans="1:13" x14ac:dyDescent="0.15">
      <c r="A164" s="11">
        <v>163</v>
      </c>
      <c r="B164" s="11">
        <v>0.20619999999999999</v>
      </c>
      <c r="C164" s="11">
        <v>13</v>
      </c>
      <c r="D164" s="11">
        <v>15</v>
      </c>
      <c r="E164" s="15">
        <v>4</v>
      </c>
      <c r="F164" s="11">
        <v>2</v>
      </c>
      <c r="G164" s="11">
        <v>86.8</v>
      </c>
      <c r="H164" s="11">
        <v>12</v>
      </c>
      <c r="I164" s="11">
        <v>206</v>
      </c>
      <c r="J164" s="11">
        <v>106</v>
      </c>
      <c r="K164" s="11">
        <v>36.200000000000003</v>
      </c>
      <c r="L164" s="11">
        <v>206.1</v>
      </c>
      <c r="M164" s="11">
        <v>501</v>
      </c>
    </row>
    <row r="165" spans="1:13" x14ac:dyDescent="0.15">
      <c r="A165" s="11">
        <v>164</v>
      </c>
      <c r="B165" s="11">
        <v>0.20399999999999999</v>
      </c>
      <c r="C165" s="11">
        <v>14</v>
      </c>
      <c r="D165" s="11">
        <v>15</v>
      </c>
      <c r="E165" s="15">
        <v>4</v>
      </c>
      <c r="F165" s="11">
        <v>2</v>
      </c>
      <c r="G165" s="11">
        <v>78.47</v>
      </c>
      <c r="H165" s="11">
        <v>13</v>
      </c>
      <c r="I165" s="11">
        <v>214.2</v>
      </c>
      <c r="J165" s="11">
        <v>109</v>
      </c>
      <c r="K165" s="11">
        <v>38.4</v>
      </c>
      <c r="L165" s="11">
        <v>228.7</v>
      </c>
      <c r="M165" s="11">
        <v>571</v>
      </c>
    </row>
    <row r="166" spans="1:13" x14ac:dyDescent="0.15">
      <c r="A166" s="11">
        <v>165</v>
      </c>
      <c r="B166" s="11">
        <v>0.2097</v>
      </c>
      <c r="C166" s="11">
        <v>15</v>
      </c>
      <c r="D166" s="11">
        <v>15</v>
      </c>
      <c r="E166" s="15">
        <v>4</v>
      </c>
      <c r="F166" s="11">
        <v>2</v>
      </c>
      <c r="G166" s="11">
        <v>83.71</v>
      </c>
      <c r="H166" s="11">
        <v>10.8</v>
      </c>
      <c r="I166" s="11">
        <v>346.4</v>
      </c>
      <c r="J166" s="11">
        <v>104.6</v>
      </c>
      <c r="K166" s="11">
        <v>41.1</v>
      </c>
      <c r="L166" s="11">
        <v>236.4</v>
      </c>
      <c r="M166" s="11">
        <v>493.8</v>
      </c>
    </row>
    <row r="167" spans="1:13" x14ac:dyDescent="0.15">
      <c r="A167" s="11">
        <v>166</v>
      </c>
      <c r="B167" s="11">
        <v>0.1898</v>
      </c>
      <c r="C167" s="11">
        <v>16</v>
      </c>
      <c r="D167" s="11">
        <v>25</v>
      </c>
      <c r="E167" s="15">
        <v>4</v>
      </c>
      <c r="F167" s="11">
        <v>2</v>
      </c>
      <c r="G167" s="11">
        <v>69.8</v>
      </c>
      <c r="H167" s="11">
        <v>11.4</v>
      </c>
      <c r="I167" s="11">
        <v>231.7</v>
      </c>
      <c r="J167" s="11">
        <v>156.19999999999999</v>
      </c>
      <c r="K167" s="11">
        <v>35.700000000000003</v>
      </c>
      <c r="L167" s="11">
        <v>234.4</v>
      </c>
      <c r="M167" s="11">
        <v>529.1</v>
      </c>
    </row>
    <row r="168" spans="1:13" x14ac:dyDescent="0.15">
      <c r="A168" s="11">
        <v>167</v>
      </c>
      <c r="B168" s="11">
        <v>0.19550000000000001</v>
      </c>
      <c r="C168" s="11">
        <v>17</v>
      </c>
      <c r="D168" s="11">
        <v>25</v>
      </c>
      <c r="E168" s="15">
        <v>4</v>
      </c>
      <c r="F168" s="11">
        <v>2</v>
      </c>
      <c r="G168" s="11">
        <v>65.42</v>
      </c>
      <c r="H168" s="11">
        <v>10.3</v>
      </c>
      <c r="I168" s="11">
        <v>289.60000000000002</v>
      </c>
      <c r="J168" s="11">
        <v>103.1</v>
      </c>
      <c r="K168" s="11">
        <v>32.799999999999997</v>
      </c>
      <c r="L168" s="11">
        <v>206.5</v>
      </c>
      <c r="M168" s="11">
        <v>596.6</v>
      </c>
    </row>
    <row r="169" spans="1:13" x14ac:dyDescent="0.15">
      <c r="A169" s="11">
        <v>168</v>
      </c>
      <c r="B169" s="11">
        <v>0.18579999999999999</v>
      </c>
      <c r="C169" s="11">
        <v>18</v>
      </c>
      <c r="D169" s="11">
        <v>25</v>
      </c>
      <c r="E169" s="15">
        <v>4</v>
      </c>
      <c r="F169" s="11">
        <v>2</v>
      </c>
      <c r="G169" s="11">
        <v>69.08</v>
      </c>
      <c r="H169" s="11">
        <v>12</v>
      </c>
      <c r="I169" s="11">
        <v>236.4</v>
      </c>
      <c r="J169" s="11">
        <v>116.3</v>
      </c>
      <c r="K169" s="11">
        <v>42.5</v>
      </c>
      <c r="L169" s="11">
        <v>244.3</v>
      </c>
      <c r="M169" s="11">
        <v>506.4</v>
      </c>
    </row>
    <row r="170" spans="1:13" x14ac:dyDescent="0.15">
      <c r="A170" s="11">
        <v>169</v>
      </c>
      <c r="B170" s="11">
        <v>0.1802</v>
      </c>
      <c r="C170" s="11">
        <v>1</v>
      </c>
      <c r="D170" s="11" t="s">
        <v>15</v>
      </c>
      <c r="E170" s="15">
        <v>4</v>
      </c>
      <c r="F170" s="11">
        <v>3</v>
      </c>
      <c r="G170" s="11">
        <v>86.07</v>
      </c>
      <c r="H170" s="11">
        <v>6</v>
      </c>
      <c r="I170" s="11">
        <v>214.8</v>
      </c>
      <c r="J170" s="11">
        <v>112.7</v>
      </c>
      <c r="K170" s="11">
        <v>37.119999999999997</v>
      </c>
      <c r="L170" s="11">
        <v>140.69999999999999</v>
      </c>
      <c r="M170" s="15">
        <v>258.3</v>
      </c>
    </row>
    <row r="171" spans="1:13" x14ac:dyDescent="0.15">
      <c r="A171" s="11">
        <v>170</v>
      </c>
      <c r="B171" s="11">
        <v>0.187</v>
      </c>
      <c r="C171" s="11">
        <v>2</v>
      </c>
      <c r="D171" s="11" t="s">
        <v>15</v>
      </c>
      <c r="E171" s="15">
        <v>4</v>
      </c>
      <c r="F171" s="11">
        <v>3</v>
      </c>
      <c r="G171" s="11">
        <v>91.33</v>
      </c>
      <c r="H171" s="11">
        <v>8.52</v>
      </c>
      <c r="I171" s="11">
        <v>201.44000000000003</v>
      </c>
      <c r="J171" s="11">
        <v>148.19999999999999</v>
      </c>
      <c r="K171" s="11">
        <v>42</v>
      </c>
      <c r="L171" s="11">
        <v>118.6</v>
      </c>
      <c r="M171" s="15">
        <v>188.65</v>
      </c>
    </row>
    <row r="172" spans="1:13" x14ac:dyDescent="0.15">
      <c r="A172" s="11">
        <v>171</v>
      </c>
      <c r="B172" s="11">
        <v>0.182</v>
      </c>
      <c r="C172" s="11">
        <v>3</v>
      </c>
      <c r="D172" s="11" t="s">
        <v>15</v>
      </c>
      <c r="E172" s="15">
        <v>4</v>
      </c>
      <c r="F172" s="11">
        <v>3</v>
      </c>
      <c r="G172" s="11">
        <v>89.82</v>
      </c>
      <c r="H172" s="11">
        <v>9.9600000000000009</v>
      </c>
      <c r="I172" s="11">
        <v>172.4</v>
      </c>
      <c r="J172" s="11">
        <v>151.9</v>
      </c>
      <c r="K172" s="11">
        <v>34</v>
      </c>
      <c r="L172" s="11">
        <v>213.6</v>
      </c>
      <c r="M172" s="15">
        <v>206.05</v>
      </c>
    </row>
    <row r="173" spans="1:13" x14ac:dyDescent="0.15">
      <c r="A173" s="11">
        <v>172</v>
      </c>
      <c r="B173" s="11">
        <v>0</v>
      </c>
      <c r="C173" s="11">
        <v>10</v>
      </c>
      <c r="D173" s="11">
        <v>5</v>
      </c>
      <c r="E173" s="15">
        <v>4</v>
      </c>
      <c r="F173" s="11">
        <v>3</v>
      </c>
      <c r="G173" s="11">
        <v>3.46</v>
      </c>
      <c r="H173" s="11">
        <v>11</v>
      </c>
      <c r="I173" s="11">
        <v>268.5</v>
      </c>
      <c r="J173" s="11">
        <v>165</v>
      </c>
      <c r="K173" s="11">
        <v>61.8</v>
      </c>
      <c r="L173" s="11">
        <v>154.1</v>
      </c>
      <c r="M173" s="11">
        <v>459</v>
      </c>
    </row>
    <row r="174" spans="1:13" x14ac:dyDescent="0.15">
      <c r="A174" s="11">
        <v>173</v>
      </c>
      <c r="B174" s="11">
        <v>0.1832</v>
      </c>
      <c r="C174" s="11">
        <v>11</v>
      </c>
      <c r="D174" s="11">
        <v>5</v>
      </c>
      <c r="E174" s="15">
        <v>4</v>
      </c>
      <c r="F174" s="11">
        <v>3</v>
      </c>
      <c r="G174" s="11">
        <v>3.02</v>
      </c>
      <c r="H174" s="11">
        <v>11</v>
      </c>
      <c r="I174" s="11">
        <v>221</v>
      </c>
      <c r="J174" s="11">
        <v>152.1</v>
      </c>
      <c r="K174" s="11">
        <v>70.5</v>
      </c>
      <c r="L174" s="11">
        <v>154.19999999999999</v>
      </c>
      <c r="M174" s="11">
        <v>370.3</v>
      </c>
    </row>
    <row r="175" spans="1:13" x14ac:dyDescent="0.15">
      <c r="A175" s="11">
        <v>174</v>
      </c>
      <c r="B175" s="11">
        <v>0.184</v>
      </c>
      <c r="C175" s="11">
        <v>12</v>
      </c>
      <c r="D175" s="11">
        <v>5</v>
      </c>
      <c r="E175" s="15">
        <v>4</v>
      </c>
      <c r="F175" s="11">
        <v>3</v>
      </c>
      <c r="G175" s="11">
        <v>4.3099999999999996</v>
      </c>
      <c r="H175" s="11">
        <v>12.9</v>
      </c>
      <c r="I175" s="11">
        <v>271.3</v>
      </c>
      <c r="J175" s="11">
        <v>163.80000000000001</v>
      </c>
      <c r="K175" s="11">
        <v>53.4</v>
      </c>
      <c r="L175" s="11">
        <v>167.9</v>
      </c>
      <c r="M175" s="11">
        <v>450.4</v>
      </c>
    </row>
    <row r="176" spans="1:13" x14ac:dyDescent="0.15">
      <c r="A176" s="11">
        <v>175</v>
      </c>
      <c r="B176" s="11">
        <v>0.189</v>
      </c>
      <c r="C176" s="11">
        <v>13</v>
      </c>
      <c r="D176" s="11">
        <v>15</v>
      </c>
      <c r="E176" s="15">
        <v>4</v>
      </c>
      <c r="F176" s="11">
        <v>3</v>
      </c>
      <c r="G176" s="11">
        <v>37.729999999999997</v>
      </c>
      <c r="H176" s="11">
        <v>18.3</v>
      </c>
      <c r="I176" s="11">
        <v>294.7</v>
      </c>
      <c r="J176" s="11">
        <v>270.3</v>
      </c>
      <c r="K176" s="11">
        <v>82.1</v>
      </c>
      <c r="L176" s="11">
        <v>230.9</v>
      </c>
      <c r="M176" s="11">
        <v>589.6</v>
      </c>
    </row>
    <row r="177" spans="1:13" x14ac:dyDescent="0.15">
      <c r="A177" s="11">
        <v>176</v>
      </c>
      <c r="B177" s="11">
        <v>0.18709999999999999</v>
      </c>
      <c r="C177" s="11">
        <v>14</v>
      </c>
      <c r="D177" s="11">
        <v>15</v>
      </c>
      <c r="E177" s="15">
        <v>4</v>
      </c>
      <c r="F177" s="11">
        <v>3</v>
      </c>
      <c r="G177" s="11">
        <v>37.18</v>
      </c>
      <c r="H177" s="11">
        <v>17.3</v>
      </c>
      <c r="I177" s="11">
        <v>333.3</v>
      </c>
      <c r="J177" s="11">
        <v>192.3</v>
      </c>
      <c r="K177" s="11">
        <v>68.3</v>
      </c>
      <c r="L177" s="11">
        <v>154.80000000000001</v>
      </c>
      <c r="M177" s="11">
        <v>493.5</v>
      </c>
    </row>
    <row r="178" spans="1:13" x14ac:dyDescent="0.15">
      <c r="A178" s="11">
        <v>177</v>
      </c>
      <c r="B178" s="11">
        <v>0.19969999999999999</v>
      </c>
      <c r="C178" s="11">
        <v>15</v>
      </c>
      <c r="D178" s="11">
        <v>15</v>
      </c>
      <c r="E178" s="15">
        <v>4</v>
      </c>
      <c r="F178" s="11">
        <v>3</v>
      </c>
      <c r="G178" s="11">
        <v>44.93</v>
      </c>
      <c r="H178" s="11">
        <v>14.7</v>
      </c>
      <c r="I178" s="11">
        <v>273.3</v>
      </c>
      <c r="J178" s="11">
        <v>173.9</v>
      </c>
      <c r="K178" s="11">
        <v>55.9</v>
      </c>
      <c r="L178" s="11">
        <v>260</v>
      </c>
      <c r="M178" s="11">
        <v>512.4</v>
      </c>
    </row>
    <row r="179" spans="1:13" x14ac:dyDescent="0.15">
      <c r="A179" s="11">
        <v>178</v>
      </c>
      <c r="B179" s="11">
        <v>0.186</v>
      </c>
      <c r="C179" s="11">
        <v>16</v>
      </c>
      <c r="D179" s="11">
        <v>25</v>
      </c>
      <c r="E179" s="15">
        <v>4</v>
      </c>
      <c r="F179" s="11">
        <v>3</v>
      </c>
      <c r="G179" s="11">
        <v>39.479999999999997</v>
      </c>
      <c r="H179" s="11">
        <v>18.100000000000001</v>
      </c>
      <c r="I179" s="11">
        <v>353.4</v>
      </c>
      <c r="J179" s="11">
        <v>231.1</v>
      </c>
      <c r="K179" s="11">
        <v>76.099999999999994</v>
      </c>
      <c r="L179" s="11">
        <v>221</v>
      </c>
      <c r="M179" s="11">
        <v>453.1</v>
      </c>
    </row>
    <row r="180" spans="1:13" x14ac:dyDescent="0.15">
      <c r="A180" s="11">
        <v>179</v>
      </c>
      <c r="B180" s="11">
        <v>0.18429999999999999</v>
      </c>
      <c r="C180" s="11">
        <v>17</v>
      </c>
      <c r="D180" s="11">
        <v>25</v>
      </c>
      <c r="E180" s="15">
        <v>4</v>
      </c>
      <c r="F180" s="11">
        <v>3</v>
      </c>
      <c r="G180" s="11">
        <v>38.590000000000003</v>
      </c>
      <c r="H180" s="11">
        <v>14.7</v>
      </c>
      <c r="I180" s="11">
        <v>329.6</v>
      </c>
      <c r="J180" s="11">
        <v>277.60000000000002</v>
      </c>
      <c r="K180" s="11">
        <v>80.599999999999994</v>
      </c>
      <c r="L180" s="11">
        <v>195.5</v>
      </c>
      <c r="M180" s="11">
        <v>458.9</v>
      </c>
    </row>
    <row r="181" spans="1:13" x14ac:dyDescent="0.15">
      <c r="A181" s="11">
        <v>180</v>
      </c>
      <c r="B181" s="11">
        <v>0.18770000000000001</v>
      </c>
      <c r="C181" s="11">
        <v>18</v>
      </c>
      <c r="D181" s="11">
        <v>25</v>
      </c>
      <c r="E181" s="15">
        <v>4</v>
      </c>
      <c r="F181" s="11">
        <v>3</v>
      </c>
      <c r="G181" s="11">
        <v>41.53</v>
      </c>
      <c r="H181" s="11">
        <v>14.8</v>
      </c>
      <c r="I181" s="11">
        <v>325.2</v>
      </c>
      <c r="J181" s="11">
        <v>164.3</v>
      </c>
      <c r="K181" s="11">
        <v>86.7</v>
      </c>
      <c r="L181" s="11">
        <v>248.4</v>
      </c>
      <c r="M181" s="11">
        <v>449.6</v>
      </c>
    </row>
    <row r="182" spans="1:13" x14ac:dyDescent="0.15">
      <c r="A182" s="11">
        <v>181</v>
      </c>
      <c r="B182" s="11">
        <v>0.18229999999999999</v>
      </c>
      <c r="C182" s="11">
        <v>1</v>
      </c>
      <c r="D182" s="11" t="s">
        <v>15</v>
      </c>
      <c r="E182" s="15">
        <v>4</v>
      </c>
      <c r="F182" s="11">
        <v>4</v>
      </c>
      <c r="G182" s="11">
        <v>50.34</v>
      </c>
      <c r="H182" s="11">
        <v>9.9600000000000009</v>
      </c>
      <c r="I182" s="11">
        <v>241.84000000000003</v>
      </c>
      <c r="J182" s="11">
        <v>237.7</v>
      </c>
      <c r="K182" s="11">
        <v>71.2</v>
      </c>
      <c r="L182" s="11">
        <v>253.2</v>
      </c>
      <c r="M182" s="15">
        <v>197.25</v>
      </c>
    </row>
    <row r="183" spans="1:13" x14ac:dyDescent="0.15">
      <c r="A183" s="11">
        <v>182</v>
      </c>
      <c r="B183" s="11">
        <v>0.1983</v>
      </c>
      <c r="C183" s="11">
        <v>2</v>
      </c>
      <c r="D183" s="11" t="s">
        <v>15</v>
      </c>
      <c r="E183" s="15">
        <v>4</v>
      </c>
      <c r="F183" s="11">
        <v>4</v>
      </c>
      <c r="G183" s="11">
        <v>57.22</v>
      </c>
      <c r="H183" s="11">
        <v>12.12</v>
      </c>
      <c r="I183" s="11">
        <v>261.84000000000003</v>
      </c>
      <c r="J183" s="11">
        <v>196</v>
      </c>
      <c r="K183" s="11">
        <v>88.64</v>
      </c>
      <c r="L183" s="11">
        <v>209.6</v>
      </c>
      <c r="M183" s="15">
        <v>240.55</v>
      </c>
    </row>
    <row r="184" spans="1:13" x14ac:dyDescent="0.15">
      <c r="A184" s="11">
        <v>183</v>
      </c>
      <c r="B184" s="11">
        <v>0.19320000000000001</v>
      </c>
      <c r="C184" s="11">
        <v>3</v>
      </c>
      <c r="D184" s="11" t="s">
        <v>15</v>
      </c>
      <c r="E184" s="15">
        <v>4</v>
      </c>
      <c r="F184" s="11">
        <v>4</v>
      </c>
      <c r="G184" s="11">
        <v>47.24</v>
      </c>
      <c r="H184" s="11">
        <v>11.4</v>
      </c>
      <c r="I184" s="11">
        <v>186.72000000000003</v>
      </c>
      <c r="J184" s="11">
        <v>258</v>
      </c>
      <c r="K184" s="11">
        <v>77.44</v>
      </c>
      <c r="L184" s="11">
        <v>183.9</v>
      </c>
      <c r="M184" s="15">
        <v>213.4</v>
      </c>
    </row>
    <row r="185" spans="1:13" x14ac:dyDescent="0.15">
      <c r="A185" s="11">
        <v>184</v>
      </c>
      <c r="B185" s="11">
        <v>0.18329999999999999</v>
      </c>
      <c r="C185" s="11">
        <v>10</v>
      </c>
      <c r="D185" s="11">
        <v>5</v>
      </c>
      <c r="E185" s="15">
        <v>4</v>
      </c>
      <c r="F185" s="11">
        <v>4</v>
      </c>
      <c r="G185" s="11">
        <v>21.03</v>
      </c>
      <c r="H185" s="11">
        <v>22.1</v>
      </c>
      <c r="I185" s="11">
        <v>325.89999999999998</v>
      </c>
      <c r="J185" s="11">
        <v>258.3</v>
      </c>
      <c r="K185" s="11">
        <v>99</v>
      </c>
      <c r="L185" s="11">
        <v>317.10000000000002</v>
      </c>
      <c r="M185" s="11">
        <v>565.29999999999995</v>
      </c>
    </row>
    <row r="186" spans="1:13" x14ac:dyDescent="0.15">
      <c r="A186" s="11">
        <v>185</v>
      </c>
      <c r="B186" s="11">
        <v>0.19739999999999999</v>
      </c>
      <c r="C186" s="11">
        <v>11</v>
      </c>
      <c r="D186" s="11">
        <v>5</v>
      </c>
      <c r="E186" s="15">
        <v>4</v>
      </c>
      <c r="F186" s="11">
        <v>4</v>
      </c>
      <c r="G186" s="11">
        <v>26.6</v>
      </c>
      <c r="H186" s="11">
        <v>21.7</v>
      </c>
      <c r="I186" s="11">
        <v>312.2</v>
      </c>
      <c r="J186" s="11">
        <v>295.7</v>
      </c>
      <c r="K186" s="11">
        <v>93.4</v>
      </c>
      <c r="L186" s="11">
        <v>292.10000000000002</v>
      </c>
      <c r="M186" s="11">
        <v>526.70000000000005</v>
      </c>
    </row>
    <row r="187" spans="1:13" x14ac:dyDescent="0.15">
      <c r="A187" s="11">
        <v>186</v>
      </c>
      <c r="B187" s="11">
        <v>0.20050000000000001</v>
      </c>
      <c r="C187" s="11">
        <v>12</v>
      </c>
      <c r="D187" s="11">
        <v>5</v>
      </c>
      <c r="E187" s="15">
        <v>4</v>
      </c>
      <c r="F187" s="11">
        <v>4</v>
      </c>
      <c r="G187" s="11">
        <v>23.95</v>
      </c>
      <c r="H187" s="11">
        <v>22.2</v>
      </c>
      <c r="I187" s="11">
        <v>335.2</v>
      </c>
      <c r="J187" s="11">
        <v>242.6</v>
      </c>
      <c r="K187" s="11">
        <v>90.7</v>
      </c>
      <c r="L187" s="11">
        <v>311</v>
      </c>
      <c r="M187" s="11">
        <v>493.5</v>
      </c>
    </row>
    <row r="188" spans="1:13" x14ac:dyDescent="0.15">
      <c r="A188" s="11">
        <v>187</v>
      </c>
      <c r="B188" s="11">
        <v>0.2135</v>
      </c>
      <c r="C188" s="11">
        <v>13</v>
      </c>
      <c r="D188" s="11">
        <v>15</v>
      </c>
      <c r="E188" s="15">
        <v>4</v>
      </c>
      <c r="F188" s="11">
        <v>4</v>
      </c>
      <c r="G188" s="11">
        <v>84.96</v>
      </c>
      <c r="H188" s="11">
        <v>19</v>
      </c>
      <c r="I188" s="11">
        <v>324.3</v>
      </c>
      <c r="J188" s="11">
        <v>271.5</v>
      </c>
      <c r="K188" s="11">
        <v>102.5</v>
      </c>
      <c r="L188" s="11">
        <v>178.5</v>
      </c>
      <c r="M188" s="11">
        <v>482.6</v>
      </c>
    </row>
    <row r="189" spans="1:13" x14ac:dyDescent="0.15">
      <c r="A189" s="11">
        <v>188</v>
      </c>
      <c r="B189" s="11">
        <v>0.19159999999999999</v>
      </c>
      <c r="C189" s="11">
        <v>14</v>
      </c>
      <c r="D189" s="11">
        <v>15</v>
      </c>
      <c r="E189" s="15">
        <v>4</v>
      </c>
      <c r="F189" s="11">
        <v>4</v>
      </c>
      <c r="G189" s="11">
        <v>94.54</v>
      </c>
      <c r="H189" s="11">
        <v>21</v>
      </c>
      <c r="I189" s="11">
        <v>304.2</v>
      </c>
      <c r="J189" s="11">
        <v>224.1</v>
      </c>
      <c r="K189" s="11">
        <v>85.5</v>
      </c>
      <c r="L189" s="11">
        <v>183.8</v>
      </c>
      <c r="M189" s="11">
        <v>496.7</v>
      </c>
    </row>
    <row r="190" spans="1:13" x14ac:dyDescent="0.15">
      <c r="A190" s="11">
        <v>189</v>
      </c>
      <c r="B190" s="11">
        <v>0.19950000000000001</v>
      </c>
      <c r="C190" s="11">
        <v>15</v>
      </c>
      <c r="D190" s="11">
        <v>15</v>
      </c>
      <c r="E190" s="15">
        <v>4</v>
      </c>
      <c r="F190" s="11">
        <v>4</v>
      </c>
      <c r="G190" s="11">
        <v>92.26</v>
      </c>
      <c r="H190" s="11">
        <v>19.8</v>
      </c>
      <c r="I190" s="11">
        <v>362.3</v>
      </c>
      <c r="J190" s="11">
        <v>305.10000000000002</v>
      </c>
      <c r="K190" s="11">
        <v>118.4</v>
      </c>
      <c r="L190" s="11">
        <v>114.1</v>
      </c>
      <c r="M190" s="11">
        <v>470.9</v>
      </c>
    </row>
    <row r="191" spans="1:13" x14ac:dyDescent="0.15">
      <c r="A191" s="11">
        <v>190</v>
      </c>
      <c r="B191" s="11">
        <v>0.188</v>
      </c>
      <c r="C191" s="11">
        <v>16</v>
      </c>
      <c r="D191" s="11">
        <v>25</v>
      </c>
      <c r="E191" s="15">
        <v>4</v>
      </c>
      <c r="F191" s="11">
        <v>4</v>
      </c>
      <c r="G191" s="11">
        <v>102.9</v>
      </c>
      <c r="H191" s="11">
        <v>18.2</v>
      </c>
      <c r="I191" s="11">
        <v>351</v>
      </c>
      <c r="J191" s="11">
        <v>299.39999999999998</v>
      </c>
      <c r="K191" s="11">
        <v>115</v>
      </c>
      <c r="L191" s="11">
        <v>191.2</v>
      </c>
      <c r="M191" s="11">
        <v>556.4</v>
      </c>
    </row>
    <row r="192" spans="1:13" x14ac:dyDescent="0.15">
      <c r="A192" s="11">
        <v>191</v>
      </c>
      <c r="B192" s="11">
        <v>0.18559999999999999</v>
      </c>
      <c r="C192" s="11">
        <v>17</v>
      </c>
      <c r="D192" s="11">
        <v>25</v>
      </c>
      <c r="E192" s="15">
        <v>4</v>
      </c>
      <c r="F192" s="11">
        <v>4</v>
      </c>
      <c r="G192" s="11">
        <v>99.36</v>
      </c>
      <c r="H192" s="11">
        <v>22.8</v>
      </c>
      <c r="I192" s="11">
        <v>320</v>
      </c>
      <c r="J192" s="11">
        <v>260.10000000000002</v>
      </c>
      <c r="K192" s="11">
        <v>96.4</v>
      </c>
      <c r="L192" s="11">
        <v>288.10000000000002</v>
      </c>
      <c r="M192" s="11">
        <v>487.1</v>
      </c>
    </row>
    <row r="193" spans="1:13" x14ac:dyDescent="0.15">
      <c r="A193" s="11">
        <v>192</v>
      </c>
      <c r="B193" s="11">
        <v>0.18890000000000001</v>
      </c>
      <c r="C193" s="11">
        <v>18</v>
      </c>
      <c r="D193" s="11">
        <v>25</v>
      </c>
      <c r="E193" s="15">
        <v>4</v>
      </c>
      <c r="F193" s="11">
        <v>4</v>
      </c>
      <c r="G193" s="11">
        <v>97.22</v>
      </c>
      <c r="H193" s="11">
        <v>21.4</v>
      </c>
      <c r="I193" s="11">
        <v>356.3</v>
      </c>
      <c r="J193" s="11">
        <v>268.89999999999998</v>
      </c>
      <c r="K193" s="11">
        <v>97.3</v>
      </c>
      <c r="L193" s="11">
        <v>251.7</v>
      </c>
      <c r="M193" s="11">
        <v>495.7</v>
      </c>
    </row>
    <row r="194" spans="1:13" x14ac:dyDescent="0.15">
      <c r="A194" s="11">
        <v>193</v>
      </c>
      <c r="B194" s="11">
        <v>0.18790000000000001</v>
      </c>
      <c r="C194" s="11">
        <v>1</v>
      </c>
      <c r="D194" s="11" t="s">
        <v>15</v>
      </c>
      <c r="E194" s="15">
        <v>5</v>
      </c>
      <c r="F194" s="11">
        <v>1</v>
      </c>
      <c r="G194" s="11">
        <v>49.89</v>
      </c>
      <c r="H194" s="11">
        <v>7.14</v>
      </c>
      <c r="I194" s="11">
        <v>151.76</v>
      </c>
      <c r="J194" s="11">
        <v>111.7</v>
      </c>
      <c r="K194" s="11">
        <v>30.64</v>
      </c>
      <c r="L194" s="11">
        <v>83.8</v>
      </c>
      <c r="M194" s="15">
        <v>215.35</v>
      </c>
    </row>
    <row r="195" spans="1:13" x14ac:dyDescent="0.15">
      <c r="A195" s="11">
        <v>194</v>
      </c>
      <c r="B195" s="11">
        <v>0.1991</v>
      </c>
      <c r="C195" s="11">
        <v>2</v>
      </c>
      <c r="D195" s="11" t="s">
        <v>15</v>
      </c>
      <c r="E195" s="15">
        <v>5</v>
      </c>
      <c r="F195" s="11">
        <v>1</v>
      </c>
      <c r="G195" s="11">
        <v>49.69</v>
      </c>
      <c r="H195" s="11">
        <v>6.54</v>
      </c>
      <c r="I195" s="11">
        <v>191.92</v>
      </c>
      <c r="J195" s="11">
        <v>106.4</v>
      </c>
      <c r="K195" s="11">
        <v>30.480000000000004</v>
      </c>
      <c r="L195" s="11">
        <v>150.19999999999999</v>
      </c>
      <c r="M195" s="15">
        <v>229.5</v>
      </c>
    </row>
    <row r="196" spans="1:13" x14ac:dyDescent="0.15">
      <c r="A196" s="11">
        <v>195</v>
      </c>
      <c r="B196" s="11">
        <v>0.20499999999999999</v>
      </c>
      <c r="C196" s="11">
        <v>3</v>
      </c>
      <c r="D196" s="11" t="s">
        <v>15</v>
      </c>
      <c r="E196" s="15">
        <v>5</v>
      </c>
      <c r="F196" s="11">
        <v>1</v>
      </c>
      <c r="G196" s="11">
        <v>52.63</v>
      </c>
      <c r="H196" s="11">
        <v>7.6199999999999992</v>
      </c>
      <c r="I196" s="11">
        <v>168.8</v>
      </c>
      <c r="J196" s="11">
        <v>96.2</v>
      </c>
      <c r="K196" s="11">
        <v>32.72</v>
      </c>
      <c r="L196" s="11">
        <v>99</v>
      </c>
      <c r="M196" s="15">
        <v>218.8</v>
      </c>
    </row>
    <row r="197" spans="1:13" x14ac:dyDescent="0.15">
      <c r="A197" s="11">
        <v>196</v>
      </c>
      <c r="B197" s="11">
        <v>0</v>
      </c>
      <c r="C197" s="11">
        <v>10</v>
      </c>
      <c r="D197" s="11">
        <v>5</v>
      </c>
      <c r="E197" s="15">
        <v>5</v>
      </c>
      <c r="F197" s="11">
        <v>1</v>
      </c>
      <c r="G197" s="11">
        <v>35.18</v>
      </c>
      <c r="H197" s="11">
        <v>9</v>
      </c>
      <c r="I197" s="11">
        <v>266.5</v>
      </c>
      <c r="J197" s="11">
        <v>169.2</v>
      </c>
      <c r="K197" s="11">
        <v>48.2</v>
      </c>
      <c r="L197" s="11">
        <v>236.8</v>
      </c>
      <c r="M197" s="11">
        <v>513.70000000000005</v>
      </c>
    </row>
    <row r="198" spans="1:13" x14ac:dyDescent="0.15">
      <c r="A198" s="11">
        <v>197</v>
      </c>
      <c r="B198" s="11">
        <v>0.2155</v>
      </c>
      <c r="C198" s="11">
        <v>11</v>
      </c>
      <c r="D198" s="11">
        <v>5</v>
      </c>
      <c r="E198" s="15">
        <v>5</v>
      </c>
      <c r="F198" s="11">
        <v>1</v>
      </c>
      <c r="G198" s="11">
        <v>33.44</v>
      </c>
      <c r="H198" s="11">
        <v>12</v>
      </c>
      <c r="I198" s="11">
        <v>233.4</v>
      </c>
      <c r="J198" s="11">
        <v>149.19999999999999</v>
      </c>
      <c r="K198" s="11">
        <v>48.5</v>
      </c>
      <c r="L198" s="11">
        <v>234.7</v>
      </c>
      <c r="M198" s="11">
        <v>558.79999999999995</v>
      </c>
    </row>
    <row r="199" spans="1:13" x14ac:dyDescent="0.15">
      <c r="A199" s="11">
        <v>198</v>
      </c>
      <c r="B199" s="11">
        <v>0</v>
      </c>
      <c r="C199" s="11">
        <v>12</v>
      </c>
      <c r="D199" s="11">
        <v>5</v>
      </c>
      <c r="E199" s="15">
        <v>5</v>
      </c>
      <c r="F199" s="11">
        <v>1</v>
      </c>
      <c r="G199" s="11">
        <v>33.72</v>
      </c>
      <c r="H199" s="11">
        <v>10.6</v>
      </c>
      <c r="I199" s="11">
        <v>210.2</v>
      </c>
      <c r="J199" s="11">
        <v>158</v>
      </c>
      <c r="K199" s="11">
        <v>52.5</v>
      </c>
      <c r="L199" s="11">
        <v>226.3</v>
      </c>
      <c r="M199" s="11">
        <v>595.29999999999995</v>
      </c>
    </row>
    <row r="200" spans="1:13" x14ac:dyDescent="0.15">
      <c r="A200" s="11">
        <v>199</v>
      </c>
      <c r="B200" s="11">
        <v>0.182</v>
      </c>
      <c r="C200" s="11">
        <v>13</v>
      </c>
      <c r="D200" s="11">
        <v>15</v>
      </c>
      <c r="E200" s="15">
        <v>5</v>
      </c>
      <c r="F200" s="11">
        <v>1</v>
      </c>
      <c r="G200" s="11">
        <v>54.87</v>
      </c>
      <c r="H200" s="11">
        <v>12</v>
      </c>
      <c r="I200" s="11">
        <v>213</v>
      </c>
      <c r="J200" s="11">
        <v>132.19999999999999</v>
      </c>
      <c r="K200" s="11">
        <v>42</v>
      </c>
      <c r="L200" s="11">
        <v>265.2</v>
      </c>
      <c r="M200" s="11">
        <v>735.5</v>
      </c>
    </row>
    <row r="201" spans="1:13" x14ac:dyDescent="0.15">
      <c r="A201" s="11">
        <v>200</v>
      </c>
      <c r="B201" s="11">
        <v>0.20269999999999999</v>
      </c>
      <c r="C201" s="11">
        <v>14</v>
      </c>
      <c r="D201" s="11">
        <v>15</v>
      </c>
      <c r="E201" s="15">
        <v>5</v>
      </c>
      <c r="F201" s="11">
        <v>1</v>
      </c>
      <c r="G201" s="11">
        <v>46.67</v>
      </c>
      <c r="H201" s="11">
        <v>10.5</v>
      </c>
      <c r="I201" s="11">
        <v>185.8</v>
      </c>
      <c r="J201" s="11">
        <v>126.6</v>
      </c>
      <c r="K201" s="11">
        <v>33.1</v>
      </c>
      <c r="L201" s="11">
        <v>266.5</v>
      </c>
      <c r="M201" s="11">
        <v>769.3</v>
      </c>
    </row>
    <row r="202" spans="1:13" x14ac:dyDescent="0.15">
      <c r="A202" s="11">
        <v>201</v>
      </c>
      <c r="B202" s="11">
        <v>0.19570000000000001</v>
      </c>
      <c r="C202" s="11">
        <v>15</v>
      </c>
      <c r="D202" s="11">
        <v>15</v>
      </c>
      <c r="E202" s="15">
        <v>5</v>
      </c>
      <c r="F202" s="11">
        <v>1</v>
      </c>
      <c r="G202" s="11">
        <v>59.78</v>
      </c>
      <c r="H202" s="11">
        <v>10.7</v>
      </c>
      <c r="I202" s="11">
        <v>171</v>
      </c>
      <c r="J202" s="11">
        <v>120.7</v>
      </c>
      <c r="K202" s="11">
        <v>31.7</v>
      </c>
      <c r="L202" s="11">
        <v>262.60000000000002</v>
      </c>
      <c r="M202" s="11">
        <v>733.6</v>
      </c>
    </row>
    <row r="203" spans="1:13" x14ac:dyDescent="0.15">
      <c r="A203" s="11">
        <v>202</v>
      </c>
      <c r="B203" s="11">
        <v>0.19350000000000001</v>
      </c>
      <c r="C203" s="11">
        <v>16</v>
      </c>
      <c r="D203" s="11">
        <v>25</v>
      </c>
      <c r="E203" s="15">
        <v>5</v>
      </c>
      <c r="F203" s="11">
        <v>1</v>
      </c>
      <c r="G203" s="11">
        <v>61.12</v>
      </c>
      <c r="H203" s="11">
        <v>11.2</v>
      </c>
      <c r="I203" s="11">
        <v>199.8</v>
      </c>
      <c r="J203" s="11">
        <v>127.9</v>
      </c>
      <c r="K203" s="11">
        <v>38.6</v>
      </c>
      <c r="L203" s="11">
        <v>296.8</v>
      </c>
      <c r="M203" s="11">
        <v>483.3</v>
      </c>
    </row>
    <row r="204" spans="1:13" x14ac:dyDescent="0.15">
      <c r="A204" s="11">
        <v>203</v>
      </c>
      <c r="B204" s="11">
        <v>0.1867</v>
      </c>
      <c r="C204" s="11">
        <v>17</v>
      </c>
      <c r="D204" s="11">
        <v>25</v>
      </c>
      <c r="E204" s="15">
        <v>5</v>
      </c>
      <c r="F204" s="11">
        <v>1</v>
      </c>
      <c r="G204" s="11">
        <v>58.6</v>
      </c>
      <c r="H204" s="11">
        <v>10.4</v>
      </c>
      <c r="I204" s="11">
        <v>260.89999999999998</v>
      </c>
      <c r="J204" s="11">
        <v>105.3</v>
      </c>
      <c r="K204" s="11">
        <v>33.4</v>
      </c>
      <c r="L204" s="11">
        <v>218.9</v>
      </c>
      <c r="M204" s="11">
        <v>449.2</v>
      </c>
    </row>
    <row r="205" spans="1:13" x14ac:dyDescent="0.15">
      <c r="A205" s="11">
        <v>204</v>
      </c>
      <c r="B205" s="11">
        <v>0.20660000000000001</v>
      </c>
      <c r="C205" s="11">
        <v>18</v>
      </c>
      <c r="D205" s="11">
        <v>25</v>
      </c>
      <c r="E205" s="15">
        <v>5</v>
      </c>
      <c r="F205" s="11">
        <v>1</v>
      </c>
      <c r="G205" s="11">
        <v>73.010000000000005</v>
      </c>
      <c r="H205" s="11">
        <v>12.9</v>
      </c>
      <c r="I205" s="11">
        <v>208.8</v>
      </c>
      <c r="J205" s="11">
        <v>127.5</v>
      </c>
      <c r="K205" s="11">
        <v>36</v>
      </c>
      <c r="L205" s="11">
        <v>239.8</v>
      </c>
      <c r="M205" s="11">
        <v>583</v>
      </c>
    </row>
    <row r="206" spans="1:13" x14ac:dyDescent="0.15">
      <c r="A206" s="11">
        <v>205</v>
      </c>
      <c r="B206" s="11">
        <v>0.18590000000000001</v>
      </c>
      <c r="C206" s="11">
        <v>1</v>
      </c>
      <c r="D206" s="11" t="s">
        <v>15</v>
      </c>
      <c r="E206" s="15">
        <v>5</v>
      </c>
      <c r="F206" s="11">
        <v>2</v>
      </c>
      <c r="G206" s="11">
        <v>88.82</v>
      </c>
      <c r="H206" s="11">
        <v>4.8599999999999994</v>
      </c>
      <c r="I206" s="11">
        <v>134.96</v>
      </c>
      <c r="J206" s="11">
        <v>77.3</v>
      </c>
      <c r="K206" s="11">
        <v>20.16</v>
      </c>
      <c r="L206" s="11">
        <v>144.1</v>
      </c>
      <c r="M206" s="15">
        <v>154.69999999999999</v>
      </c>
    </row>
    <row r="207" spans="1:13" x14ac:dyDescent="0.15">
      <c r="A207" s="11">
        <v>206</v>
      </c>
      <c r="B207" s="11">
        <v>0.18310000000000001</v>
      </c>
      <c r="C207" s="11">
        <v>2</v>
      </c>
      <c r="D207" s="11" t="s">
        <v>15</v>
      </c>
      <c r="E207" s="15">
        <v>5</v>
      </c>
      <c r="F207" s="11">
        <v>2</v>
      </c>
      <c r="G207" s="11">
        <v>90.72</v>
      </c>
      <c r="H207" s="11">
        <v>5.28</v>
      </c>
      <c r="I207" s="11">
        <v>151.6</v>
      </c>
      <c r="J207" s="11">
        <v>91.5</v>
      </c>
      <c r="K207" s="11">
        <v>23.36</v>
      </c>
      <c r="L207" s="11">
        <v>95.199999999999989</v>
      </c>
      <c r="M207" s="15">
        <v>168.9</v>
      </c>
    </row>
    <row r="208" spans="1:13" x14ac:dyDescent="0.15">
      <c r="A208" s="11">
        <v>207</v>
      </c>
      <c r="B208" s="11">
        <v>0.2031</v>
      </c>
      <c r="C208" s="11">
        <v>3</v>
      </c>
      <c r="D208" s="11" t="s">
        <v>15</v>
      </c>
      <c r="E208" s="15">
        <v>5</v>
      </c>
      <c r="F208" s="11">
        <v>2</v>
      </c>
      <c r="G208" s="11">
        <v>84.89</v>
      </c>
      <c r="H208" s="11">
        <v>5.7</v>
      </c>
      <c r="I208" s="11">
        <v>167.04000000000002</v>
      </c>
      <c r="J208" s="11">
        <v>80.3</v>
      </c>
      <c r="K208" s="11">
        <v>22.4</v>
      </c>
      <c r="L208" s="11">
        <v>153.69999999999999</v>
      </c>
      <c r="M208" s="15">
        <v>153.4</v>
      </c>
    </row>
    <row r="209" spans="1:13" x14ac:dyDescent="0.15">
      <c r="A209" s="11">
        <v>208</v>
      </c>
      <c r="B209" s="11">
        <v>0.1842</v>
      </c>
      <c r="C209" s="11">
        <v>10</v>
      </c>
      <c r="D209" s="11">
        <v>5</v>
      </c>
      <c r="E209" s="15">
        <v>5</v>
      </c>
      <c r="F209" s="11">
        <v>2</v>
      </c>
      <c r="G209" s="11">
        <v>3.65</v>
      </c>
      <c r="H209" s="11">
        <v>9.1</v>
      </c>
      <c r="I209" s="11">
        <v>166.9</v>
      </c>
      <c r="J209" s="11">
        <v>110.1</v>
      </c>
      <c r="K209" s="11">
        <v>36.6</v>
      </c>
      <c r="L209" s="11">
        <v>204.8</v>
      </c>
      <c r="M209" s="11">
        <v>359.7</v>
      </c>
    </row>
    <row r="210" spans="1:13" x14ac:dyDescent="0.15">
      <c r="A210" s="11">
        <v>209</v>
      </c>
      <c r="B210" s="11">
        <v>0</v>
      </c>
      <c r="C210" s="11">
        <v>11</v>
      </c>
      <c r="D210" s="11">
        <v>5</v>
      </c>
      <c r="E210" s="15">
        <v>5</v>
      </c>
      <c r="F210" s="11">
        <v>2</v>
      </c>
      <c r="G210" s="11">
        <v>3.01</v>
      </c>
      <c r="H210" s="11">
        <v>14.4</v>
      </c>
      <c r="I210" s="11">
        <v>268.5</v>
      </c>
      <c r="J210" s="11">
        <v>107.8</v>
      </c>
      <c r="K210" s="11">
        <v>38.200000000000003</v>
      </c>
      <c r="L210" s="11">
        <v>228</v>
      </c>
      <c r="M210" s="11">
        <v>404.6</v>
      </c>
    </row>
    <row r="211" spans="1:13" x14ac:dyDescent="0.15">
      <c r="A211" s="11">
        <v>210</v>
      </c>
      <c r="B211" s="11">
        <v>0.2019</v>
      </c>
      <c r="C211" s="11">
        <v>12</v>
      </c>
      <c r="D211" s="11">
        <v>5</v>
      </c>
      <c r="E211" s="15">
        <v>5</v>
      </c>
      <c r="F211" s="11">
        <v>2</v>
      </c>
      <c r="G211" s="11">
        <v>4.26</v>
      </c>
      <c r="H211" s="11">
        <v>9.6</v>
      </c>
      <c r="I211" s="11">
        <v>165.7</v>
      </c>
      <c r="J211" s="11">
        <v>110.3</v>
      </c>
      <c r="K211" s="11">
        <v>35.9</v>
      </c>
      <c r="L211" s="11">
        <v>208</v>
      </c>
      <c r="M211" s="11">
        <v>395.9</v>
      </c>
    </row>
    <row r="212" spans="1:13" x14ac:dyDescent="0.15">
      <c r="A212" s="11">
        <v>211</v>
      </c>
      <c r="B212" s="11">
        <v>0.18859999999999999</v>
      </c>
      <c r="C212" s="11">
        <v>13</v>
      </c>
      <c r="D212" s="11">
        <v>15</v>
      </c>
      <c r="E212" s="15">
        <v>5</v>
      </c>
      <c r="F212" s="11">
        <v>2</v>
      </c>
      <c r="G212" s="11">
        <v>72.459999999999994</v>
      </c>
      <c r="H212" s="11">
        <v>11</v>
      </c>
      <c r="I212" s="11">
        <v>199.4</v>
      </c>
      <c r="J212" s="11">
        <v>107.5</v>
      </c>
      <c r="K212" s="11">
        <v>37.700000000000003</v>
      </c>
      <c r="L212" s="11">
        <v>216.6</v>
      </c>
      <c r="M212" s="11">
        <v>573</v>
      </c>
    </row>
    <row r="213" spans="1:13" x14ac:dyDescent="0.15">
      <c r="A213" s="11">
        <v>212</v>
      </c>
      <c r="B213" s="11">
        <v>0.18559999999999999</v>
      </c>
      <c r="C213" s="11">
        <v>14</v>
      </c>
      <c r="D213" s="11">
        <v>15</v>
      </c>
      <c r="E213" s="15">
        <v>5</v>
      </c>
      <c r="F213" s="11">
        <v>2</v>
      </c>
      <c r="G213" s="11">
        <v>89.62</v>
      </c>
      <c r="H213" s="11">
        <v>12</v>
      </c>
      <c r="I213" s="11">
        <v>217.8</v>
      </c>
      <c r="J213" s="11">
        <v>95.3</v>
      </c>
      <c r="K213" s="11">
        <v>33.9</v>
      </c>
      <c r="L213" s="11">
        <v>228.3</v>
      </c>
      <c r="M213" s="11">
        <v>526.6</v>
      </c>
    </row>
    <row r="214" spans="1:13" x14ac:dyDescent="0.15">
      <c r="A214" s="11">
        <v>213</v>
      </c>
      <c r="B214" s="11">
        <v>0.2031</v>
      </c>
      <c r="C214" s="11">
        <v>15</v>
      </c>
      <c r="D214" s="11">
        <v>15</v>
      </c>
      <c r="E214" s="15">
        <v>5</v>
      </c>
      <c r="F214" s="11">
        <v>2</v>
      </c>
      <c r="G214" s="11">
        <v>83.57</v>
      </c>
      <c r="H214" s="11">
        <v>12</v>
      </c>
      <c r="I214" s="11">
        <v>200.1</v>
      </c>
      <c r="J214" s="11">
        <v>114</v>
      </c>
      <c r="K214" s="11">
        <v>37.5</v>
      </c>
      <c r="L214" s="11">
        <v>240.4</v>
      </c>
      <c r="M214" s="11">
        <v>573.5</v>
      </c>
    </row>
    <row r="215" spans="1:13" x14ac:dyDescent="0.15">
      <c r="A215" s="11">
        <v>214</v>
      </c>
      <c r="B215" s="11">
        <v>0.18479999999999999</v>
      </c>
      <c r="C215" s="11">
        <v>16</v>
      </c>
      <c r="D215" s="11">
        <v>25</v>
      </c>
      <c r="E215" s="15">
        <v>5</v>
      </c>
      <c r="F215" s="11">
        <v>2</v>
      </c>
      <c r="G215" s="11">
        <v>67.61</v>
      </c>
      <c r="H215" s="11">
        <v>10.6</v>
      </c>
      <c r="I215" s="11">
        <v>209.8</v>
      </c>
      <c r="J215" s="11">
        <v>114.8</v>
      </c>
      <c r="K215" s="11">
        <v>40.4</v>
      </c>
      <c r="L215" s="11">
        <v>221.7</v>
      </c>
      <c r="M215" s="11">
        <v>429.7</v>
      </c>
    </row>
    <row r="216" spans="1:13" x14ac:dyDescent="0.15">
      <c r="A216" s="11">
        <v>215</v>
      </c>
      <c r="B216" s="11">
        <v>0.18459999999999999</v>
      </c>
      <c r="C216" s="11">
        <v>17</v>
      </c>
      <c r="D216" s="11">
        <v>25</v>
      </c>
      <c r="E216" s="15">
        <v>5</v>
      </c>
      <c r="F216" s="11">
        <v>2</v>
      </c>
      <c r="G216" s="11">
        <v>87.36</v>
      </c>
      <c r="H216" s="11">
        <v>9.6</v>
      </c>
      <c r="I216" s="11">
        <v>182.8</v>
      </c>
      <c r="J216" s="11">
        <v>92.5</v>
      </c>
      <c r="K216" s="11">
        <v>34</v>
      </c>
      <c r="L216" s="11">
        <v>251.2</v>
      </c>
      <c r="M216" s="11">
        <v>417.3</v>
      </c>
    </row>
    <row r="217" spans="1:13" x14ac:dyDescent="0.15">
      <c r="A217" s="11">
        <v>216</v>
      </c>
      <c r="B217" s="11">
        <v>0.18260000000000001</v>
      </c>
      <c r="C217" s="11">
        <v>18</v>
      </c>
      <c r="D217" s="11">
        <v>25</v>
      </c>
      <c r="E217" s="15">
        <v>5</v>
      </c>
      <c r="F217" s="11">
        <v>2</v>
      </c>
      <c r="G217" s="11">
        <v>72.790000000000006</v>
      </c>
      <c r="H217" s="11">
        <v>10</v>
      </c>
      <c r="I217" s="11">
        <v>194.5</v>
      </c>
      <c r="J217" s="11">
        <v>105</v>
      </c>
      <c r="K217" s="11">
        <v>36.799999999999997</v>
      </c>
      <c r="L217" s="11">
        <v>272.39999999999998</v>
      </c>
      <c r="M217" s="11">
        <v>473.6</v>
      </c>
    </row>
    <row r="218" spans="1:13" x14ac:dyDescent="0.15">
      <c r="A218" s="11">
        <v>217</v>
      </c>
      <c r="B218" s="11">
        <v>0.1951</v>
      </c>
      <c r="C218" s="11">
        <v>1</v>
      </c>
      <c r="D218" s="11" t="s">
        <v>15</v>
      </c>
      <c r="E218" s="15">
        <v>5</v>
      </c>
      <c r="F218" s="11">
        <v>3</v>
      </c>
      <c r="G218" s="11">
        <v>64.08</v>
      </c>
      <c r="H218" s="11">
        <v>7.98</v>
      </c>
      <c r="I218" s="11">
        <v>212.88000000000002</v>
      </c>
      <c r="J218" s="11">
        <v>186.5</v>
      </c>
      <c r="K218" s="11">
        <v>45.84</v>
      </c>
      <c r="L218" s="11">
        <v>151.9</v>
      </c>
      <c r="M218" s="15">
        <v>179.15</v>
      </c>
    </row>
    <row r="219" spans="1:13" x14ac:dyDescent="0.15">
      <c r="A219" s="11">
        <v>218</v>
      </c>
      <c r="B219" s="11">
        <v>0.19220000000000001</v>
      </c>
      <c r="C219" s="11">
        <v>2</v>
      </c>
      <c r="D219" s="11" t="s">
        <v>15</v>
      </c>
      <c r="E219" s="15">
        <v>5</v>
      </c>
      <c r="F219" s="11">
        <v>3</v>
      </c>
      <c r="G219" s="11">
        <v>68.73</v>
      </c>
      <c r="H219" s="11">
        <v>10.02</v>
      </c>
      <c r="I219" s="11">
        <v>215.92</v>
      </c>
      <c r="J219" s="11">
        <v>156.4</v>
      </c>
      <c r="K219" s="11">
        <v>42.64</v>
      </c>
      <c r="L219" s="11">
        <v>148.1</v>
      </c>
      <c r="M219" s="15">
        <v>207.7</v>
      </c>
    </row>
    <row r="220" spans="1:13" x14ac:dyDescent="0.15">
      <c r="A220" s="11">
        <v>219</v>
      </c>
      <c r="B220" s="11">
        <v>0.19040000000000001</v>
      </c>
      <c r="C220" s="11">
        <v>3</v>
      </c>
      <c r="D220" s="11" t="s">
        <v>15</v>
      </c>
      <c r="E220" s="15">
        <v>5</v>
      </c>
      <c r="F220" s="11">
        <v>3</v>
      </c>
      <c r="G220" s="11">
        <v>68.88</v>
      </c>
      <c r="H220" s="11">
        <v>9.5399999999999991</v>
      </c>
      <c r="I220" s="11">
        <v>209.76</v>
      </c>
      <c r="J220" s="11">
        <v>145.6</v>
      </c>
      <c r="K220" s="11">
        <v>54.8</v>
      </c>
      <c r="L220" s="11">
        <v>138.1</v>
      </c>
      <c r="M220" s="15">
        <v>241.45</v>
      </c>
    </row>
    <row r="221" spans="1:13" x14ac:dyDescent="0.15">
      <c r="A221" s="11">
        <v>220</v>
      </c>
      <c r="B221" s="11">
        <v>0.18659999999999999</v>
      </c>
      <c r="C221" s="11">
        <v>10</v>
      </c>
      <c r="D221" s="11">
        <v>5</v>
      </c>
      <c r="E221" s="15">
        <v>5</v>
      </c>
      <c r="F221" s="11">
        <v>3</v>
      </c>
      <c r="G221" s="11">
        <v>2.33</v>
      </c>
      <c r="H221" s="11">
        <v>16.3</v>
      </c>
      <c r="I221" s="11">
        <v>260.60000000000002</v>
      </c>
      <c r="J221" s="11">
        <v>165.5</v>
      </c>
      <c r="K221" s="11">
        <v>55.1</v>
      </c>
      <c r="L221" s="11">
        <v>227.9</v>
      </c>
      <c r="M221" s="11">
        <v>352.3</v>
      </c>
    </row>
    <row r="222" spans="1:13" x14ac:dyDescent="0.15">
      <c r="A222" s="11">
        <v>221</v>
      </c>
      <c r="B222" s="11">
        <v>0</v>
      </c>
      <c r="C222" s="11">
        <v>11</v>
      </c>
      <c r="D222" s="11">
        <v>5</v>
      </c>
      <c r="E222" s="15">
        <v>5</v>
      </c>
      <c r="F222" s="11">
        <v>3</v>
      </c>
      <c r="G222" s="11">
        <v>1.22</v>
      </c>
      <c r="H222" s="11">
        <v>18</v>
      </c>
      <c r="I222" s="11">
        <v>302</v>
      </c>
      <c r="J222" s="11">
        <v>185.2</v>
      </c>
      <c r="K222" s="11">
        <v>63.3</v>
      </c>
      <c r="L222" s="11">
        <v>226.3</v>
      </c>
      <c r="M222" s="11">
        <v>283.60000000000002</v>
      </c>
    </row>
    <row r="223" spans="1:13" x14ac:dyDescent="0.15">
      <c r="A223" s="11">
        <v>222</v>
      </c>
      <c r="B223" s="11">
        <v>0.1832</v>
      </c>
      <c r="C223" s="11">
        <v>12</v>
      </c>
      <c r="D223" s="11">
        <v>5</v>
      </c>
      <c r="E223" s="15">
        <v>5</v>
      </c>
      <c r="F223" s="11">
        <v>3</v>
      </c>
      <c r="G223" s="11">
        <v>2</v>
      </c>
      <c r="H223" s="11">
        <v>17.899999999999999</v>
      </c>
      <c r="I223" s="11">
        <v>302</v>
      </c>
      <c r="J223" s="11">
        <v>188.1</v>
      </c>
      <c r="K223" s="11">
        <v>61.8</v>
      </c>
      <c r="L223" s="11">
        <v>215.8</v>
      </c>
      <c r="M223" s="11">
        <v>393.2</v>
      </c>
    </row>
    <row r="224" spans="1:13" x14ac:dyDescent="0.15">
      <c r="A224" s="11">
        <v>223</v>
      </c>
      <c r="B224" s="11">
        <v>0.21360000000000001</v>
      </c>
      <c r="C224" s="11">
        <v>13</v>
      </c>
      <c r="D224" s="11">
        <v>15</v>
      </c>
      <c r="E224" s="15">
        <v>5</v>
      </c>
      <c r="F224" s="11">
        <v>3</v>
      </c>
      <c r="G224" s="11">
        <v>53.4</v>
      </c>
      <c r="H224" s="11">
        <v>15</v>
      </c>
      <c r="I224" s="11">
        <v>276.10000000000002</v>
      </c>
      <c r="J224" s="11">
        <v>167.8</v>
      </c>
      <c r="K224" s="11">
        <v>77.8</v>
      </c>
      <c r="L224" s="11">
        <v>292</v>
      </c>
      <c r="M224" s="11">
        <v>435.7</v>
      </c>
    </row>
    <row r="225" spans="1:13" x14ac:dyDescent="0.15">
      <c r="A225" s="11">
        <v>224</v>
      </c>
      <c r="B225" s="11">
        <v>0.19739999999999999</v>
      </c>
      <c r="C225" s="11">
        <v>14</v>
      </c>
      <c r="D225" s="11">
        <v>15</v>
      </c>
      <c r="E225" s="15">
        <v>5</v>
      </c>
      <c r="F225" s="11">
        <v>3</v>
      </c>
      <c r="G225" s="11">
        <v>37</v>
      </c>
      <c r="H225" s="11">
        <v>19.3</v>
      </c>
      <c r="I225" s="11">
        <v>303.10000000000002</v>
      </c>
      <c r="J225" s="11">
        <v>205.5</v>
      </c>
      <c r="K225" s="11">
        <v>98.1</v>
      </c>
      <c r="L225" s="11">
        <v>295.60000000000002</v>
      </c>
      <c r="M225" s="11">
        <v>444.9</v>
      </c>
    </row>
    <row r="226" spans="1:13" x14ac:dyDescent="0.15">
      <c r="A226" s="11">
        <v>225</v>
      </c>
      <c r="B226" s="11">
        <v>0.2034</v>
      </c>
      <c r="C226" s="11">
        <v>15</v>
      </c>
      <c r="D226" s="11">
        <v>15</v>
      </c>
      <c r="E226" s="15">
        <v>5</v>
      </c>
      <c r="F226" s="11">
        <v>3</v>
      </c>
      <c r="G226" s="11">
        <v>41.52</v>
      </c>
      <c r="H226" s="11">
        <v>16.3</v>
      </c>
      <c r="I226" s="11">
        <v>265.39999999999998</v>
      </c>
      <c r="J226" s="11">
        <v>159</v>
      </c>
      <c r="K226" s="11">
        <v>72.099999999999994</v>
      </c>
      <c r="L226" s="11">
        <v>255.9</v>
      </c>
      <c r="M226" s="11">
        <v>499.7</v>
      </c>
    </row>
    <row r="227" spans="1:13" x14ac:dyDescent="0.15">
      <c r="A227" s="11">
        <v>226</v>
      </c>
      <c r="B227" s="11">
        <v>0.20530000000000001</v>
      </c>
      <c r="C227" s="11">
        <v>16</v>
      </c>
      <c r="D227" s="11">
        <v>25</v>
      </c>
      <c r="E227" s="15">
        <v>5</v>
      </c>
      <c r="F227" s="11">
        <v>3</v>
      </c>
      <c r="G227" s="11">
        <v>42.62</v>
      </c>
      <c r="H227" s="11">
        <v>12.9</v>
      </c>
      <c r="I227" s="11">
        <v>268.5</v>
      </c>
      <c r="J227" s="11">
        <v>182.5</v>
      </c>
      <c r="K227" s="11">
        <v>79.400000000000006</v>
      </c>
      <c r="L227" s="11">
        <v>234.3</v>
      </c>
      <c r="M227" s="11">
        <v>413</v>
      </c>
    </row>
    <row r="228" spans="1:13" x14ac:dyDescent="0.15">
      <c r="A228" s="11">
        <v>227</v>
      </c>
      <c r="B228" s="11">
        <v>0.20219999999999999</v>
      </c>
      <c r="C228" s="11">
        <v>17</v>
      </c>
      <c r="D228" s="11">
        <v>25</v>
      </c>
      <c r="E228" s="15">
        <v>5</v>
      </c>
      <c r="F228" s="11">
        <v>3</v>
      </c>
      <c r="G228" s="11">
        <v>45.29</v>
      </c>
      <c r="H228" s="11">
        <v>18.100000000000001</v>
      </c>
      <c r="I228" s="11">
        <v>278.5</v>
      </c>
      <c r="J228" s="11">
        <v>184.5</v>
      </c>
      <c r="K228" s="11">
        <v>60.3</v>
      </c>
      <c r="L228" s="11">
        <v>242.3</v>
      </c>
      <c r="M228" s="11">
        <v>438.6</v>
      </c>
    </row>
    <row r="229" spans="1:13" x14ac:dyDescent="0.15">
      <c r="A229" s="11">
        <v>228</v>
      </c>
      <c r="B229" s="11">
        <v>0.20399999999999999</v>
      </c>
      <c r="C229" s="11">
        <v>18</v>
      </c>
      <c r="D229" s="11">
        <v>25</v>
      </c>
      <c r="E229" s="15">
        <v>5</v>
      </c>
      <c r="F229" s="11">
        <v>3</v>
      </c>
      <c r="G229" s="11">
        <v>55.23</v>
      </c>
      <c r="H229" s="11">
        <v>15.6</v>
      </c>
      <c r="I229" s="11">
        <v>294.7</v>
      </c>
      <c r="J229" s="11">
        <v>156.5</v>
      </c>
      <c r="K229" s="11">
        <v>77</v>
      </c>
      <c r="L229" s="11">
        <v>254.8</v>
      </c>
      <c r="M229" s="11">
        <v>430.7</v>
      </c>
    </row>
    <row r="230" spans="1:13" x14ac:dyDescent="0.15">
      <c r="A230" s="11">
        <v>229</v>
      </c>
      <c r="B230" s="11">
        <v>0.18190000000000001</v>
      </c>
      <c r="C230" s="11">
        <v>1</v>
      </c>
      <c r="D230" s="11" t="s">
        <v>15</v>
      </c>
      <c r="E230" s="15">
        <v>5</v>
      </c>
      <c r="F230" s="11">
        <v>4</v>
      </c>
      <c r="G230" s="11">
        <v>54.42</v>
      </c>
      <c r="H230" s="11">
        <v>10.8</v>
      </c>
      <c r="I230" s="11">
        <v>215.2</v>
      </c>
      <c r="J230" s="11">
        <v>263.8</v>
      </c>
      <c r="K230" s="11">
        <v>78</v>
      </c>
      <c r="L230" s="11">
        <v>217.60000000000002</v>
      </c>
      <c r="M230" s="15">
        <v>212.35</v>
      </c>
    </row>
    <row r="231" spans="1:13" x14ac:dyDescent="0.15">
      <c r="A231" s="11">
        <v>230</v>
      </c>
      <c r="B231" s="11">
        <v>0.1943</v>
      </c>
      <c r="C231" s="11">
        <v>2</v>
      </c>
      <c r="D231" s="11" t="s">
        <v>15</v>
      </c>
      <c r="E231" s="15">
        <v>5</v>
      </c>
      <c r="F231" s="11">
        <v>4</v>
      </c>
      <c r="G231" s="11">
        <v>46.5</v>
      </c>
      <c r="H231" s="11">
        <v>13.44</v>
      </c>
      <c r="I231" s="11">
        <v>214.48</v>
      </c>
      <c r="J231" s="11">
        <v>214.3</v>
      </c>
      <c r="K231" s="11">
        <v>82</v>
      </c>
      <c r="L231" s="11">
        <v>197</v>
      </c>
      <c r="M231" s="15">
        <v>225.2</v>
      </c>
    </row>
    <row r="232" spans="1:13" x14ac:dyDescent="0.15">
      <c r="A232" s="11">
        <v>231</v>
      </c>
      <c r="B232" s="11">
        <v>0.19350000000000001</v>
      </c>
      <c r="C232" s="11">
        <v>3</v>
      </c>
      <c r="D232" s="11" t="s">
        <v>15</v>
      </c>
      <c r="E232" s="15">
        <v>5</v>
      </c>
      <c r="F232" s="11">
        <v>4</v>
      </c>
      <c r="G232" s="11">
        <v>47.07</v>
      </c>
      <c r="H232" s="11">
        <v>10.98</v>
      </c>
      <c r="I232" s="11">
        <v>202.8</v>
      </c>
      <c r="J232" s="11">
        <v>201</v>
      </c>
      <c r="K232" s="11">
        <v>71.760000000000005</v>
      </c>
      <c r="L232" s="11">
        <v>161.69999999999999</v>
      </c>
      <c r="M232" s="15">
        <v>259.85000000000002</v>
      </c>
    </row>
    <row r="233" spans="1:13" x14ac:dyDescent="0.15">
      <c r="A233" s="11">
        <v>232</v>
      </c>
      <c r="B233" s="11">
        <v>0.20710000000000001</v>
      </c>
      <c r="C233" s="11">
        <v>10</v>
      </c>
      <c r="D233" s="11">
        <v>5</v>
      </c>
      <c r="E233" s="15">
        <v>5</v>
      </c>
      <c r="F233" s="11">
        <v>4</v>
      </c>
      <c r="G233" s="11">
        <v>35.299999999999997</v>
      </c>
      <c r="H233" s="11">
        <v>20.100000000000001</v>
      </c>
      <c r="I233" s="11">
        <v>340.3</v>
      </c>
      <c r="J233" s="11">
        <v>278.3</v>
      </c>
      <c r="K233" s="11">
        <v>97.7</v>
      </c>
      <c r="L233" s="11">
        <v>291.10000000000002</v>
      </c>
      <c r="M233" s="11">
        <v>535.29999999999995</v>
      </c>
    </row>
    <row r="234" spans="1:13" x14ac:dyDescent="0.15">
      <c r="A234" s="11">
        <v>233</v>
      </c>
      <c r="B234" s="11">
        <v>0.187</v>
      </c>
      <c r="C234" s="11">
        <v>11</v>
      </c>
      <c r="D234" s="11">
        <v>5</v>
      </c>
      <c r="E234" s="15">
        <v>5</v>
      </c>
      <c r="F234" s="11">
        <v>4</v>
      </c>
      <c r="G234" s="11">
        <v>45.52</v>
      </c>
      <c r="H234" s="11">
        <v>19</v>
      </c>
      <c r="I234" s="11">
        <v>366</v>
      </c>
      <c r="J234" s="11">
        <v>292.10000000000002</v>
      </c>
      <c r="K234" s="11">
        <v>103.6</v>
      </c>
      <c r="L234" s="11">
        <v>298.5</v>
      </c>
      <c r="M234" s="11">
        <v>580.5</v>
      </c>
    </row>
    <row r="235" spans="1:13" x14ac:dyDescent="0.15">
      <c r="A235" s="11">
        <v>234</v>
      </c>
      <c r="B235" s="11">
        <v>0.18529999999999999</v>
      </c>
      <c r="C235" s="11">
        <v>12</v>
      </c>
      <c r="D235" s="11">
        <v>5</v>
      </c>
      <c r="E235" s="15">
        <v>5</v>
      </c>
      <c r="F235" s="11">
        <v>4</v>
      </c>
      <c r="G235" s="11">
        <v>46.28</v>
      </c>
      <c r="H235" s="11">
        <v>20.100000000000001</v>
      </c>
      <c r="I235" s="11">
        <v>355.8</v>
      </c>
      <c r="J235" s="11">
        <v>288</v>
      </c>
      <c r="K235" s="11">
        <v>99.2</v>
      </c>
      <c r="L235" s="11">
        <v>283</v>
      </c>
      <c r="M235" s="11">
        <v>560</v>
      </c>
    </row>
    <row r="236" spans="1:13" x14ac:dyDescent="0.15">
      <c r="A236" s="11">
        <v>235</v>
      </c>
      <c r="B236" s="11">
        <v>0.19550000000000001</v>
      </c>
      <c r="C236" s="11">
        <v>13</v>
      </c>
      <c r="D236" s="11">
        <v>15</v>
      </c>
      <c r="E236" s="15">
        <v>5</v>
      </c>
      <c r="F236" s="11">
        <v>4</v>
      </c>
      <c r="G236" s="11">
        <v>92.72</v>
      </c>
      <c r="H236" s="11">
        <v>18.899999999999999</v>
      </c>
      <c r="I236" s="11">
        <v>365.9</v>
      </c>
      <c r="J236" s="11">
        <v>299.2</v>
      </c>
      <c r="K236" s="11">
        <v>122.4</v>
      </c>
      <c r="L236" s="11">
        <v>301.5</v>
      </c>
      <c r="M236" s="11">
        <v>599.1</v>
      </c>
    </row>
    <row r="237" spans="1:13" x14ac:dyDescent="0.15">
      <c r="A237" s="11">
        <v>236</v>
      </c>
      <c r="B237" s="11">
        <v>0.1928</v>
      </c>
      <c r="C237" s="11">
        <v>14</v>
      </c>
      <c r="D237" s="11">
        <v>15</v>
      </c>
      <c r="E237" s="15">
        <v>5</v>
      </c>
      <c r="F237" s="11">
        <v>4</v>
      </c>
      <c r="G237" s="11">
        <v>94.32</v>
      </c>
      <c r="H237" s="11">
        <v>18.5</v>
      </c>
      <c r="I237" s="11">
        <v>334.6</v>
      </c>
      <c r="J237" s="11">
        <v>267.7</v>
      </c>
      <c r="K237" s="11">
        <v>101.7</v>
      </c>
      <c r="L237" s="11">
        <v>326</v>
      </c>
      <c r="M237" s="11">
        <v>479.7</v>
      </c>
    </row>
    <row r="238" spans="1:13" x14ac:dyDescent="0.15">
      <c r="A238" s="11">
        <v>237</v>
      </c>
      <c r="B238" s="11">
        <v>0.2069</v>
      </c>
      <c r="C238" s="11">
        <v>15</v>
      </c>
      <c r="D238" s="11">
        <v>15</v>
      </c>
      <c r="E238" s="15">
        <v>5</v>
      </c>
      <c r="F238" s="11">
        <v>4</v>
      </c>
      <c r="G238" s="11">
        <v>85.93</v>
      </c>
      <c r="H238" s="11">
        <v>22.9</v>
      </c>
      <c r="I238" s="11">
        <v>366.9</v>
      </c>
      <c r="J238" s="11">
        <v>293.7</v>
      </c>
      <c r="K238" s="11">
        <v>111.6</v>
      </c>
      <c r="L238" s="11">
        <v>377.7</v>
      </c>
      <c r="M238" s="11">
        <v>528.6</v>
      </c>
    </row>
    <row r="239" spans="1:13" x14ac:dyDescent="0.15">
      <c r="A239" s="11">
        <v>238</v>
      </c>
      <c r="B239" s="11">
        <v>0.18390000000000001</v>
      </c>
      <c r="C239" s="11">
        <v>16</v>
      </c>
      <c r="D239" s="11">
        <v>25</v>
      </c>
      <c r="E239" s="15">
        <v>5</v>
      </c>
      <c r="F239" s="11">
        <v>4</v>
      </c>
      <c r="G239" s="11">
        <v>109.42</v>
      </c>
      <c r="H239" s="11">
        <v>22.4</v>
      </c>
      <c r="I239" s="11">
        <v>334.7</v>
      </c>
      <c r="J239" s="11">
        <v>274.3</v>
      </c>
      <c r="K239" s="11">
        <v>104.6</v>
      </c>
      <c r="L239" s="11">
        <v>385.1</v>
      </c>
      <c r="M239" s="11">
        <v>497.1</v>
      </c>
    </row>
    <row r="240" spans="1:13" x14ac:dyDescent="0.15">
      <c r="A240" s="11">
        <v>239</v>
      </c>
      <c r="B240" s="11">
        <v>0.18559999999999999</v>
      </c>
      <c r="C240" s="11">
        <v>17</v>
      </c>
      <c r="D240" s="11">
        <v>25</v>
      </c>
      <c r="E240" s="15">
        <v>5</v>
      </c>
      <c r="F240" s="11">
        <v>4</v>
      </c>
      <c r="G240" s="11">
        <v>125.31</v>
      </c>
      <c r="H240" s="11">
        <v>17.899999999999999</v>
      </c>
      <c r="I240" s="11">
        <v>310.2</v>
      </c>
      <c r="J240" s="11">
        <v>261</v>
      </c>
      <c r="K240" s="11">
        <v>105.2</v>
      </c>
      <c r="L240" s="11">
        <v>360.6</v>
      </c>
      <c r="M240" s="11">
        <v>452.4</v>
      </c>
    </row>
    <row r="241" spans="1:13" x14ac:dyDescent="0.15">
      <c r="A241" s="11">
        <v>240</v>
      </c>
      <c r="B241" s="11">
        <v>0.1842</v>
      </c>
      <c r="C241" s="11">
        <v>18</v>
      </c>
      <c r="D241" s="11">
        <v>25</v>
      </c>
      <c r="E241" s="15">
        <v>5</v>
      </c>
      <c r="F241" s="11">
        <v>4</v>
      </c>
      <c r="G241" s="11">
        <v>110.99</v>
      </c>
      <c r="H241" s="11">
        <v>21.6</v>
      </c>
      <c r="I241" s="11">
        <v>331.3</v>
      </c>
      <c r="J241" s="11">
        <v>267.5</v>
      </c>
      <c r="K241" s="11">
        <v>103.3</v>
      </c>
      <c r="L241" s="11">
        <v>234.7</v>
      </c>
      <c r="M241" s="11">
        <v>485.9</v>
      </c>
    </row>
    <row r="242" spans="1:13" x14ac:dyDescent="0.15">
      <c r="A242" s="11">
        <v>241</v>
      </c>
      <c r="B242" s="11">
        <v>0.18820000000000001</v>
      </c>
      <c r="C242" s="11">
        <v>1</v>
      </c>
      <c r="D242" s="11" t="s">
        <v>15</v>
      </c>
      <c r="E242" s="15">
        <v>6</v>
      </c>
      <c r="F242" s="11">
        <v>1</v>
      </c>
      <c r="G242" s="11">
        <v>47.49</v>
      </c>
      <c r="H242" s="11">
        <v>6.9</v>
      </c>
      <c r="I242" s="11">
        <v>156.16</v>
      </c>
      <c r="J242" s="11">
        <v>88.4</v>
      </c>
      <c r="K242" s="11">
        <v>22.96</v>
      </c>
      <c r="L242" s="11">
        <v>125.19999999999999</v>
      </c>
      <c r="M242" s="15">
        <v>186.9</v>
      </c>
    </row>
    <row r="243" spans="1:13" x14ac:dyDescent="0.15">
      <c r="A243" s="11">
        <v>242</v>
      </c>
      <c r="B243" s="11">
        <v>0.1845</v>
      </c>
      <c r="C243" s="11">
        <v>2</v>
      </c>
      <c r="D243" s="11" t="s">
        <v>15</v>
      </c>
      <c r="E243" s="15">
        <v>6</v>
      </c>
      <c r="F243" s="11">
        <v>1</v>
      </c>
      <c r="G243" s="11">
        <v>43.55</v>
      </c>
      <c r="H243" s="11">
        <v>5.58</v>
      </c>
      <c r="I243" s="11">
        <v>157.60000000000002</v>
      </c>
      <c r="J243" s="11">
        <v>85.4</v>
      </c>
      <c r="K243" s="11">
        <v>23.680000000000003</v>
      </c>
      <c r="L243" s="11">
        <v>103.19999999999999</v>
      </c>
      <c r="M243" s="15">
        <v>180</v>
      </c>
    </row>
    <row r="244" spans="1:13" x14ac:dyDescent="0.15">
      <c r="A244" s="11">
        <v>243</v>
      </c>
      <c r="B244" s="11">
        <v>0.1867</v>
      </c>
      <c r="C244" s="11">
        <v>3</v>
      </c>
      <c r="D244" s="11" t="s">
        <v>15</v>
      </c>
      <c r="E244" s="15">
        <v>6</v>
      </c>
      <c r="F244" s="11">
        <v>1</v>
      </c>
      <c r="G244" s="11">
        <v>45.67</v>
      </c>
      <c r="H244" s="11">
        <v>4.2</v>
      </c>
      <c r="I244" s="11">
        <v>124.72000000000001</v>
      </c>
      <c r="J244" s="11">
        <v>55</v>
      </c>
      <c r="K244" s="11">
        <v>16.48</v>
      </c>
      <c r="L244" s="11">
        <v>86.2</v>
      </c>
      <c r="M244" s="15">
        <v>156.25</v>
      </c>
    </row>
    <row r="245" spans="1:13" x14ac:dyDescent="0.15">
      <c r="A245" s="11">
        <v>244</v>
      </c>
      <c r="B245" s="11">
        <v>0.1835</v>
      </c>
      <c r="C245" s="11">
        <v>10</v>
      </c>
      <c r="D245" s="11">
        <v>5</v>
      </c>
      <c r="E245" s="15">
        <v>6</v>
      </c>
      <c r="F245" s="11">
        <v>1</v>
      </c>
      <c r="G245" s="11">
        <v>25.38</v>
      </c>
      <c r="H245" s="11">
        <v>11.6</v>
      </c>
      <c r="I245" s="11">
        <v>246.5</v>
      </c>
      <c r="J245" s="11">
        <v>169.8</v>
      </c>
      <c r="K245" s="11">
        <v>37.799999999999997</v>
      </c>
      <c r="L245" s="11">
        <v>234.3</v>
      </c>
      <c r="M245" s="11">
        <v>755.3</v>
      </c>
    </row>
    <row r="246" spans="1:13" x14ac:dyDescent="0.15">
      <c r="A246" s="11">
        <v>245</v>
      </c>
      <c r="B246" s="11">
        <v>0</v>
      </c>
      <c r="C246" s="11">
        <v>11</v>
      </c>
      <c r="D246" s="11">
        <v>5</v>
      </c>
      <c r="E246" s="15">
        <v>6</v>
      </c>
      <c r="F246" s="11">
        <v>1</v>
      </c>
      <c r="G246" s="11">
        <v>24.14</v>
      </c>
      <c r="H246" s="11">
        <v>12.5</v>
      </c>
      <c r="I246" s="11">
        <v>234</v>
      </c>
      <c r="J246" s="11">
        <v>160.4</v>
      </c>
      <c r="K246" s="11">
        <v>42.4</v>
      </c>
      <c r="L246" s="11">
        <v>226.3</v>
      </c>
      <c r="M246" s="11">
        <v>798.6</v>
      </c>
    </row>
    <row r="247" spans="1:13" x14ac:dyDescent="0.15">
      <c r="A247" s="11">
        <v>246</v>
      </c>
      <c r="B247" s="11">
        <v>0.1908</v>
      </c>
      <c r="C247" s="11">
        <v>12</v>
      </c>
      <c r="D247" s="11">
        <v>5</v>
      </c>
      <c r="E247" s="15">
        <v>6</v>
      </c>
      <c r="F247" s="11">
        <v>1</v>
      </c>
      <c r="G247" s="11">
        <v>23.6</v>
      </c>
      <c r="H247" s="11">
        <v>10.1</v>
      </c>
      <c r="I247" s="11">
        <v>225.7</v>
      </c>
      <c r="J247" s="11">
        <v>169</v>
      </c>
      <c r="K247" s="11">
        <v>44.3</v>
      </c>
      <c r="L247" s="11">
        <v>219.3</v>
      </c>
      <c r="M247" s="11">
        <v>728.4</v>
      </c>
    </row>
    <row r="248" spans="1:13" x14ac:dyDescent="0.15">
      <c r="A248" s="11">
        <v>247</v>
      </c>
      <c r="B248" s="11">
        <v>0.18909999999999999</v>
      </c>
      <c r="C248" s="11">
        <v>13</v>
      </c>
      <c r="D248" s="11">
        <v>15</v>
      </c>
      <c r="E248" s="15">
        <v>6</v>
      </c>
      <c r="F248" s="11">
        <v>1</v>
      </c>
      <c r="G248" s="11">
        <v>27.11</v>
      </c>
      <c r="H248" s="11">
        <v>10.8</v>
      </c>
      <c r="I248" s="11">
        <v>220.8</v>
      </c>
      <c r="J248" s="11">
        <v>149.6</v>
      </c>
      <c r="K248" s="11">
        <v>45</v>
      </c>
      <c r="L248" s="11">
        <v>222.4</v>
      </c>
      <c r="M248" s="11">
        <v>491.4</v>
      </c>
    </row>
    <row r="249" spans="1:13" x14ac:dyDescent="0.15">
      <c r="A249" s="11">
        <v>248</v>
      </c>
      <c r="B249" s="11">
        <v>0.21340000000000001</v>
      </c>
      <c r="C249" s="11">
        <v>14</v>
      </c>
      <c r="D249" s="11">
        <v>15</v>
      </c>
      <c r="E249" s="15">
        <v>6</v>
      </c>
      <c r="F249" s="11">
        <v>1</v>
      </c>
      <c r="G249" s="11">
        <v>35.15</v>
      </c>
      <c r="H249" s="11">
        <v>8.9</v>
      </c>
      <c r="I249" s="11">
        <v>183.5</v>
      </c>
      <c r="J249" s="11">
        <v>104.7</v>
      </c>
      <c r="K249" s="11">
        <v>32.5</v>
      </c>
      <c r="L249" s="11">
        <v>133.6</v>
      </c>
      <c r="M249" s="11">
        <v>444.9</v>
      </c>
    </row>
    <row r="250" spans="1:13" x14ac:dyDescent="0.15">
      <c r="A250" s="11">
        <v>249</v>
      </c>
      <c r="B250" s="11">
        <v>0.18390000000000001</v>
      </c>
      <c r="C250" s="11">
        <v>15</v>
      </c>
      <c r="D250" s="11">
        <v>15</v>
      </c>
      <c r="E250" s="15">
        <v>6</v>
      </c>
      <c r="F250" s="11">
        <v>1</v>
      </c>
      <c r="G250" s="11">
        <v>31.69</v>
      </c>
      <c r="H250" s="11">
        <v>10</v>
      </c>
      <c r="I250" s="11">
        <v>207</v>
      </c>
      <c r="J250" s="11">
        <v>111.8</v>
      </c>
      <c r="K250" s="11">
        <v>31.4</v>
      </c>
      <c r="L250" s="11">
        <v>299.8</v>
      </c>
      <c r="M250" s="11">
        <v>594.6</v>
      </c>
    </row>
    <row r="251" spans="1:13" x14ac:dyDescent="0.15">
      <c r="A251" s="11">
        <v>250</v>
      </c>
      <c r="B251" s="11">
        <v>0.20860000000000001</v>
      </c>
      <c r="C251" s="11">
        <v>16</v>
      </c>
      <c r="D251" s="11">
        <v>25</v>
      </c>
      <c r="E251" s="15">
        <v>6</v>
      </c>
      <c r="F251" s="11">
        <v>1</v>
      </c>
      <c r="G251" s="11">
        <v>31.59</v>
      </c>
      <c r="H251" s="11">
        <v>12.3</v>
      </c>
      <c r="I251" s="11">
        <v>218.5</v>
      </c>
      <c r="J251" s="11">
        <v>138.9</v>
      </c>
      <c r="K251" s="11">
        <v>37.5</v>
      </c>
      <c r="L251" s="11">
        <v>232.8</v>
      </c>
      <c r="M251" s="11">
        <v>390.1</v>
      </c>
    </row>
    <row r="252" spans="1:13" x14ac:dyDescent="0.15">
      <c r="A252" s="11">
        <v>251</v>
      </c>
      <c r="B252" s="11">
        <v>0.19009999999999999</v>
      </c>
      <c r="C252" s="11">
        <v>17</v>
      </c>
      <c r="D252" s="11">
        <v>25</v>
      </c>
      <c r="E252" s="15">
        <v>6</v>
      </c>
      <c r="F252" s="11">
        <v>1</v>
      </c>
      <c r="G252" s="11">
        <v>49.36</v>
      </c>
      <c r="H252" s="11">
        <v>13.8</v>
      </c>
      <c r="I252" s="11">
        <v>247.3</v>
      </c>
      <c r="J252" s="11">
        <v>152.6</v>
      </c>
      <c r="K252" s="11">
        <v>49.6</v>
      </c>
      <c r="L252" s="11">
        <v>275.3</v>
      </c>
      <c r="M252" s="11">
        <v>753.4</v>
      </c>
    </row>
    <row r="253" spans="1:13" x14ac:dyDescent="0.15">
      <c r="A253" s="11">
        <v>252</v>
      </c>
      <c r="B253" s="11">
        <v>0.1933</v>
      </c>
      <c r="C253" s="11">
        <v>18</v>
      </c>
      <c r="D253" s="11">
        <v>25</v>
      </c>
      <c r="E253" s="15">
        <v>6</v>
      </c>
      <c r="F253" s="11">
        <v>1</v>
      </c>
      <c r="G253" s="11">
        <v>40.96</v>
      </c>
      <c r="H253" s="11">
        <v>17</v>
      </c>
      <c r="I253" s="11">
        <v>217.3</v>
      </c>
      <c r="J253" s="11">
        <v>118.8</v>
      </c>
      <c r="K253" s="11">
        <v>34.1</v>
      </c>
      <c r="L253" s="11">
        <v>214.7</v>
      </c>
      <c r="M253" s="11">
        <v>699.7</v>
      </c>
    </row>
    <row r="254" spans="1:13" x14ac:dyDescent="0.15">
      <c r="A254" s="11">
        <v>253</v>
      </c>
      <c r="B254" s="11">
        <v>0.2077</v>
      </c>
      <c r="C254" s="11">
        <v>1</v>
      </c>
      <c r="D254" s="11" t="s">
        <v>15</v>
      </c>
      <c r="E254" s="15">
        <v>6</v>
      </c>
      <c r="F254" s="11">
        <v>2</v>
      </c>
      <c r="G254" s="11">
        <v>94.25</v>
      </c>
      <c r="H254" s="11">
        <v>5.94</v>
      </c>
      <c r="I254" s="11">
        <v>150.4</v>
      </c>
      <c r="J254" s="11">
        <v>79.7</v>
      </c>
      <c r="K254" s="11">
        <v>23.44</v>
      </c>
      <c r="L254" s="11">
        <v>76.599999999999994</v>
      </c>
      <c r="M254" s="15">
        <v>200.4</v>
      </c>
    </row>
    <row r="255" spans="1:13" x14ac:dyDescent="0.15">
      <c r="A255" s="11">
        <v>254</v>
      </c>
      <c r="B255" s="11">
        <v>0.2175</v>
      </c>
      <c r="C255" s="11">
        <v>2</v>
      </c>
      <c r="D255" s="11" t="s">
        <v>15</v>
      </c>
      <c r="E255" s="15">
        <v>6</v>
      </c>
      <c r="F255" s="11">
        <v>2</v>
      </c>
      <c r="G255" s="11">
        <v>87.58</v>
      </c>
      <c r="H255" s="11">
        <v>6.24</v>
      </c>
      <c r="I255" s="11">
        <v>146.72</v>
      </c>
      <c r="J255" s="11">
        <v>87.1</v>
      </c>
      <c r="K255" s="11">
        <v>21.6</v>
      </c>
      <c r="L255" s="11">
        <v>96.9</v>
      </c>
      <c r="M255" s="15">
        <v>212.9</v>
      </c>
    </row>
    <row r="256" spans="1:13" x14ac:dyDescent="0.15">
      <c r="A256" s="11">
        <v>255</v>
      </c>
      <c r="B256" s="11">
        <v>0.18279999999999999</v>
      </c>
      <c r="C256" s="11">
        <v>3</v>
      </c>
      <c r="D256" s="11" t="s">
        <v>15</v>
      </c>
      <c r="E256" s="15">
        <v>6</v>
      </c>
      <c r="F256" s="11">
        <v>2</v>
      </c>
      <c r="G256" s="11">
        <v>91.95</v>
      </c>
      <c r="H256" s="11">
        <v>5.94</v>
      </c>
      <c r="I256" s="11">
        <v>142.24</v>
      </c>
      <c r="J256" s="11">
        <v>79.599999999999994</v>
      </c>
      <c r="K256" s="11">
        <v>20.72</v>
      </c>
      <c r="L256" s="11">
        <v>106.30000000000001</v>
      </c>
      <c r="M256" s="15">
        <v>189.7</v>
      </c>
    </row>
    <row r="257" spans="1:13" x14ac:dyDescent="0.15">
      <c r="A257" s="11">
        <v>256</v>
      </c>
      <c r="B257" s="11">
        <v>0.19350000000000001</v>
      </c>
      <c r="C257" s="11">
        <v>10</v>
      </c>
      <c r="D257" s="11">
        <v>5</v>
      </c>
      <c r="E257" s="15">
        <v>6</v>
      </c>
      <c r="F257" s="11">
        <v>2</v>
      </c>
      <c r="G257" s="16">
        <v>1.93</v>
      </c>
      <c r="H257" s="11">
        <v>12</v>
      </c>
      <c r="I257" s="11">
        <v>242.4</v>
      </c>
      <c r="J257" s="11">
        <v>128.4</v>
      </c>
      <c r="K257" s="11">
        <v>54.2</v>
      </c>
      <c r="L257" s="11">
        <v>248</v>
      </c>
      <c r="M257" s="11">
        <v>346.3</v>
      </c>
    </row>
    <row r="258" spans="1:13" x14ac:dyDescent="0.15">
      <c r="A258" s="11">
        <v>257</v>
      </c>
      <c r="B258" s="11">
        <v>0</v>
      </c>
      <c r="C258" s="11">
        <v>11</v>
      </c>
      <c r="D258" s="11">
        <v>5</v>
      </c>
      <c r="E258" s="15">
        <v>6</v>
      </c>
      <c r="F258" s="11">
        <v>2</v>
      </c>
      <c r="G258" s="16">
        <v>1.72</v>
      </c>
      <c r="H258" s="11">
        <v>9.5</v>
      </c>
      <c r="I258" s="11">
        <v>160</v>
      </c>
      <c r="J258" s="11">
        <v>104.7</v>
      </c>
      <c r="K258" s="11">
        <v>33.9</v>
      </c>
      <c r="L258" s="11">
        <v>193</v>
      </c>
      <c r="M258" s="11">
        <v>326.8</v>
      </c>
    </row>
    <row r="259" spans="1:13" x14ac:dyDescent="0.15">
      <c r="A259" s="11">
        <v>258</v>
      </c>
      <c r="B259" s="11">
        <v>0.1837</v>
      </c>
      <c r="C259" s="11">
        <v>12</v>
      </c>
      <c r="D259" s="11">
        <v>5</v>
      </c>
      <c r="E259" s="15">
        <v>6</v>
      </c>
      <c r="F259" s="11">
        <v>2</v>
      </c>
      <c r="G259" s="16">
        <v>2</v>
      </c>
      <c r="H259" s="11">
        <v>11.4</v>
      </c>
      <c r="I259" s="11">
        <v>193.8</v>
      </c>
      <c r="J259" s="11">
        <v>134.4</v>
      </c>
      <c r="K259" s="11">
        <v>36.5</v>
      </c>
      <c r="L259" s="11">
        <v>204.2</v>
      </c>
      <c r="M259" s="11">
        <v>442.7</v>
      </c>
    </row>
    <row r="260" spans="1:13" x14ac:dyDescent="0.15">
      <c r="A260" s="11">
        <v>259</v>
      </c>
      <c r="B260" s="11">
        <v>0.2021</v>
      </c>
      <c r="C260" s="11">
        <v>13</v>
      </c>
      <c r="D260" s="11">
        <v>15</v>
      </c>
      <c r="E260" s="15">
        <v>6</v>
      </c>
      <c r="F260" s="11">
        <v>2</v>
      </c>
      <c r="G260" s="11">
        <v>48.25</v>
      </c>
      <c r="H260" s="11">
        <v>10.199999999999999</v>
      </c>
      <c r="I260" s="11">
        <v>157</v>
      </c>
      <c r="J260" s="11">
        <v>61.6</v>
      </c>
      <c r="K260" s="11">
        <v>19</v>
      </c>
      <c r="L260" s="11">
        <v>127.9</v>
      </c>
      <c r="M260" s="11">
        <v>448.3</v>
      </c>
    </row>
    <row r="261" spans="1:13" x14ac:dyDescent="0.15">
      <c r="A261" s="11">
        <v>260</v>
      </c>
      <c r="B261" s="11">
        <v>0.19769999999999999</v>
      </c>
      <c r="C261" s="11">
        <v>14</v>
      </c>
      <c r="D261" s="11">
        <v>15</v>
      </c>
      <c r="E261" s="15">
        <v>6</v>
      </c>
      <c r="F261" s="11">
        <v>2</v>
      </c>
      <c r="G261" s="11">
        <v>49.48</v>
      </c>
      <c r="H261" s="11">
        <v>11</v>
      </c>
      <c r="I261" s="11">
        <v>150.30000000000001</v>
      </c>
      <c r="J261" s="11">
        <v>67.5</v>
      </c>
      <c r="K261" s="11">
        <v>23.6</v>
      </c>
      <c r="L261" s="11">
        <v>173</v>
      </c>
      <c r="M261" s="11">
        <v>389.7</v>
      </c>
    </row>
    <row r="262" spans="1:13" x14ac:dyDescent="0.15">
      <c r="A262" s="11">
        <v>261</v>
      </c>
      <c r="B262" s="11">
        <v>0.1946</v>
      </c>
      <c r="C262" s="11">
        <v>15</v>
      </c>
      <c r="D262" s="11">
        <v>15</v>
      </c>
      <c r="E262" s="15">
        <v>6</v>
      </c>
      <c r="F262" s="11">
        <v>2</v>
      </c>
      <c r="G262" s="11">
        <v>48.21</v>
      </c>
      <c r="H262" s="11">
        <v>9</v>
      </c>
      <c r="I262" s="11">
        <v>123.2</v>
      </c>
      <c r="J262" s="11">
        <v>81.7</v>
      </c>
      <c r="K262" s="11">
        <v>28.4</v>
      </c>
      <c r="L262" s="11">
        <v>184</v>
      </c>
      <c r="M262" s="11">
        <v>325.5</v>
      </c>
    </row>
    <row r="263" spans="1:13" x14ac:dyDescent="0.15">
      <c r="A263" s="11">
        <v>262</v>
      </c>
      <c r="B263" s="11">
        <v>0.20330000000000001</v>
      </c>
      <c r="C263" s="11">
        <v>16</v>
      </c>
      <c r="D263" s="11">
        <v>25</v>
      </c>
      <c r="E263" s="15">
        <v>6</v>
      </c>
      <c r="F263" s="11">
        <v>2</v>
      </c>
      <c r="G263" s="11">
        <v>36.83</v>
      </c>
      <c r="H263" s="11">
        <v>13</v>
      </c>
      <c r="I263" s="11">
        <v>219.5</v>
      </c>
      <c r="J263" s="11">
        <v>121.4</v>
      </c>
      <c r="K263" s="11">
        <v>39.299999999999997</v>
      </c>
      <c r="L263" s="11">
        <v>260.39999999999998</v>
      </c>
      <c r="M263" s="11">
        <v>365</v>
      </c>
    </row>
    <row r="264" spans="1:13" x14ac:dyDescent="0.15">
      <c r="A264" s="11">
        <v>263</v>
      </c>
      <c r="B264" s="11">
        <v>0.20469999999999999</v>
      </c>
      <c r="C264" s="11">
        <v>17</v>
      </c>
      <c r="D264" s="11">
        <v>25</v>
      </c>
      <c r="E264" s="15">
        <v>6</v>
      </c>
      <c r="F264" s="11">
        <v>2</v>
      </c>
      <c r="G264" s="11">
        <v>58.07</v>
      </c>
      <c r="H264" s="11">
        <v>10.199999999999999</v>
      </c>
      <c r="I264" s="11">
        <v>182</v>
      </c>
      <c r="J264" s="11">
        <v>89</v>
      </c>
      <c r="K264" s="11">
        <v>33.299999999999997</v>
      </c>
      <c r="L264" s="11">
        <v>214.2</v>
      </c>
      <c r="M264" s="11">
        <v>344.1</v>
      </c>
    </row>
    <row r="265" spans="1:13" x14ac:dyDescent="0.15">
      <c r="A265" s="11">
        <v>264</v>
      </c>
      <c r="B265" s="11">
        <v>0.18909999999999999</v>
      </c>
      <c r="C265" s="11">
        <v>18</v>
      </c>
      <c r="D265" s="11">
        <v>25</v>
      </c>
      <c r="E265" s="15">
        <v>6</v>
      </c>
      <c r="F265" s="11">
        <v>2</v>
      </c>
      <c r="G265" s="11">
        <v>58.16</v>
      </c>
      <c r="H265" s="11">
        <v>9.6</v>
      </c>
      <c r="I265" s="11">
        <v>185.4</v>
      </c>
      <c r="J265" s="11">
        <v>92.5</v>
      </c>
      <c r="K265" s="11">
        <v>30.9</v>
      </c>
      <c r="L265" s="11">
        <v>268.3</v>
      </c>
      <c r="M265" s="11">
        <v>303.10000000000002</v>
      </c>
    </row>
    <row r="266" spans="1:13" x14ac:dyDescent="0.15">
      <c r="A266" s="11">
        <v>265</v>
      </c>
      <c r="B266" s="11">
        <v>0.18329999999999999</v>
      </c>
      <c r="C266" s="11">
        <v>1</v>
      </c>
      <c r="D266" s="11" t="s">
        <v>15</v>
      </c>
      <c r="E266" s="15">
        <v>6</v>
      </c>
      <c r="F266" s="11">
        <v>3</v>
      </c>
      <c r="G266" s="11">
        <v>67.36</v>
      </c>
      <c r="H266" s="11">
        <v>7.5</v>
      </c>
      <c r="I266" s="11">
        <v>214.08000000000004</v>
      </c>
      <c r="J266" s="11">
        <v>143.69999999999999</v>
      </c>
      <c r="K266" s="11">
        <v>41.6</v>
      </c>
      <c r="L266" s="11">
        <v>136</v>
      </c>
      <c r="M266" s="15">
        <v>147.6</v>
      </c>
    </row>
    <row r="267" spans="1:13" x14ac:dyDescent="0.15">
      <c r="A267" s="11">
        <v>266</v>
      </c>
      <c r="B267" s="11">
        <v>0.18529999999999999</v>
      </c>
      <c r="C267" s="11">
        <v>2</v>
      </c>
      <c r="D267" s="11" t="s">
        <v>15</v>
      </c>
      <c r="E267" s="15">
        <v>6</v>
      </c>
      <c r="F267" s="11">
        <v>3</v>
      </c>
      <c r="G267" s="11">
        <v>57.05</v>
      </c>
      <c r="H267" s="11">
        <v>8.1</v>
      </c>
      <c r="I267" s="11">
        <v>206.24</v>
      </c>
      <c r="J267" s="11">
        <v>111.6</v>
      </c>
      <c r="K267" s="11">
        <v>34.800000000000004</v>
      </c>
      <c r="L267" s="11">
        <v>132.80000000000001</v>
      </c>
      <c r="M267" s="15">
        <v>128.6</v>
      </c>
    </row>
    <row r="268" spans="1:13" x14ac:dyDescent="0.15">
      <c r="A268" s="11">
        <v>267</v>
      </c>
      <c r="B268" s="11">
        <v>0.1895</v>
      </c>
      <c r="C268" s="11">
        <v>3</v>
      </c>
      <c r="D268" s="11" t="s">
        <v>15</v>
      </c>
      <c r="E268" s="15">
        <v>6</v>
      </c>
      <c r="F268" s="11">
        <v>3</v>
      </c>
      <c r="G268" s="11">
        <v>61.01</v>
      </c>
      <c r="H268" s="11">
        <v>7.919999999999999</v>
      </c>
      <c r="I268" s="11">
        <v>159.84000000000003</v>
      </c>
      <c r="J268" s="11">
        <v>143.5</v>
      </c>
      <c r="K268" s="11">
        <v>40.480000000000004</v>
      </c>
      <c r="L268" s="11">
        <v>152</v>
      </c>
      <c r="M268" s="15">
        <v>153.85</v>
      </c>
    </row>
    <row r="269" spans="1:13" x14ac:dyDescent="0.15">
      <c r="A269" s="11">
        <v>268</v>
      </c>
      <c r="B269" s="11">
        <v>0.1804</v>
      </c>
      <c r="C269" s="11">
        <v>10</v>
      </c>
      <c r="D269" s="11">
        <v>5</v>
      </c>
      <c r="E269" s="15">
        <v>6</v>
      </c>
      <c r="F269" s="11">
        <v>3</v>
      </c>
      <c r="G269" s="16">
        <v>1.19</v>
      </c>
      <c r="H269" s="11">
        <v>14.9</v>
      </c>
      <c r="I269" s="11">
        <v>294.7</v>
      </c>
      <c r="J269" s="11">
        <v>249.3</v>
      </c>
      <c r="K269" s="11">
        <v>84.5</v>
      </c>
      <c r="L269" s="11">
        <v>277.8</v>
      </c>
      <c r="M269" s="11">
        <v>465.2</v>
      </c>
    </row>
    <row r="270" spans="1:13" x14ac:dyDescent="0.15">
      <c r="A270" s="11">
        <v>269</v>
      </c>
      <c r="B270" s="11">
        <v>0</v>
      </c>
      <c r="C270" s="11">
        <v>11</v>
      </c>
      <c r="D270" s="11">
        <v>5</v>
      </c>
      <c r="E270" s="15">
        <v>6</v>
      </c>
      <c r="F270" s="11">
        <v>3</v>
      </c>
      <c r="G270" s="16">
        <v>0.8</v>
      </c>
      <c r="H270" s="11">
        <v>13.4</v>
      </c>
      <c r="I270" s="11">
        <v>257.3</v>
      </c>
      <c r="J270" s="11">
        <v>239.7</v>
      </c>
      <c r="K270" s="11">
        <v>118.4</v>
      </c>
      <c r="L270" s="11">
        <v>293</v>
      </c>
      <c r="M270" s="11">
        <v>465.2</v>
      </c>
    </row>
    <row r="271" spans="1:13" x14ac:dyDescent="0.15">
      <c r="A271" s="11">
        <v>270</v>
      </c>
      <c r="B271" s="11">
        <v>0.18920000000000001</v>
      </c>
      <c r="C271" s="11">
        <v>12</v>
      </c>
      <c r="D271" s="11">
        <v>5</v>
      </c>
      <c r="E271" s="15">
        <v>6</v>
      </c>
      <c r="F271" s="11">
        <v>3</v>
      </c>
      <c r="G271" s="16">
        <v>1.08</v>
      </c>
      <c r="H271" s="11">
        <v>12</v>
      </c>
      <c r="I271" s="11">
        <v>306.89999999999998</v>
      </c>
      <c r="J271" s="11">
        <v>233.5</v>
      </c>
      <c r="K271" s="11">
        <v>78.099999999999994</v>
      </c>
      <c r="L271" s="11">
        <v>214.8</v>
      </c>
      <c r="M271" s="11">
        <v>554.29999999999995</v>
      </c>
    </row>
    <row r="272" spans="1:13" x14ac:dyDescent="0.15">
      <c r="A272" s="11">
        <v>271</v>
      </c>
      <c r="B272" s="11">
        <v>0.1895</v>
      </c>
      <c r="C272" s="11">
        <v>13</v>
      </c>
      <c r="D272" s="11">
        <v>15</v>
      </c>
      <c r="E272" s="15">
        <v>6</v>
      </c>
      <c r="F272" s="11">
        <v>3</v>
      </c>
      <c r="G272" s="15">
        <v>17.309999999999999</v>
      </c>
      <c r="H272" s="11">
        <v>16.100000000000001</v>
      </c>
      <c r="I272" s="11">
        <v>289.5</v>
      </c>
      <c r="J272" s="11">
        <v>196.5</v>
      </c>
      <c r="K272" s="11">
        <v>66.099999999999994</v>
      </c>
      <c r="L272" s="11">
        <v>307.10000000000002</v>
      </c>
      <c r="M272" s="11">
        <v>419</v>
      </c>
    </row>
    <row r="273" spans="1:13" x14ac:dyDescent="0.15">
      <c r="A273" s="11">
        <v>272</v>
      </c>
      <c r="B273" s="11">
        <v>0.18790000000000001</v>
      </c>
      <c r="C273" s="11">
        <v>14</v>
      </c>
      <c r="D273" s="11">
        <v>15</v>
      </c>
      <c r="E273" s="15">
        <v>6</v>
      </c>
      <c r="F273" s="11">
        <v>3</v>
      </c>
      <c r="G273" s="15">
        <v>27.59</v>
      </c>
      <c r="H273" s="11">
        <v>16.100000000000001</v>
      </c>
      <c r="I273" s="11">
        <v>285.8</v>
      </c>
      <c r="J273" s="11">
        <v>159.30000000000001</v>
      </c>
      <c r="K273" s="11">
        <v>57.8</v>
      </c>
      <c r="L273" s="11">
        <v>285.60000000000002</v>
      </c>
      <c r="M273" s="11">
        <v>448.5</v>
      </c>
    </row>
    <row r="274" spans="1:13" x14ac:dyDescent="0.15">
      <c r="A274" s="11">
        <v>273</v>
      </c>
      <c r="B274" s="11">
        <v>0.18770000000000001</v>
      </c>
      <c r="C274" s="11">
        <v>15</v>
      </c>
      <c r="D274" s="11">
        <v>15</v>
      </c>
      <c r="E274" s="15">
        <v>6</v>
      </c>
      <c r="F274" s="11">
        <v>3</v>
      </c>
      <c r="G274" s="15">
        <v>21.62</v>
      </c>
      <c r="H274" s="11">
        <v>14.8</v>
      </c>
      <c r="I274" s="11">
        <v>288.10000000000002</v>
      </c>
      <c r="J274" s="11">
        <v>150.69999999999999</v>
      </c>
      <c r="K274" s="11">
        <v>52.9</v>
      </c>
      <c r="L274" s="11">
        <v>265.2</v>
      </c>
      <c r="M274" s="11">
        <v>320.2</v>
      </c>
    </row>
    <row r="275" spans="1:13" x14ac:dyDescent="0.15">
      <c r="A275" s="11">
        <v>274</v>
      </c>
      <c r="B275" s="11">
        <v>0.18029999999999999</v>
      </c>
      <c r="C275" s="11">
        <v>16</v>
      </c>
      <c r="D275" s="11">
        <v>25</v>
      </c>
      <c r="E275" s="15">
        <v>6</v>
      </c>
      <c r="F275" s="11">
        <v>3</v>
      </c>
      <c r="G275" s="11">
        <v>25.57</v>
      </c>
      <c r="H275" s="11">
        <v>15.3</v>
      </c>
      <c r="I275" s="11">
        <v>290</v>
      </c>
      <c r="J275" s="11">
        <v>199.9</v>
      </c>
      <c r="K275" s="11">
        <v>66.5</v>
      </c>
      <c r="L275" s="11">
        <v>226.1</v>
      </c>
      <c r="M275" s="11">
        <v>409.9</v>
      </c>
    </row>
    <row r="276" spans="1:13" x14ac:dyDescent="0.15">
      <c r="A276" s="11">
        <v>275</v>
      </c>
      <c r="B276" s="11">
        <v>0.1812</v>
      </c>
      <c r="C276" s="11">
        <v>17</v>
      </c>
      <c r="D276" s="11">
        <v>25</v>
      </c>
      <c r="E276" s="15">
        <v>6</v>
      </c>
      <c r="F276" s="11">
        <v>3</v>
      </c>
      <c r="G276" s="11">
        <v>31.06</v>
      </c>
      <c r="H276" s="11">
        <v>15.5</v>
      </c>
      <c r="I276" s="11">
        <v>293.2</v>
      </c>
      <c r="J276" s="11">
        <v>155.9</v>
      </c>
      <c r="K276" s="11">
        <v>53.1</v>
      </c>
      <c r="L276" s="11">
        <v>230</v>
      </c>
      <c r="M276" s="11">
        <v>475.3</v>
      </c>
    </row>
    <row r="277" spans="1:13" x14ac:dyDescent="0.15">
      <c r="A277" s="11">
        <v>276</v>
      </c>
      <c r="B277" s="11">
        <v>0.19900000000000001</v>
      </c>
      <c r="C277" s="11">
        <v>18</v>
      </c>
      <c r="D277" s="11">
        <v>25</v>
      </c>
      <c r="E277" s="15">
        <v>6</v>
      </c>
      <c r="F277" s="11">
        <v>3</v>
      </c>
      <c r="G277" s="11">
        <v>27.95</v>
      </c>
      <c r="H277" s="11">
        <v>19.8</v>
      </c>
      <c r="I277" s="11">
        <v>281.8</v>
      </c>
      <c r="J277" s="11">
        <v>175.6</v>
      </c>
      <c r="K277" s="11">
        <v>58.7</v>
      </c>
      <c r="L277" s="11">
        <v>212.1</v>
      </c>
      <c r="M277" s="11">
        <v>407</v>
      </c>
    </row>
    <row r="278" spans="1:13" x14ac:dyDescent="0.15">
      <c r="A278" s="11">
        <v>277</v>
      </c>
      <c r="B278" s="11">
        <v>0.2006</v>
      </c>
      <c r="C278" s="11">
        <v>1</v>
      </c>
      <c r="D278" s="11" t="s">
        <v>15</v>
      </c>
      <c r="E278" s="15">
        <v>6</v>
      </c>
      <c r="F278" s="11">
        <v>4</v>
      </c>
      <c r="G278" s="11">
        <v>54.4</v>
      </c>
      <c r="H278" s="11">
        <v>11.58</v>
      </c>
      <c r="I278" s="11">
        <v>265.84000000000003</v>
      </c>
      <c r="J278" s="11">
        <v>160.5</v>
      </c>
      <c r="K278" s="11">
        <v>78.960000000000008</v>
      </c>
      <c r="L278" s="11">
        <v>240.5</v>
      </c>
      <c r="M278" s="15">
        <v>231.95</v>
      </c>
    </row>
    <row r="279" spans="1:13" x14ac:dyDescent="0.15">
      <c r="A279" s="11">
        <v>278</v>
      </c>
      <c r="B279" s="11">
        <v>0.18029999999999999</v>
      </c>
      <c r="C279" s="11">
        <v>2</v>
      </c>
      <c r="D279" s="11" t="s">
        <v>15</v>
      </c>
      <c r="E279" s="15">
        <v>6</v>
      </c>
      <c r="F279" s="11">
        <v>4</v>
      </c>
      <c r="G279" s="11">
        <v>52.16</v>
      </c>
      <c r="H279" s="11">
        <v>8.4</v>
      </c>
      <c r="I279" s="11">
        <v>248.64</v>
      </c>
      <c r="J279" s="11">
        <v>225.4</v>
      </c>
      <c r="K279" s="11">
        <v>73.679999999999993</v>
      </c>
      <c r="L279" s="11">
        <v>187.4</v>
      </c>
      <c r="M279" s="15">
        <v>186.4</v>
      </c>
    </row>
    <row r="280" spans="1:13" x14ac:dyDescent="0.15">
      <c r="A280" s="11">
        <v>279</v>
      </c>
      <c r="B280" s="11">
        <v>0.193</v>
      </c>
      <c r="C280" s="11">
        <v>3</v>
      </c>
      <c r="D280" s="11" t="s">
        <v>15</v>
      </c>
      <c r="E280" s="15">
        <v>6</v>
      </c>
      <c r="F280" s="11">
        <v>4</v>
      </c>
      <c r="G280" s="11">
        <v>50.65</v>
      </c>
      <c r="H280" s="11">
        <v>7.8</v>
      </c>
      <c r="I280" s="11">
        <v>254.08000000000004</v>
      </c>
      <c r="J280" s="11">
        <v>158.6</v>
      </c>
      <c r="K280" s="11">
        <v>64.88</v>
      </c>
      <c r="L280" s="11">
        <v>216.89999999999998</v>
      </c>
      <c r="M280" s="15">
        <v>225.4</v>
      </c>
    </row>
    <row r="281" spans="1:13" x14ac:dyDescent="0.15">
      <c r="A281" s="11">
        <v>280</v>
      </c>
      <c r="B281" s="11">
        <v>0.1958</v>
      </c>
      <c r="C281" s="11">
        <v>10</v>
      </c>
      <c r="D281" s="11">
        <v>5</v>
      </c>
      <c r="E281" s="15">
        <v>6</v>
      </c>
      <c r="F281" s="11">
        <v>4</v>
      </c>
      <c r="G281" s="16">
        <v>22.29</v>
      </c>
      <c r="H281" s="11">
        <v>19.399999999999999</v>
      </c>
      <c r="I281" s="11">
        <v>345.8</v>
      </c>
      <c r="J281" s="11">
        <v>268.3</v>
      </c>
      <c r="K281" s="11">
        <v>106.4</v>
      </c>
      <c r="L281" s="11">
        <v>206.6</v>
      </c>
      <c r="M281" s="11">
        <v>458.8</v>
      </c>
    </row>
    <row r="282" spans="1:13" x14ac:dyDescent="0.15">
      <c r="A282" s="11">
        <v>281</v>
      </c>
      <c r="B282" s="11">
        <v>0.2074</v>
      </c>
      <c r="C282" s="11">
        <v>11</v>
      </c>
      <c r="D282" s="11">
        <v>5</v>
      </c>
      <c r="E282" s="15">
        <v>6</v>
      </c>
      <c r="F282" s="11">
        <v>4</v>
      </c>
      <c r="G282" s="16">
        <v>23.12</v>
      </c>
      <c r="H282" s="11">
        <v>23</v>
      </c>
      <c r="I282" s="11">
        <v>358.4</v>
      </c>
      <c r="J282" s="11">
        <v>253.3</v>
      </c>
      <c r="K282" s="11">
        <v>126.1</v>
      </c>
      <c r="L282" s="11">
        <v>254.8</v>
      </c>
      <c r="M282" s="11">
        <v>557.79999999999995</v>
      </c>
    </row>
    <row r="283" spans="1:13" x14ac:dyDescent="0.15">
      <c r="A283" s="11">
        <v>282</v>
      </c>
      <c r="B283" s="11">
        <v>0.18060000000000001</v>
      </c>
      <c r="C283" s="11">
        <v>12</v>
      </c>
      <c r="D283" s="11">
        <v>5</v>
      </c>
      <c r="E283" s="15">
        <v>6</v>
      </c>
      <c r="F283" s="11">
        <v>4</v>
      </c>
      <c r="G283" s="16">
        <v>36.1</v>
      </c>
      <c r="H283" s="11">
        <v>19</v>
      </c>
      <c r="I283" s="11">
        <v>317.60000000000002</v>
      </c>
      <c r="J283" s="11">
        <v>240.5</v>
      </c>
      <c r="K283" s="11">
        <v>95</v>
      </c>
      <c r="L283" s="11">
        <v>262.2</v>
      </c>
      <c r="M283" s="11">
        <v>449.4</v>
      </c>
    </row>
    <row r="284" spans="1:13" x14ac:dyDescent="0.15">
      <c r="A284" s="11">
        <v>283</v>
      </c>
      <c r="B284" s="11">
        <v>0.2014</v>
      </c>
      <c r="C284" s="11">
        <v>13</v>
      </c>
      <c r="D284" s="11">
        <v>15</v>
      </c>
      <c r="E284" s="15">
        <v>6</v>
      </c>
      <c r="F284" s="11">
        <v>4</v>
      </c>
      <c r="G284" s="11">
        <v>54.71</v>
      </c>
      <c r="H284" s="11">
        <v>17.2</v>
      </c>
      <c r="I284" s="11">
        <v>344.6</v>
      </c>
      <c r="J284" s="11">
        <v>280.60000000000002</v>
      </c>
      <c r="K284" s="11">
        <v>115.7</v>
      </c>
      <c r="L284" s="11">
        <v>288.39999999999998</v>
      </c>
      <c r="M284" s="11">
        <v>443.9</v>
      </c>
    </row>
    <row r="285" spans="1:13" x14ac:dyDescent="0.15">
      <c r="A285" s="11">
        <v>284</v>
      </c>
      <c r="B285" s="11">
        <v>0.18229999999999999</v>
      </c>
      <c r="C285" s="11">
        <v>14</v>
      </c>
      <c r="D285" s="11">
        <v>15</v>
      </c>
      <c r="E285" s="15">
        <v>6</v>
      </c>
      <c r="F285" s="11">
        <v>4</v>
      </c>
      <c r="G285" s="11">
        <v>64.44</v>
      </c>
      <c r="H285" s="11">
        <v>15.4</v>
      </c>
      <c r="I285" s="11">
        <v>320.7</v>
      </c>
      <c r="J285" s="11">
        <v>252.8</v>
      </c>
      <c r="K285" s="11">
        <v>98.5</v>
      </c>
      <c r="L285" s="11">
        <v>201.6</v>
      </c>
      <c r="M285" s="11">
        <v>440.5</v>
      </c>
    </row>
    <row r="286" spans="1:13" x14ac:dyDescent="0.15">
      <c r="A286" s="11">
        <v>285</v>
      </c>
      <c r="B286" s="11">
        <v>0.18310000000000001</v>
      </c>
      <c r="C286" s="11">
        <v>15</v>
      </c>
      <c r="D286" s="11">
        <v>15</v>
      </c>
      <c r="E286" s="15">
        <v>6</v>
      </c>
      <c r="F286" s="11">
        <v>4</v>
      </c>
      <c r="G286" s="11">
        <v>65.650000000000006</v>
      </c>
      <c r="H286" s="11">
        <v>19.8</v>
      </c>
      <c r="I286" s="11">
        <v>329.4</v>
      </c>
      <c r="J286" s="11">
        <v>195.7</v>
      </c>
      <c r="K286" s="11">
        <v>76.5</v>
      </c>
      <c r="L286" s="11">
        <v>246.5</v>
      </c>
      <c r="M286" s="11">
        <v>409.8</v>
      </c>
    </row>
    <row r="287" spans="1:13" x14ac:dyDescent="0.15">
      <c r="A287" s="11">
        <v>286</v>
      </c>
      <c r="B287" s="11">
        <v>0.2031</v>
      </c>
      <c r="C287" s="11">
        <v>16</v>
      </c>
      <c r="D287" s="11">
        <v>25</v>
      </c>
      <c r="E287" s="15">
        <v>6</v>
      </c>
      <c r="F287" s="11">
        <v>4</v>
      </c>
      <c r="G287" s="11">
        <v>83.24</v>
      </c>
      <c r="H287" s="11">
        <v>13.9</v>
      </c>
      <c r="I287" s="11">
        <v>334.9</v>
      </c>
      <c r="J287" s="11">
        <v>302.60000000000002</v>
      </c>
      <c r="K287" s="11">
        <v>119.7</v>
      </c>
      <c r="L287" s="11">
        <v>191.7</v>
      </c>
      <c r="M287" s="11">
        <v>508.3</v>
      </c>
    </row>
    <row r="288" spans="1:13" x14ac:dyDescent="0.15">
      <c r="A288" s="11">
        <v>287</v>
      </c>
      <c r="B288" s="11">
        <v>0.19009999999999999</v>
      </c>
      <c r="C288" s="11">
        <v>17</v>
      </c>
      <c r="D288" s="11">
        <v>25</v>
      </c>
      <c r="E288" s="15">
        <v>6</v>
      </c>
      <c r="F288" s="11">
        <v>4</v>
      </c>
      <c r="G288" s="11">
        <v>82.56</v>
      </c>
      <c r="H288" s="11">
        <v>16.5</v>
      </c>
      <c r="I288" s="11">
        <v>283.2</v>
      </c>
      <c r="J288" s="11">
        <v>230.3</v>
      </c>
      <c r="K288" s="11">
        <v>94.7</v>
      </c>
      <c r="L288" s="11">
        <v>152.5</v>
      </c>
      <c r="M288" s="11">
        <v>411.7</v>
      </c>
    </row>
    <row r="289" spans="1:13" x14ac:dyDescent="0.15">
      <c r="A289" s="11">
        <v>288</v>
      </c>
      <c r="B289" s="11">
        <v>0.20269999999999999</v>
      </c>
      <c r="C289" s="11">
        <v>18</v>
      </c>
      <c r="D289" s="11">
        <v>25</v>
      </c>
      <c r="E289" s="15">
        <v>6</v>
      </c>
      <c r="F289" s="11">
        <v>4</v>
      </c>
      <c r="G289" s="11">
        <v>90.98</v>
      </c>
      <c r="H289" s="11">
        <v>10.7</v>
      </c>
      <c r="I289" s="11">
        <v>258.3</v>
      </c>
      <c r="J289" s="11">
        <v>222.3</v>
      </c>
      <c r="K289" s="11">
        <v>90</v>
      </c>
      <c r="L289" s="11">
        <v>159.30000000000001</v>
      </c>
      <c r="M289" s="11">
        <v>387.9</v>
      </c>
    </row>
    <row r="290" spans="1:13" x14ac:dyDescent="0.15">
      <c r="A290" s="11">
        <v>289</v>
      </c>
      <c r="B290" s="11">
        <v>0.1807</v>
      </c>
      <c r="C290" s="11">
        <v>1</v>
      </c>
      <c r="D290" s="11" t="s">
        <v>15</v>
      </c>
      <c r="E290" s="15">
        <v>7</v>
      </c>
      <c r="F290" s="11">
        <v>1</v>
      </c>
      <c r="G290" s="11">
        <v>20.3</v>
      </c>
      <c r="H290" s="11">
        <v>4.32</v>
      </c>
      <c r="I290" s="11">
        <v>133.68</v>
      </c>
      <c r="J290" s="11">
        <v>66</v>
      </c>
      <c r="K290" s="11">
        <v>18.32</v>
      </c>
      <c r="L290" s="11">
        <v>131.30000000000001</v>
      </c>
      <c r="M290" s="15">
        <v>220.85</v>
      </c>
    </row>
    <row r="291" spans="1:13" x14ac:dyDescent="0.15">
      <c r="A291" s="11">
        <v>290</v>
      </c>
      <c r="B291" s="11">
        <v>0.18490000000000001</v>
      </c>
      <c r="C291" s="11">
        <v>2</v>
      </c>
      <c r="D291" s="11" t="s">
        <v>15</v>
      </c>
      <c r="E291" s="15">
        <v>7</v>
      </c>
      <c r="F291" s="11">
        <v>1</v>
      </c>
      <c r="G291" s="11">
        <v>16.32</v>
      </c>
      <c r="H291" s="11">
        <v>5.46</v>
      </c>
      <c r="I291" s="11">
        <v>159.60000000000002</v>
      </c>
      <c r="J291" s="11">
        <v>93.7</v>
      </c>
      <c r="K291" s="11">
        <v>23.28</v>
      </c>
      <c r="L291" s="11">
        <v>72.2</v>
      </c>
      <c r="M291" s="15">
        <v>212.05</v>
      </c>
    </row>
    <row r="292" spans="1:13" x14ac:dyDescent="0.15">
      <c r="A292" s="11">
        <v>291</v>
      </c>
      <c r="B292" s="11">
        <v>0.18629999999999999</v>
      </c>
      <c r="C292" s="11">
        <v>3</v>
      </c>
      <c r="D292" s="11" t="s">
        <v>15</v>
      </c>
      <c r="E292" s="15">
        <v>7</v>
      </c>
      <c r="F292" s="11">
        <v>1</v>
      </c>
      <c r="G292" s="11">
        <v>21.51</v>
      </c>
      <c r="H292" s="11">
        <v>4.0199999999999996</v>
      </c>
      <c r="I292" s="11">
        <v>142</v>
      </c>
      <c r="J292" s="11">
        <v>70.7</v>
      </c>
      <c r="K292" s="11">
        <v>20.56</v>
      </c>
      <c r="L292" s="11">
        <v>139.5</v>
      </c>
      <c r="M292" s="15">
        <v>206.35</v>
      </c>
    </row>
    <row r="293" spans="1:13" x14ac:dyDescent="0.15">
      <c r="A293" s="11">
        <v>292</v>
      </c>
      <c r="B293" s="11">
        <v>0.1825</v>
      </c>
      <c r="C293" s="11">
        <v>10</v>
      </c>
      <c r="D293" s="11">
        <v>5</v>
      </c>
      <c r="E293" s="15">
        <v>7</v>
      </c>
      <c r="F293" s="11">
        <v>1</v>
      </c>
      <c r="G293" s="16">
        <v>20.46</v>
      </c>
      <c r="H293" s="11">
        <v>8</v>
      </c>
      <c r="I293" s="11">
        <v>154.69999999999999</v>
      </c>
      <c r="J293" s="11">
        <v>97.9</v>
      </c>
      <c r="K293" s="11">
        <v>24.9</v>
      </c>
      <c r="L293" s="11">
        <v>260</v>
      </c>
      <c r="M293" s="11">
        <v>635.29999999999995</v>
      </c>
    </row>
    <row r="294" spans="1:13" x14ac:dyDescent="0.15">
      <c r="A294" s="11">
        <v>293</v>
      </c>
      <c r="B294" s="11">
        <v>0</v>
      </c>
      <c r="C294" s="11">
        <v>11</v>
      </c>
      <c r="D294" s="11">
        <v>5</v>
      </c>
      <c r="E294" s="15">
        <v>7</v>
      </c>
      <c r="F294" s="11">
        <v>1</v>
      </c>
      <c r="G294" s="16">
        <v>13.22</v>
      </c>
      <c r="H294" s="11">
        <v>7.8</v>
      </c>
      <c r="I294" s="11">
        <v>165.9</v>
      </c>
      <c r="J294" s="11">
        <v>96.3</v>
      </c>
      <c r="K294" s="11">
        <v>32.4</v>
      </c>
      <c r="L294" s="11">
        <v>208.2</v>
      </c>
      <c r="M294" s="11">
        <v>684.8</v>
      </c>
    </row>
    <row r="295" spans="1:13" x14ac:dyDescent="0.15">
      <c r="A295" s="11">
        <v>294</v>
      </c>
      <c r="B295" s="11">
        <v>0</v>
      </c>
      <c r="C295" s="11">
        <v>12</v>
      </c>
      <c r="D295" s="11">
        <v>5</v>
      </c>
      <c r="E295" s="15">
        <v>7</v>
      </c>
      <c r="F295" s="11">
        <v>1</v>
      </c>
      <c r="G295" s="16">
        <v>12.65</v>
      </c>
      <c r="H295" s="11">
        <v>7</v>
      </c>
      <c r="I295" s="11">
        <v>150.6</v>
      </c>
      <c r="J295" s="11">
        <v>97.4</v>
      </c>
      <c r="K295" s="11">
        <v>24.5</v>
      </c>
      <c r="L295" s="11">
        <v>243.6</v>
      </c>
      <c r="M295" s="11">
        <v>623.20000000000005</v>
      </c>
    </row>
    <row r="296" spans="1:13" x14ac:dyDescent="0.15">
      <c r="A296" s="11">
        <v>295</v>
      </c>
      <c r="B296" s="11">
        <v>0.19059999999999999</v>
      </c>
      <c r="C296" s="11">
        <v>13</v>
      </c>
      <c r="D296" s="11">
        <v>15</v>
      </c>
      <c r="E296" s="15">
        <v>7</v>
      </c>
      <c r="F296" s="11">
        <v>1</v>
      </c>
      <c r="G296" s="11">
        <v>11.75</v>
      </c>
      <c r="H296" s="11">
        <v>9.5</v>
      </c>
      <c r="I296" s="11">
        <v>226.6</v>
      </c>
      <c r="J296" s="11">
        <v>121.4</v>
      </c>
      <c r="K296" s="11">
        <v>36.299999999999997</v>
      </c>
      <c r="L296" s="11">
        <v>176.1</v>
      </c>
      <c r="M296" s="11">
        <v>667.8</v>
      </c>
    </row>
    <row r="297" spans="1:13" x14ac:dyDescent="0.15">
      <c r="A297" s="11">
        <v>296</v>
      </c>
      <c r="B297" s="11">
        <v>0.19589999999999999</v>
      </c>
      <c r="C297" s="11">
        <v>14</v>
      </c>
      <c r="D297" s="11">
        <v>15</v>
      </c>
      <c r="E297" s="15">
        <v>7</v>
      </c>
      <c r="F297" s="11">
        <v>1</v>
      </c>
      <c r="G297" s="11">
        <v>7.28</v>
      </c>
      <c r="H297" s="11">
        <v>9</v>
      </c>
      <c r="I297" s="11">
        <v>193.6</v>
      </c>
      <c r="J297" s="11">
        <v>130.9</v>
      </c>
      <c r="K297" s="11">
        <v>34.9</v>
      </c>
      <c r="L297" s="11">
        <v>192.2</v>
      </c>
      <c r="M297" s="11">
        <v>561.6</v>
      </c>
    </row>
    <row r="298" spans="1:13" x14ac:dyDescent="0.15">
      <c r="A298" s="11">
        <v>297</v>
      </c>
      <c r="B298" s="11">
        <v>0.18720000000000001</v>
      </c>
      <c r="C298" s="11">
        <v>15</v>
      </c>
      <c r="D298" s="11">
        <v>15</v>
      </c>
      <c r="E298" s="15">
        <v>7</v>
      </c>
      <c r="F298" s="11">
        <v>1</v>
      </c>
      <c r="G298" s="11">
        <v>7.66</v>
      </c>
      <c r="H298" s="11">
        <v>8.3000000000000007</v>
      </c>
      <c r="I298" s="11">
        <v>195.1</v>
      </c>
      <c r="J298" s="11">
        <v>119.5</v>
      </c>
      <c r="K298" s="11">
        <v>28.3</v>
      </c>
      <c r="L298" s="11">
        <v>150.1</v>
      </c>
      <c r="M298" s="11">
        <v>523.20000000000005</v>
      </c>
    </row>
    <row r="299" spans="1:13" x14ac:dyDescent="0.15">
      <c r="A299" s="11">
        <v>298</v>
      </c>
      <c r="B299" s="11">
        <v>0.20860000000000001</v>
      </c>
      <c r="C299" s="11">
        <v>16</v>
      </c>
      <c r="D299" s="11">
        <v>25</v>
      </c>
      <c r="E299" s="15">
        <v>7</v>
      </c>
      <c r="F299" s="11">
        <v>1</v>
      </c>
      <c r="G299" s="11">
        <v>1.46</v>
      </c>
      <c r="H299" s="11">
        <v>10.9</v>
      </c>
      <c r="I299" s="11">
        <v>146.5</v>
      </c>
      <c r="J299" s="11">
        <v>80.7</v>
      </c>
      <c r="K299" s="11">
        <v>40.6</v>
      </c>
      <c r="L299" s="11">
        <v>226.3</v>
      </c>
      <c r="M299" s="11">
        <v>498.6</v>
      </c>
    </row>
    <row r="300" spans="1:13" x14ac:dyDescent="0.15">
      <c r="A300" s="11">
        <v>299</v>
      </c>
      <c r="B300" s="11">
        <v>0.1885</v>
      </c>
      <c r="C300" s="11">
        <v>17</v>
      </c>
      <c r="D300" s="11">
        <v>25</v>
      </c>
      <c r="E300" s="15">
        <v>7</v>
      </c>
      <c r="F300" s="11">
        <v>1</v>
      </c>
      <c r="G300" s="11">
        <v>2.02</v>
      </c>
      <c r="H300" s="11">
        <v>11.8</v>
      </c>
      <c r="I300" s="11">
        <v>223.7</v>
      </c>
      <c r="J300" s="11">
        <v>158.80000000000001</v>
      </c>
      <c r="K300" s="11">
        <v>48.7</v>
      </c>
      <c r="L300" s="11">
        <v>164</v>
      </c>
      <c r="M300" s="11">
        <v>795</v>
      </c>
    </row>
    <row r="301" spans="1:13" x14ac:dyDescent="0.15">
      <c r="A301" s="11">
        <v>300</v>
      </c>
      <c r="B301" s="11">
        <v>0.1905</v>
      </c>
      <c r="C301" s="11">
        <v>18</v>
      </c>
      <c r="D301" s="11">
        <v>25</v>
      </c>
      <c r="E301" s="15">
        <v>7</v>
      </c>
      <c r="F301" s="11">
        <v>1</v>
      </c>
      <c r="G301" s="11">
        <v>2.02</v>
      </c>
      <c r="H301" s="11">
        <v>10.4</v>
      </c>
      <c r="I301" s="11">
        <v>227.2</v>
      </c>
      <c r="J301" s="11">
        <v>132.9</v>
      </c>
      <c r="K301" s="11">
        <v>41</v>
      </c>
      <c r="L301" s="11">
        <v>178.2</v>
      </c>
      <c r="M301" s="11">
        <v>730.3</v>
      </c>
    </row>
    <row r="302" spans="1:13" x14ac:dyDescent="0.15">
      <c r="A302" s="11">
        <v>301</v>
      </c>
      <c r="B302" s="11">
        <v>0.19470000000000001</v>
      </c>
      <c r="C302" s="11">
        <v>1</v>
      </c>
      <c r="D302" s="11" t="s">
        <v>15</v>
      </c>
      <c r="E302" s="15">
        <v>7</v>
      </c>
      <c r="F302" s="11">
        <v>2</v>
      </c>
      <c r="G302" s="11">
        <v>30.76</v>
      </c>
      <c r="H302" s="11">
        <v>5.8199999999999994</v>
      </c>
      <c r="I302" s="11">
        <v>155.52000000000001</v>
      </c>
      <c r="J302" s="11">
        <v>91.7</v>
      </c>
      <c r="K302" s="11">
        <v>24.64</v>
      </c>
      <c r="L302" s="11">
        <v>138.5</v>
      </c>
      <c r="M302" s="15">
        <v>154.5</v>
      </c>
    </row>
    <row r="303" spans="1:13" x14ac:dyDescent="0.15">
      <c r="A303" s="11">
        <v>302</v>
      </c>
      <c r="B303" s="11">
        <v>0.19370000000000001</v>
      </c>
      <c r="C303" s="11">
        <v>2</v>
      </c>
      <c r="D303" s="11" t="s">
        <v>15</v>
      </c>
      <c r="E303" s="15">
        <v>7</v>
      </c>
      <c r="F303" s="11">
        <v>2</v>
      </c>
      <c r="G303" s="11">
        <v>29.58</v>
      </c>
      <c r="H303" s="11">
        <v>5.1599999999999993</v>
      </c>
      <c r="I303" s="11">
        <v>153.04000000000002</v>
      </c>
      <c r="J303" s="11">
        <v>80</v>
      </c>
      <c r="K303" s="11">
        <v>21.040000000000003</v>
      </c>
      <c r="L303" s="11">
        <v>86.2</v>
      </c>
      <c r="M303" s="15">
        <v>180.55</v>
      </c>
    </row>
    <row r="304" spans="1:13" x14ac:dyDescent="0.15">
      <c r="A304" s="11">
        <v>303</v>
      </c>
      <c r="B304" s="11">
        <v>0.1948</v>
      </c>
      <c r="C304" s="11">
        <v>3</v>
      </c>
      <c r="D304" s="11" t="s">
        <v>15</v>
      </c>
      <c r="E304" s="15">
        <v>7</v>
      </c>
      <c r="F304" s="11">
        <v>2</v>
      </c>
      <c r="G304" s="11">
        <v>36.75</v>
      </c>
      <c r="H304" s="11">
        <v>4.8599999999999994</v>
      </c>
      <c r="I304" s="11">
        <v>142.08000000000001</v>
      </c>
      <c r="J304" s="11">
        <v>86.1</v>
      </c>
      <c r="K304" s="11">
        <v>24.480000000000004</v>
      </c>
      <c r="L304" s="11">
        <v>110.19999999999999</v>
      </c>
      <c r="M304" s="15">
        <v>182.9</v>
      </c>
    </row>
    <row r="305" spans="1:13" x14ac:dyDescent="0.15">
      <c r="A305" s="11">
        <v>304</v>
      </c>
      <c r="B305" s="11">
        <v>0</v>
      </c>
      <c r="C305" s="11">
        <v>10</v>
      </c>
      <c r="D305" s="11">
        <v>5</v>
      </c>
      <c r="E305" s="15">
        <v>7</v>
      </c>
      <c r="F305" s="11">
        <v>2</v>
      </c>
      <c r="G305" s="16">
        <v>1.1399999999999999</v>
      </c>
      <c r="H305" s="11">
        <v>13.7</v>
      </c>
      <c r="I305" s="11">
        <v>209.6</v>
      </c>
      <c r="J305" s="11">
        <v>92.5</v>
      </c>
      <c r="K305" s="11">
        <v>51.8</v>
      </c>
      <c r="L305" s="11">
        <v>156.30000000000001</v>
      </c>
      <c r="M305" s="11">
        <v>323.2</v>
      </c>
    </row>
    <row r="306" spans="1:13" x14ac:dyDescent="0.15">
      <c r="A306" s="11">
        <v>305</v>
      </c>
      <c r="B306" s="11">
        <v>0.18509999999999999</v>
      </c>
      <c r="C306" s="11">
        <v>11</v>
      </c>
      <c r="D306" s="11">
        <v>5</v>
      </c>
      <c r="E306" s="15">
        <v>7</v>
      </c>
      <c r="F306" s="11">
        <v>2</v>
      </c>
      <c r="G306" s="16">
        <v>2.16</v>
      </c>
      <c r="H306" s="11">
        <v>11</v>
      </c>
      <c r="I306" s="11">
        <v>162.69999999999999</v>
      </c>
      <c r="J306" s="11">
        <v>109.5</v>
      </c>
      <c r="K306" s="11">
        <v>32.4</v>
      </c>
      <c r="L306" s="11">
        <v>166.5</v>
      </c>
      <c r="M306" s="11">
        <v>350.7</v>
      </c>
    </row>
    <row r="307" spans="1:13" x14ac:dyDescent="0.15">
      <c r="A307" s="11">
        <v>306</v>
      </c>
      <c r="B307" s="11">
        <v>0</v>
      </c>
      <c r="C307" s="11">
        <v>12</v>
      </c>
      <c r="D307" s="11">
        <v>5</v>
      </c>
      <c r="E307" s="15">
        <v>7</v>
      </c>
      <c r="F307" s="11">
        <v>2</v>
      </c>
      <c r="G307" s="16">
        <v>1.59</v>
      </c>
      <c r="H307" s="11">
        <v>11.6</v>
      </c>
      <c r="I307" s="11">
        <v>163.69999999999999</v>
      </c>
      <c r="J307" s="11">
        <v>101.5</v>
      </c>
      <c r="K307" s="11">
        <v>41.1</v>
      </c>
      <c r="L307" s="11">
        <v>131.30000000000001</v>
      </c>
      <c r="M307" s="11">
        <v>381.9</v>
      </c>
    </row>
    <row r="308" spans="1:13" x14ac:dyDescent="0.15">
      <c r="A308" s="11">
        <v>307</v>
      </c>
      <c r="B308" s="11">
        <v>0.18559999999999999</v>
      </c>
      <c r="C308" s="11">
        <v>13</v>
      </c>
      <c r="D308" s="11">
        <v>15</v>
      </c>
      <c r="E308" s="15">
        <v>7</v>
      </c>
      <c r="F308" s="11">
        <v>2</v>
      </c>
      <c r="G308" s="11">
        <v>16.899999999999999</v>
      </c>
      <c r="H308" s="11">
        <v>8.3000000000000007</v>
      </c>
      <c r="I308" s="11">
        <v>181.7</v>
      </c>
      <c r="J308" s="11">
        <v>103.3</v>
      </c>
      <c r="K308" s="11">
        <v>36.6</v>
      </c>
      <c r="L308" s="11">
        <v>157.19999999999999</v>
      </c>
      <c r="M308" s="11">
        <v>465.8</v>
      </c>
    </row>
    <row r="309" spans="1:13" x14ac:dyDescent="0.15">
      <c r="A309" s="11">
        <v>308</v>
      </c>
      <c r="B309" s="11">
        <v>0.20219999999999999</v>
      </c>
      <c r="C309" s="11">
        <v>14</v>
      </c>
      <c r="D309" s="11">
        <v>15</v>
      </c>
      <c r="E309" s="15">
        <v>7</v>
      </c>
      <c r="F309" s="11">
        <v>2</v>
      </c>
      <c r="G309" s="11">
        <v>14.92</v>
      </c>
      <c r="H309" s="11">
        <v>8.9</v>
      </c>
      <c r="I309" s="11">
        <v>203</v>
      </c>
      <c r="J309" s="11">
        <v>101.8</v>
      </c>
      <c r="K309" s="11">
        <v>34.5</v>
      </c>
      <c r="L309" s="11">
        <v>203.8</v>
      </c>
      <c r="M309" s="11">
        <v>475.6</v>
      </c>
    </row>
    <row r="310" spans="1:13" x14ac:dyDescent="0.15">
      <c r="A310" s="11">
        <v>309</v>
      </c>
      <c r="B310" s="11">
        <v>0.20599999999999999</v>
      </c>
      <c r="C310" s="11">
        <v>15</v>
      </c>
      <c r="D310" s="11">
        <v>15</v>
      </c>
      <c r="E310" s="15">
        <v>7</v>
      </c>
      <c r="F310" s="11">
        <v>2</v>
      </c>
      <c r="G310" s="11">
        <v>13.27</v>
      </c>
      <c r="H310" s="11">
        <v>8.6999999999999993</v>
      </c>
      <c r="I310" s="11">
        <v>179.8</v>
      </c>
      <c r="J310" s="11">
        <v>92.8</v>
      </c>
      <c r="K310" s="11">
        <v>29</v>
      </c>
      <c r="L310" s="11">
        <v>188</v>
      </c>
      <c r="M310" s="11">
        <v>502.8</v>
      </c>
    </row>
    <row r="311" spans="1:13" x14ac:dyDescent="0.15">
      <c r="A311" s="11">
        <v>310</v>
      </c>
      <c r="B311" s="11">
        <v>0</v>
      </c>
      <c r="C311" s="11">
        <v>16</v>
      </c>
      <c r="D311" s="11">
        <v>25</v>
      </c>
      <c r="E311" s="15">
        <v>7</v>
      </c>
      <c r="F311" s="11">
        <v>2</v>
      </c>
      <c r="G311" s="11">
        <v>1.28</v>
      </c>
      <c r="H311" s="11">
        <v>12.9</v>
      </c>
      <c r="I311" s="11">
        <v>251.8</v>
      </c>
      <c r="J311" s="11">
        <v>161.30000000000001</v>
      </c>
      <c r="K311" s="11">
        <v>67.2</v>
      </c>
      <c r="L311" s="11">
        <v>244.1</v>
      </c>
      <c r="M311" s="11">
        <v>364</v>
      </c>
    </row>
    <row r="312" spans="1:13" x14ac:dyDescent="0.15">
      <c r="A312" s="11">
        <v>311</v>
      </c>
      <c r="B312" s="11">
        <v>0.18240000000000001</v>
      </c>
      <c r="C312" s="11">
        <v>17</v>
      </c>
      <c r="D312" s="11">
        <v>25</v>
      </c>
      <c r="E312" s="15">
        <v>7</v>
      </c>
      <c r="F312" s="11">
        <v>2</v>
      </c>
      <c r="G312" s="11">
        <v>2.2799999999999998</v>
      </c>
      <c r="H312" s="11">
        <v>13.4</v>
      </c>
      <c r="I312" s="11">
        <v>231.1</v>
      </c>
      <c r="J312" s="11">
        <v>139.5</v>
      </c>
      <c r="K312" s="11">
        <v>45.5</v>
      </c>
      <c r="L312" s="11">
        <v>223</v>
      </c>
      <c r="M312" s="11">
        <v>358.2</v>
      </c>
    </row>
    <row r="313" spans="1:13" x14ac:dyDescent="0.15">
      <c r="A313" s="11">
        <v>312</v>
      </c>
      <c r="B313" s="11">
        <v>0.1817</v>
      </c>
      <c r="C313" s="11">
        <v>18</v>
      </c>
      <c r="D313" s="11">
        <v>25</v>
      </c>
      <c r="E313" s="15">
        <v>7</v>
      </c>
      <c r="F313" s="11">
        <v>2</v>
      </c>
      <c r="G313" s="11">
        <v>2.23</v>
      </c>
      <c r="H313" s="11">
        <v>10.9</v>
      </c>
      <c r="I313" s="11">
        <v>220.3</v>
      </c>
      <c r="J313" s="11">
        <v>136.9</v>
      </c>
      <c r="K313" s="11">
        <v>43.4</v>
      </c>
      <c r="L313" s="11">
        <v>239.9</v>
      </c>
      <c r="M313" s="11">
        <v>360</v>
      </c>
    </row>
    <row r="314" spans="1:13" x14ac:dyDescent="0.15">
      <c r="A314" s="11">
        <v>313</v>
      </c>
      <c r="B314" s="11">
        <v>0.18179999999999999</v>
      </c>
      <c r="C314" s="11">
        <v>1</v>
      </c>
      <c r="D314" s="11" t="s">
        <v>15</v>
      </c>
      <c r="E314" s="15">
        <v>7</v>
      </c>
      <c r="F314" s="11">
        <v>3</v>
      </c>
      <c r="G314" s="11">
        <v>30.2</v>
      </c>
      <c r="H314" s="11">
        <v>6.54</v>
      </c>
      <c r="I314" s="11">
        <v>218.64</v>
      </c>
      <c r="J314" s="11">
        <v>132.1</v>
      </c>
      <c r="K314" s="11">
        <v>37.6</v>
      </c>
      <c r="L314" s="11">
        <v>173.1</v>
      </c>
      <c r="M314" s="15">
        <v>125</v>
      </c>
    </row>
    <row r="315" spans="1:13" x14ac:dyDescent="0.15">
      <c r="A315" s="11">
        <v>314</v>
      </c>
      <c r="B315" s="11">
        <v>0.19070000000000001</v>
      </c>
      <c r="C315" s="11">
        <v>2</v>
      </c>
      <c r="D315" s="11" t="s">
        <v>15</v>
      </c>
      <c r="E315" s="15">
        <v>7</v>
      </c>
      <c r="F315" s="11">
        <v>3</v>
      </c>
      <c r="G315" s="11">
        <v>22.35</v>
      </c>
      <c r="H315" s="11">
        <v>5.64</v>
      </c>
      <c r="I315" s="11">
        <v>164.64</v>
      </c>
      <c r="J315" s="11">
        <v>119</v>
      </c>
      <c r="K315" s="11">
        <v>33.92</v>
      </c>
      <c r="L315" s="11">
        <v>157.9</v>
      </c>
      <c r="M315" s="15">
        <v>164.85</v>
      </c>
    </row>
    <row r="316" spans="1:13" x14ac:dyDescent="0.15">
      <c r="A316" s="11">
        <v>315</v>
      </c>
      <c r="B316" s="11">
        <v>0.18440000000000001</v>
      </c>
      <c r="C316" s="11">
        <v>3</v>
      </c>
      <c r="D316" s="11" t="s">
        <v>15</v>
      </c>
      <c r="E316" s="15">
        <v>7</v>
      </c>
      <c r="F316" s="11">
        <v>3</v>
      </c>
      <c r="G316" s="11">
        <v>32.4</v>
      </c>
      <c r="H316" s="11">
        <v>4.8599999999999994</v>
      </c>
      <c r="I316" s="11">
        <v>148.56</v>
      </c>
      <c r="J316" s="11">
        <v>107.9</v>
      </c>
      <c r="K316" s="11">
        <v>31.92</v>
      </c>
      <c r="L316" s="11">
        <v>142.19999999999999</v>
      </c>
      <c r="M316" s="15">
        <v>131.9</v>
      </c>
    </row>
    <row r="317" spans="1:13" x14ac:dyDescent="0.15">
      <c r="A317" s="11">
        <v>316</v>
      </c>
      <c r="B317" s="11">
        <v>0</v>
      </c>
      <c r="C317" s="11">
        <v>10</v>
      </c>
      <c r="D317" s="11">
        <v>5</v>
      </c>
      <c r="E317" s="15">
        <v>7</v>
      </c>
      <c r="F317" s="11">
        <v>3</v>
      </c>
      <c r="G317" s="16">
        <v>12.72</v>
      </c>
      <c r="H317" s="11">
        <v>15.4</v>
      </c>
      <c r="I317" s="11">
        <v>169.9</v>
      </c>
      <c r="J317" s="11">
        <v>134.80000000000001</v>
      </c>
      <c r="K317" s="11">
        <v>46.7</v>
      </c>
      <c r="L317" s="11">
        <v>208.2</v>
      </c>
      <c r="M317" s="11">
        <v>450.4</v>
      </c>
    </row>
    <row r="318" spans="1:13" x14ac:dyDescent="0.15">
      <c r="A318" s="11">
        <v>317</v>
      </c>
      <c r="B318" s="11">
        <v>0</v>
      </c>
      <c r="C318" s="11">
        <v>11</v>
      </c>
      <c r="D318" s="11">
        <v>5</v>
      </c>
      <c r="E318" s="15">
        <v>7</v>
      </c>
      <c r="F318" s="11">
        <v>3</v>
      </c>
      <c r="G318" s="16">
        <v>17.329999999999998</v>
      </c>
      <c r="H318" s="11">
        <v>9</v>
      </c>
      <c r="I318" s="11">
        <v>164</v>
      </c>
      <c r="J318" s="11">
        <v>110.7</v>
      </c>
      <c r="K318" s="11">
        <v>38.4</v>
      </c>
      <c r="L318" s="11">
        <v>193.2</v>
      </c>
      <c r="M318" s="11">
        <v>384.3</v>
      </c>
    </row>
    <row r="319" spans="1:13" x14ac:dyDescent="0.15">
      <c r="A319" s="11">
        <v>318</v>
      </c>
      <c r="B319" s="11">
        <v>0</v>
      </c>
      <c r="C319" s="11">
        <v>12</v>
      </c>
      <c r="D319" s="11">
        <v>5</v>
      </c>
      <c r="E319" s="15">
        <v>7</v>
      </c>
      <c r="F319" s="11">
        <v>3</v>
      </c>
      <c r="G319" s="16">
        <v>10.68</v>
      </c>
      <c r="H319" s="11">
        <v>10.9</v>
      </c>
      <c r="I319" s="11">
        <v>223.2</v>
      </c>
      <c r="J319" s="11">
        <v>122.9</v>
      </c>
      <c r="K319" s="11">
        <v>45</v>
      </c>
      <c r="L319" s="11">
        <v>174.1</v>
      </c>
      <c r="M319" s="11">
        <v>417.9</v>
      </c>
    </row>
    <row r="320" spans="1:13" x14ac:dyDescent="0.15">
      <c r="A320" s="11">
        <v>319</v>
      </c>
      <c r="B320" s="11">
        <v>0.1905</v>
      </c>
      <c r="C320" s="11">
        <v>13</v>
      </c>
      <c r="D320" s="11">
        <v>15</v>
      </c>
      <c r="E320" s="15">
        <v>7</v>
      </c>
      <c r="F320" s="11">
        <v>3</v>
      </c>
      <c r="G320" s="11">
        <v>7.62</v>
      </c>
      <c r="H320" s="11">
        <v>11.3</v>
      </c>
      <c r="I320" s="11">
        <v>260.89999999999998</v>
      </c>
      <c r="J320" s="11">
        <v>222</v>
      </c>
      <c r="K320" s="11">
        <v>72.2</v>
      </c>
      <c r="L320" s="11">
        <v>234.9</v>
      </c>
      <c r="M320" s="11">
        <v>506.3</v>
      </c>
    </row>
    <row r="321" spans="1:13" x14ac:dyDescent="0.15">
      <c r="A321" s="11">
        <v>320</v>
      </c>
      <c r="B321" s="11">
        <v>0.19</v>
      </c>
      <c r="C321" s="11">
        <v>14</v>
      </c>
      <c r="D321" s="11">
        <v>15</v>
      </c>
      <c r="E321" s="15">
        <v>7</v>
      </c>
      <c r="F321" s="11">
        <v>3</v>
      </c>
      <c r="G321" s="11">
        <v>9.81</v>
      </c>
      <c r="H321" s="11">
        <v>13.7</v>
      </c>
      <c r="I321" s="11">
        <v>272.8</v>
      </c>
      <c r="J321" s="11">
        <v>165.7</v>
      </c>
      <c r="K321" s="11">
        <v>58.8</v>
      </c>
      <c r="L321" s="11">
        <v>250</v>
      </c>
      <c r="M321" s="11">
        <v>470.7</v>
      </c>
    </row>
    <row r="322" spans="1:13" x14ac:dyDescent="0.15">
      <c r="A322" s="11">
        <v>321</v>
      </c>
      <c r="B322" s="11">
        <v>0.1903</v>
      </c>
      <c r="C322" s="11">
        <v>15</v>
      </c>
      <c r="D322" s="11">
        <v>15</v>
      </c>
      <c r="E322" s="15">
        <v>7</v>
      </c>
      <c r="F322" s="11">
        <v>3</v>
      </c>
      <c r="G322" s="11">
        <v>7.35</v>
      </c>
      <c r="H322" s="11">
        <v>10.5</v>
      </c>
      <c r="I322" s="11">
        <v>259.60000000000002</v>
      </c>
      <c r="J322" s="11">
        <v>163.30000000000001</v>
      </c>
      <c r="K322" s="11">
        <v>56.7</v>
      </c>
      <c r="L322" s="11">
        <v>246.3</v>
      </c>
      <c r="M322" s="11">
        <v>435.3</v>
      </c>
    </row>
    <row r="323" spans="1:13" x14ac:dyDescent="0.15">
      <c r="A323" s="11">
        <v>322</v>
      </c>
      <c r="B323" s="11">
        <v>0</v>
      </c>
      <c r="C323" s="11">
        <v>16</v>
      </c>
      <c r="D323" s="11">
        <v>25</v>
      </c>
      <c r="E323" s="15">
        <v>7</v>
      </c>
      <c r="F323" s="11">
        <v>3</v>
      </c>
      <c r="G323" s="11">
        <v>2.71</v>
      </c>
      <c r="H323" s="11">
        <v>11</v>
      </c>
      <c r="I323" s="11">
        <v>236.2</v>
      </c>
      <c r="J323" s="11">
        <v>125.5</v>
      </c>
      <c r="K323" s="11">
        <v>54.3</v>
      </c>
      <c r="L323" s="11">
        <v>208.2</v>
      </c>
      <c r="M323" s="11">
        <v>496.9</v>
      </c>
    </row>
    <row r="324" spans="1:13" x14ac:dyDescent="0.15">
      <c r="A324" s="11">
        <v>323</v>
      </c>
      <c r="B324" s="11">
        <v>0.18310000000000001</v>
      </c>
      <c r="C324" s="11">
        <v>17</v>
      </c>
      <c r="D324" s="11">
        <v>25</v>
      </c>
      <c r="E324" s="15">
        <v>7</v>
      </c>
      <c r="F324" s="11">
        <v>3</v>
      </c>
      <c r="G324" s="11">
        <v>2.74</v>
      </c>
      <c r="H324" s="11">
        <v>7.7</v>
      </c>
      <c r="I324" s="11">
        <v>263.8</v>
      </c>
      <c r="J324" s="11">
        <v>217.8</v>
      </c>
      <c r="K324" s="11">
        <v>75.8</v>
      </c>
      <c r="L324" s="11">
        <v>230.5</v>
      </c>
      <c r="M324" s="11">
        <v>482.8</v>
      </c>
    </row>
    <row r="325" spans="1:13" x14ac:dyDescent="0.15">
      <c r="A325" s="11">
        <v>324</v>
      </c>
      <c r="B325" s="11">
        <v>0.1802</v>
      </c>
      <c r="C325" s="11">
        <v>18</v>
      </c>
      <c r="D325" s="11">
        <v>25</v>
      </c>
      <c r="E325" s="15">
        <v>7</v>
      </c>
      <c r="F325" s="11">
        <v>3</v>
      </c>
      <c r="G325" s="11">
        <v>3.41</v>
      </c>
      <c r="H325" s="11">
        <v>16.5</v>
      </c>
      <c r="I325" s="11">
        <v>249.2</v>
      </c>
      <c r="J325" s="11">
        <v>163.5</v>
      </c>
      <c r="K325" s="11">
        <v>56.2</v>
      </c>
      <c r="L325" s="11">
        <v>200.8</v>
      </c>
      <c r="M325" s="11">
        <v>404.7</v>
      </c>
    </row>
    <row r="326" spans="1:13" x14ac:dyDescent="0.15">
      <c r="A326" s="11">
        <v>325</v>
      </c>
      <c r="B326" s="11">
        <v>0.1946</v>
      </c>
      <c r="C326" s="11">
        <v>1</v>
      </c>
      <c r="D326" s="11" t="s">
        <v>15</v>
      </c>
      <c r="E326" s="15">
        <v>7</v>
      </c>
      <c r="F326" s="11">
        <v>4</v>
      </c>
      <c r="G326" s="11">
        <v>47.26</v>
      </c>
      <c r="H326" s="11">
        <v>7.26</v>
      </c>
      <c r="I326" s="11">
        <v>229.60000000000002</v>
      </c>
      <c r="J326" s="11">
        <v>251</v>
      </c>
      <c r="K326" s="11">
        <v>75.12</v>
      </c>
      <c r="L326" s="11">
        <v>142.80000000000001</v>
      </c>
      <c r="M326" s="15">
        <v>162.4</v>
      </c>
    </row>
    <row r="327" spans="1:13" x14ac:dyDescent="0.15">
      <c r="A327" s="11">
        <v>326</v>
      </c>
      <c r="B327" s="11">
        <v>0.21690000000000001</v>
      </c>
      <c r="C327" s="11">
        <v>2</v>
      </c>
      <c r="D327" s="11" t="s">
        <v>15</v>
      </c>
      <c r="E327" s="15">
        <v>7</v>
      </c>
      <c r="F327" s="11">
        <v>4</v>
      </c>
      <c r="G327" s="11">
        <v>43.42</v>
      </c>
      <c r="H327" s="11">
        <v>9.66</v>
      </c>
      <c r="I327" s="11">
        <v>244.96</v>
      </c>
      <c r="J327" s="11">
        <v>276.7</v>
      </c>
      <c r="K327" s="11">
        <v>58.16</v>
      </c>
      <c r="L327" s="11">
        <v>175.6</v>
      </c>
      <c r="M327" s="15">
        <v>209.4</v>
      </c>
    </row>
    <row r="328" spans="1:13" x14ac:dyDescent="0.15">
      <c r="A328" s="11">
        <v>327</v>
      </c>
      <c r="B328" s="11">
        <v>0.18010000000000001</v>
      </c>
      <c r="C328" s="11">
        <v>3</v>
      </c>
      <c r="D328" s="11" t="s">
        <v>15</v>
      </c>
      <c r="E328" s="15">
        <v>7</v>
      </c>
      <c r="F328" s="11">
        <v>4</v>
      </c>
      <c r="G328" s="11">
        <v>36.18</v>
      </c>
      <c r="H328" s="11">
        <v>9.24</v>
      </c>
      <c r="I328" s="11">
        <v>233.68000000000004</v>
      </c>
      <c r="J328" s="11">
        <v>213.2</v>
      </c>
      <c r="K328" s="11">
        <v>64.720000000000013</v>
      </c>
      <c r="L328" s="11">
        <v>225.39999999999998</v>
      </c>
      <c r="M328" s="15">
        <v>165.85</v>
      </c>
    </row>
    <row r="329" spans="1:13" x14ac:dyDescent="0.15">
      <c r="A329" s="11">
        <v>328</v>
      </c>
      <c r="B329" s="11">
        <v>0.19420000000000001</v>
      </c>
      <c r="C329" s="11">
        <v>10</v>
      </c>
      <c r="D329" s="11">
        <v>5</v>
      </c>
      <c r="E329" s="15">
        <v>7</v>
      </c>
      <c r="F329" s="11">
        <v>4</v>
      </c>
      <c r="G329" s="16">
        <v>23.03</v>
      </c>
      <c r="H329" s="11">
        <v>18.7</v>
      </c>
      <c r="I329" s="11">
        <v>260</v>
      </c>
      <c r="J329" s="11">
        <v>289.7</v>
      </c>
      <c r="K329" s="11">
        <v>111.5</v>
      </c>
      <c r="L329" s="11">
        <v>257.3</v>
      </c>
      <c r="M329" s="11">
        <v>507</v>
      </c>
    </row>
    <row r="330" spans="1:13" x14ac:dyDescent="0.15">
      <c r="A330" s="11">
        <v>329</v>
      </c>
      <c r="B330" s="11">
        <v>0.19739999999999999</v>
      </c>
      <c r="C330" s="11">
        <v>11</v>
      </c>
      <c r="D330" s="11">
        <v>5</v>
      </c>
      <c r="E330" s="15">
        <v>7</v>
      </c>
      <c r="F330" s="11">
        <v>4</v>
      </c>
      <c r="G330" s="16">
        <v>13.32</v>
      </c>
      <c r="H330" s="11">
        <v>13.8</v>
      </c>
      <c r="I330" s="11">
        <v>270</v>
      </c>
      <c r="J330" s="11">
        <v>252.1</v>
      </c>
      <c r="K330" s="11">
        <v>125.1</v>
      </c>
      <c r="L330" s="11">
        <v>267.89999999999998</v>
      </c>
      <c r="M330" s="11">
        <v>535.70000000000005</v>
      </c>
    </row>
    <row r="331" spans="1:13" x14ac:dyDescent="0.15">
      <c r="A331" s="11">
        <v>330</v>
      </c>
      <c r="B331" s="11">
        <v>0.18329999999999999</v>
      </c>
      <c r="C331" s="11">
        <v>12</v>
      </c>
      <c r="D331" s="11">
        <v>5</v>
      </c>
      <c r="E331" s="15">
        <v>7</v>
      </c>
      <c r="F331" s="11">
        <v>4</v>
      </c>
      <c r="G331" s="16">
        <v>19.95</v>
      </c>
      <c r="H331" s="11">
        <v>16.7</v>
      </c>
      <c r="I331" s="11">
        <v>280</v>
      </c>
      <c r="J331" s="11">
        <v>264.2</v>
      </c>
      <c r="K331" s="11">
        <v>100.2</v>
      </c>
      <c r="L331" s="11">
        <v>234.1</v>
      </c>
      <c r="M331" s="11">
        <v>460.4</v>
      </c>
    </row>
    <row r="332" spans="1:13" x14ac:dyDescent="0.15">
      <c r="A332" s="11">
        <v>331</v>
      </c>
      <c r="B332" s="11">
        <v>0.18609999999999999</v>
      </c>
      <c r="C332" s="11">
        <v>13</v>
      </c>
      <c r="D332" s="11">
        <v>15</v>
      </c>
      <c r="E332" s="15">
        <v>7</v>
      </c>
      <c r="F332" s="11">
        <v>4</v>
      </c>
      <c r="G332" s="11">
        <v>29.25</v>
      </c>
      <c r="H332" s="11">
        <v>13.9</v>
      </c>
      <c r="I332" s="11">
        <v>313.2</v>
      </c>
      <c r="J332" s="11">
        <v>284.39999999999998</v>
      </c>
      <c r="K332" s="11">
        <v>117.1</v>
      </c>
      <c r="L332" s="11">
        <v>126.7</v>
      </c>
      <c r="M332" s="11">
        <v>488.9</v>
      </c>
    </row>
    <row r="333" spans="1:13" x14ac:dyDescent="0.15">
      <c r="A333" s="11">
        <v>332</v>
      </c>
      <c r="B333" s="11">
        <v>0.21640000000000001</v>
      </c>
      <c r="C333" s="11">
        <v>14</v>
      </c>
      <c r="D333" s="11">
        <v>15</v>
      </c>
      <c r="E333" s="15">
        <v>7</v>
      </c>
      <c r="F333" s="11">
        <v>4</v>
      </c>
      <c r="G333" s="11">
        <v>33.020000000000003</v>
      </c>
      <c r="H333" s="11">
        <v>21.9</v>
      </c>
      <c r="I333" s="11">
        <v>355.8</v>
      </c>
      <c r="J333" s="11">
        <v>295.89999999999998</v>
      </c>
      <c r="K333" s="11">
        <v>114.8</v>
      </c>
      <c r="L333" s="11">
        <v>182.4</v>
      </c>
      <c r="M333" s="11">
        <v>500.1</v>
      </c>
    </row>
    <row r="334" spans="1:13" x14ac:dyDescent="0.15">
      <c r="A334" s="11">
        <v>333</v>
      </c>
      <c r="B334" s="11">
        <v>0.19309999999999999</v>
      </c>
      <c r="C334" s="11">
        <v>15</v>
      </c>
      <c r="D334" s="11">
        <v>15</v>
      </c>
      <c r="E334" s="15">
        <v>7</v>
      </c>
      <c r="F334" s="11">
        <v>4</v>
      </c>
      <c r="G334" s="11">
        <v>32.869999999999997</v>
      </c>
      <c r="H334" s="11">
        <v>12.1</v>
      </c>
      <c r="I334" s="11">
        <v>329.4</v>
      </c>
      <c r="J334" s="11">
        <v>289.3</v>
      </c>
      <c r="K334" s="11">
        <v>109.6</v>
      </c>
      <c r="L334" s="11">
        <v>133.1</v>
      </c>
      <c r="M334" s="11">
        <v>488.1</v>
      </c>
    </row>
    <row r="335" spans="1:13" x14ac:dyDescent="0.15">
      <c r="A335" s="11">
        <v>334</v>
      </c>
      <c r="B335" s="11">
        <v>0.20230000000000001</v>
      </c>
      <c r="C335" s="11">
        <v>16</v>
      </c>
      <c r="D335" s="11">
        <v>25</v>
      </c>
      <c r="E335" s="15">
        <v>7</v>
      </c>
      <c r="F335" s="11">
        <v>4</v>
      </c>
      <c r="G335" s="11">
        <v>42.57</v>
      </c>
      <c r="H335" s="11">
        <v>16.3</v>
      </c>
      <c r="I335" s="11">
        <v>334.6</v>
      </c>
      <c r="J335" s="11">
        <v>315.7</v>
      </c>
      <c r="K335" s="11">
        <v>124.1</v>
      </c>
      <c r="L335" s="11">
        <v>197.8</v>
      </c>
      <c r="M335" s="11">
        <v>521.1</v>
      </c>
    </row>
    <row r="336" spans="1:13" x14ac:dyDescent="0.15">
      <c r="A336" s="11">
        <v>335</v>
      </c>
      <c r="B336" s="11">
        <v>0.21340000000000001</v>
      </c>
      <c r="C336" s="11">
        <v>17</v>
      </c>
      <c r="D336" s="11">
        <v>25</v>
      </c>
      <c r="E336" s="15">
        <v>7</v>
      </c>
      <c r="F336" s="11">
        <v>4</v>
      </c>
      <c r="G336" s="11">
        <v>36.54</v>
      </c>
      <c r="H336" s="11">
        <v>17.899999999999999</v>
      </c>
      <c r="I336" s="11">
        <v>352.2</v>
      </c>
      <c r="J336" s="11">
        <v>333.5</v>
      </c>
      <c r="K336" s="11">
        <v>134</v>
      </c>
      <c r="L336" s="11">
        <v>259.10000000000002</v>
      </c>
      <c r="M336" s="11">
        <v>551.1</v>
      </c>
    </row>
    <row r="337" spans="1:13" x14ac:dyDescent="0.15">
      <c r="A337" s="11">
        <v>336</v>
      </c>
      <c r="B337" s="11">
        <v>0.2079</v>
      </c>
      <c r="C337" s="11">
        <v>18</v>
      </c>
      <c r="D337" s="11">
        <v>25</v>
      </c>
      <c r="E337" s="15">
        <v>7</v>
      </c>
      <c r="F337" s="11">
        <v>4</v>
      </c>
      <c r="G337" s="11">
        <v>32.99</v>
      </c>
      <c r="H337" s="11">
        <v>13.3</v>
      </c>
      <c r="I337" s="11">
        <v>337.3</v>
      </c>
      <c r="J337" s="11">
        <v>293.7</v>
      </c>
      <c r="K337" s="11">
        <v>111.9</v>
      </c>
      <c r="L337" s="11">
        <v>176.2</v>
      </c>
      <c r="M337" s="11">
        <v>482.8</v>
      </c>
    </row>
    <row r="338" spans="1:13" x14ac:dyDescent="0.15">
      <c r="A338" s="11">
        <v>337</v>
      </c>
      <c r="B338" s="11">
        <v>0.18709999999999999</v>
      </c>
      <c r="C338" s="11">
        <v>1</v>
      </c>
      <c r="D338" s="11" t="s">
        <v>15</v>
      </c>
      <c r="E338" s="15">
        <v>8</v>
      </c>
      <c r="F338" s="11">
        <v>1</v>
      </c>
      <c r="G338" s="11">
        <v>14.19</v>
      </c>
      <c r="H338" s="11">
        <v>5.76</v>
      </c>
      <c r="I338" s="11">
        <v>165.44000000000003</v>
      </c>
      <c r="J338" s="11">
        <v>110.3</v>
      </c>
      <c r="K338" s="11">
        <v>34.4</v>
      </c>
      <c r="L338" s="11">
        <v>133.69999999999999</v>
      </c>
      <c r="M338" s="15">
        <v>186.05</v>
      </c>
    </row>
    <row r="339" spans="1:13" x14ac:dyDescent="0.15">
      <c r="A339" s="11">
        <v>338</v>
      </c>
      <c r="B339" s="11">
        <v>0.18490000000000001</v>
      </c>
      <c r="C339" s="11">
        <v>2</v>
      </c>
      <c r="D339" s="11" t="s">
        <v>15</v>
      </c>
      <c r="E339" s="15">
        <v>8</v>
      </c>
      <c r="F339" s="11">
        <v>1</v>
      </c>
      <c r="G339" s="11">
        <v>10.96</v>
      </c>
      <c r="H339" s="11">
        <v>7.56</v>
      </c>
      <c r="I339" s="11">
        <v>223.36</v>
      </c>
      <c r="J339" s="11">
        <v>94.1</v>
      </c>
      <c r="K339" s="11">
        <v>49.680000000000007</v>
      </c>
      <c r="L339" s="11">
        <v>194</v>
      </c>
      <c r="M339" s="15">
        <v>165.15</v>
      </c>
    </row>
    <row r="340" spans="1:13" x14ac:dyDescent="0.15">
      <c r="A340" s="11">
        <v>339</v>
      </c>
      <c r="B340" s="11">
        <v>0.18</v>
      </c>
      <c r="C340" s="11">
        <v>3</v>
      </c>
      <c r="D340" s="11" t="s">
        <v>15</v>
      </c>
      <c r="E340" s="15">
        <v>8</v>
      </c>
      <c r="F340" s="11">
        <v>1</v>
      </c>
      <c r="G340" s="11">
        <v>15.48</v>
      </c>
      <c r="H340" s="11">
        <v>6.1199999999999992</v>
      </c>
      <c r="I340" s="11">
        <v>165.36</v>
      </c>
      <c r="J340" s="11">
        <v>86.3</v>
      </c>
      <c r="K340" s="11">
        <v>39.680000000000007</v>
      </c>
      <c r="L340" s="11">
        <v>174.2</v>
      </c>
      <c r="M340" s="15">
        <v>172.95</v>
      </c>
    </row>
    <row r="341" spans="1:13" x14ac:dyDescent="0.15">
      <c r="A341" s="11">
        <v>340</v>
      </c>
      <c r="B341" s="11">
        <v>0</v>
      </c>
      <c r="C341" s="11">
        <v>10</v>
      </c>
      <c r="D341" s="11">
        <v>5</v>
      </c>
      <c r="E341" s="15">
        <v>8</v>
      </c>
      <c r="F341" s="11">
        <v>1</v>
      </c>
      <c r="G341" s="16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</row>
    <row r="342" spans="1:13" x14ac:dyDescent="0.15">
      <c r="A342" s="11">
        <v>341</v>
      </c>
      <c r="B342" s="11">
        <v>0</v>
      </c>
      <c r="C342" s="11">
        <v>11</v>
      </c>
      <c r="D342" s="11">
        <v>5</v>
      </c>
      <c r="E342" s="15">
        <v>8</v>
      </c>
      <c r="F342" s="11">
        <v>1</v>
      </c>
      <c r="G342" s="16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</row>
    <row r="343" spans="1:13" x14ac:dyDescent="0.15">
      <c r="A343" s="11">
        <v>342</v>
      </c>
      <c r="B343" s="11">
        <v>0</v>
      </c>
      <c r="C343" s="11">
        <v>12</v>
      </c>
      <c r="D343" s="11">
        <v>5</v>
      </c>
      <c r="E343" s="15">
        <v>8</v>
      </c>
      <c r="F343" s="11">
        <v>1</v>
      </c>
      <c r="G343" s="16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</row>
    <row r="344" spans="1:13" x14ac:dyDescent="0.15">
      <c r="A344" s="11">
        <v>343</v>
      </c>
      <c r="B344" s="11">
        <v>0.187</v>
      </c>
      <c r="C344" s="11">
        <v>13</v>
      </c>
      <c r="D344" s="11">
        <v>15</v>
      </c>
      <c r="E344" s="15">
        <v>8</v>
      </c>
      <c r="F344" s="11">
        <v>1</v>
      </c>
      <c r="G344" s="11">
        <v>5.01</v>
      </c>
      <c r="H344" s="11">
        <v>10.9</v>
      </c>
      <c r="I344" s="11">
        <v>209.3</v>
      </c>
      <c r="J344" s="11">
        <v>181.6</v>
      </c>
      <c r="K344" s="11">
        <v>50</v>
      </c>
      <c r="L344" s="11">
        <v>190.2</v>
      </c>
      <c r="M344" s="11">
        <v>673.3</v>
      </c>
    </row>
    <row r="345" spans="1:13" x14ac:dyDescent="0.15">
      <c r="A345" s="11">
        <v>344</v>
      </c>
      <c r="B345" s="11">
        <v>0.19009999999999999</v>
      </c>
      <c r="C345" s="11">
        <v>14</v>
      </c>
      <c r="D345" s="11">
        <v>15</v>
      </c>
      <c r="E345" s="15">
        <v>8</v>
      </c>
      <c r="F345" s="11">
        <v>1</v>
      </c>
      <c r="G345" s="11">
        <v>4.01</v>
      </c>
      <c r="H345" s="11">
        <v>11</v>
      </c>
      <c r="I345" s="11">
        <v>212.9</v>
      </c>
      <c r="J345" s="11">
        <v>167.6</v>
      </c>
      <c r="K345" s="11">
        <v>47.5</v>
      </c>
      <c r="L345" s="11">
        <v>216.8</v>
      </c>
      <c r="M345" s="11">
        <v>637.79999999999995</v>
      </c>
    </row>
    <row r="346" spans="1:13" x14ac:dyDescent="0.15">
      <c r="A346" s="11">
        <v>345</v>
      </c>
      <c r="B346" s="11">
        <v>0.1925</v>
      </c>
      <c r="C346" s="11">
        <v>15</v>
      </c>
      <c r="D346" s="11">
        <v>15</v>
      </c>
      <c r="E346" s="15">
        <v>8</v>
      </c>
      <c r="F346" s="11">
        <v>1</v>
      </c>
      <c r="G346" s="11">
        <v>5.53</v>
      </c>
      <c r="H346" s="11">
        <v>12.6</v>
      </c>
      <c r="I346" s="11">
        <v>227.9</v>
      </c>
      <c r="J346" s="11">
        <v>157.6</v>
      </c>
      <c r="K346" s="11">
        <v>53.4</v>
      </c>
      <c r="L346" s="11">
        <v>195</v>
      </c>
      <c r="M346" s="11">
        <v>618.5</v>
      </c>
    </row>
    <row r="347" spans="1:13" x14ac:dyDescent="0.15">
      <c r="A347" s="11">
        <v>346</v>
      </c>
      <c r="B347" s="11">
        <v>0.20860000000000001</v>
      </c>
      <c r="C347" s="11">
        <v>16</v>
      </c>
      <c r="D347" s="11">
        <v>25</v>
      </c>
      <c r="E347" s="15">
        <v>8</v>
      </c>
      <c r="F347" s="11">
        <v>1</v>
      </c>
      <c r="G347" s="11">
        <v>0.69</v>
      </c>
      <c r="H347" s="11">
        <v>9.8000000000000007</v>
      </c>
      <c r="I347" s="11">
        <v>172.6</v>
      </c>
      <c r="J347" s="11">
        <v>94.5</v>
      </c>
      <c r="K347" s="11">
        <v>36.6</v>
      </c>
      <c r="L347" s="11">
        <v>193</v>
      </c>
      <c r="M347" s="11">
        <v>404.6</v>
      </c>
    </row>
    <row r="348" spans="1:13" x14ac:dyDescent="0.15">
      <c r="A348" s="11">
        <v>347</v>
      </c>
      <c r="B348" s="11">
        <v>0</v>
      </c>
      <c r="C348" s="11">
        <v>17</v>
      </c>
      <c r="D348" s="11">
        <v>25</v>
      </c>
      <c r="E348" s="15">
        <v>8</v>
      </c>
      <c r="F348" s="11">
        <v>1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</row>
    <row r="349" spans="1:13" x14ac:dyDescent="0.15">
      <c r="A349" s="11">
        <v>348</v>
      </c>
      <c r="B349" s="11">
        <v>0</v>
      </c>
      <c r="C349" s="11">
        <v>18</v>
      </c>
      <c r="D349" s="11">
        <v>25</v>
      </c>
      <c r="E349" s="15">
        <v>8</v>
      </c>
      <c r="F349" s="11">
        <v>1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</row>
    <row r="350" spans="1:13" x14ac:dyDescent="0.15">
      <c r="A350" s="11">
        <v>349</v>
      </c>
      <c r="B350" s="11">
        <v>0.18029999999999999</v>
      </c>
      <c r="C350" s="11">
        <v>1</v>
      </c>
      <c r="D350" s="11" t="s">
        <v>15</v>
      </c>
      <c r="E350" s="15">
        <v>8</v>
      </c>
      <c r="F350" s="11">
        <v>2</v>
      </c>
      <c r="G350" s="11">
        <v>29.7</v>
      </c>
      <c r="H350" s="11">
        <v>5.1599999999999993</v>
      </c>
      <c r="I350" s="11">
        <v>152.4</v>
      </c>
      <c r="J350" s="11">
        <v>70.900000000000006</v>
      </c>
      <c r="K350" s="11">
        <v>37.68</v>
      </c>
      <c r="L350" s="11">
        <v>68.7</v>
      </c>
      <c r="M350" s="15">
        <v>156.05000000000001</v>
      </c>
    </row>
    <row r="351" spans="1:13" x14ac:dyDescent="0.15">
      <c r="A351" s="11">
        <v>350</v>
      </c>
      <c r="B351" s="11">
        <v>0.19309999999999999</v>
      </c>
      <c r="C351" s="11">
        <v>2</v>
      </c>
      <c r="D351" s="11" t="s">
        <v>15</v>
      </c>
      <c r="E351" s="15">
        <v>8</v>
      </c>
      <c r="F351" s="11">
        <v>2</v>
      </c>
      <c r="G351" s="11">
        <v>24.01</v>
      </c>
      <c r="H351" s="11">
        <v>4.2</v>
      </c>
      <c r="I351" s="11">
        <v>164.56</v>
      </c>
      <c r="J351" s="11">
        <v>72.599999999999994</v>
      </c>
      <c r="K351" s="11">
        <v>34.880000000000003</v>
      </c>
      <c r="L351" s="11">
        <v>79.5</v>
      </c>
      <c r="M351" s="15">
        <v>147.1</v>
      </c>
    </row>
    <row r="352" spans="1:13" x14ac:dyDescent="0.15">
      <c r="A352" s="11">
        <v>351</v>
      </c>
      <c r="B352" s="11">
        <v>0.20760000000000001</v>
      </c>
      <c r="C352" s="11">
        <v>3</v>
      </c>
      <c r="D352" s="11" t="s">
        <v>15</v>
      </c>
      <c r="E352" s="15">
        <v>8</v>
      </c>
      <c r="F352" s="11">
        <v>2</v>
      </c>
      <c r="G352" s="11">
        <v>25.64</v>
      </c>
      <c r="H352" s="11">
        <v>4.2</v>
      </c>
      <c r="I352" s="11">
        <v>110.72000000000001</v>
      </c>
      <c r="J352" s="11">
        <v>83.6</v>
      </c>
      <c r="K352" s="11">
        <v>44.32</v>
      </c>
      <c r="L352" s="11">
        <v>101.4</v>
      </c>
      <c r="M352" s="15">
        <v>167.25</v>
      </c>
    </row>
    <row r="353" spans="1:13" x14ac:dyDescent="0.15">
      <c r="A353" s="11">
        <v>352</v>
      </c>
      <c r="B353" s="11">
        <v>0</v>
      </c>
      <c r="C353" s="11">
        <v>10</v>
      </c>
      <c r="D353" s="11">
        <v>5</v>
      </c>
      <c r="E353" s="15">
        <v>8</v>
      </c>
      <c r="F353" s="11">
        <v>2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</row>
    <row r="354" spans="1:13" x14ac:dyDescent="0.15">
      <c r="A354" s="11">
        <v>353</v>
      </c>
      <c r="B354" s="11">
        <v>0</v>
      </c>
      <c r="C354" s="11">
        <v>11</v>
      </c>
      <c r="D354" s="11">
        <v>5</v>
      </c>
      <c r="E354" s="15">
        <v>8</v>
      </c>
      <c r="F354" s="11">
        <v>2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</row>
    <row r="355" spans="1:13" x14ac:dyDescent="0.15">
      <c r="A355" s="11">
        <v>354</v>
      </c>
      <c r="B355" s="11">
        <v>0</v>
      </c>
      <c r="C355" s="11">
        <v>12</v>
      </c>
      <c r="D355" s="11">
        <v>5</v>
      </c>
      <c r="E355" s="15">
        <v>8</v>
      </c>
      <c r="F355" s="11">
        <v>2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</row>
    <row r="356" spans="1:13" x14ac:dyDescent="0.15">
      <c r="A356" s="11">
        <v>355</v>
      </c>
      <c r="B356" s="11">
        <v>0.1903</v>
      </c>
      <c r="C356" s="11">
        <v>13</v>
      </c>
      <c r="D356" s="11">
        <v>15</v>
      </c>
      <c r="E356" s="15">
        <v>8</v>
      </c>
      <c r="F356" s="11">
        <v>2</v>
      </c>
      <c r="G356" s="11">
        <v>4.25</v>
      </c>
      <c r="H356" s="11">
        <v>12.8</v>
      </c>
      <c r="I356" s="11">
        <v>274.5</v>
      </c>
      <c r="J356" s="11">
        <v>123</v>
      </c>
      <c r="K356" s="11">
        <v>45.7</v>
      </c>
      <c r="L356" s="11">
        <v>279.60000000000002</v>
      </c>
      <c r="M356" s="11">
        <v>476.2</v>
      </c>
    </row>
    <row r="357" spans="1:13" x14ac:dyDescent="0.15">
      <c r="A357" s="11">
        <v>356</v>
      </c>
      <c r="B357" s="11">
        <v>0.1973</v>
      </c>
      <c r="C357" s="11">
        <v>14</v>
      </c>
      <c r="D357" s="11">
        <v>15</v>
      </c>
      <c r="E357" s="15">
        <v>8</v>
      </c>
      <c r="F357" s="11">
        <v>2</v>
      </c>
      <c r="G357" s="11">
        <v>6.07</v>
      </c>
      <c r="H357" s="11">
        <v>11.3</v>
      </c>
      <c r="I357" s="11">
        <v>164</v>
      </c>
      <c r="J357" s="11">
        <v>105.4</v>
      </c>
      <c r="K357" s="11">
        <v>31.7</v>
      </c>
      <c r="L357" s="11">
        <v>168.3</v>
      </c>
      <c r="M357" s="11">
        <v>409</v>
      </c>
    </row>
    <row r="358" spans="1:13" x14ac:dyDescent="0.15">
      <c r="A358" s="11">
        <v>357</v>
      </c>
      <c r="B358" s="11">
        <v>0.1973</v>
      </c>
      <c r="C358" s="11">
        <v>15</v>
      </c>
      <c r="D358" s="11">
        <v>15</v>
      </c>
      <c r="E358" s="15">
        <v>8</v>
      </c>
      <c r="F358" s="11">
        <v>2</v>
      </c>
      <c r="G358" s="11">
        <v>5.71</v>
      </c>
      <c r="H358" s="11">
        <v>11</v>
      </c>
      <c r="I358" s="11">
        <v>186.2</v>
      </c>
      <c r="J358" s="11">
        <v>96.9</v>
      </c>
      <c r="K358" s="11">
        <v>43</v>
      </c>
      <c r="L358" s="11">
        <v>205</v>
      </c>
      <c r="M358" s="11">
        <v>450.4</v>
      </c>
    </row>
    <row r="359" spans="1:13" x14ac:dyDescent="0.15">
      <c r="A359" s="11">
        <v>358</v>
      </c>
      <c r="B359" s="11">
        <v>0</v>
      </c>
      <c r="C359" s="11">
        <v>16</v>
      </c>
      <c r="D359" s="11">
        <v>25</v>
      </c>
      <c r="E359" s="15">
        <v>8</v>
      </c>
      <c r="F359" s="11">
        <v>2</v>
      </c>
      <c r="G359" s="11">
        <v>2.0499999999999998</v>
      </c>
      <c r="H359" s="11">
        <v>14.7</v>
      </c>
      <c r="I359" s="11">
        <v>274.89999999999998</v>
      </c>
      <c r="J359" s="11">
        <v>160.4</v>
      </c>
      <c r="K359" s="11">
        <v>64.2</v>
      </c>
      <c r="L359" s="11">
        <v>228</v>
      </c>
      <c r="M359" s="11">
        <v>292.5</v>
      </c>
    </row>
    <row r="360" spans="1:13" x14ac:dyDescent="0.15">
      <c r="A360" s="11">
        <v>359</v>
      </c>
      <c r="B360" s="11">
        <v>0</v>
      </c>
      <c r="C360" s="11">
        <v>17</v>
      </c>
      <c r="D360" s="11">
        <v>25</v>
      </c>
      <c r="E360" s="15">
        <v>8</v>
      </c>
      <c r="F360" s="11">
        <v>2</v>
      </c>
      <c r="G360" s="11">
        <v>2.11</v>
      </c>
      <c r="H360" s="11">
        <v>15.4</v>
      </c>
      <c r="I360" s="11">
        <v>296.2</v>
      </c>
      <c r="J360" s="11">
        <v>164.7</v>
      </c>
      <c r="K360" s="11">
        <v>55.3</v>
      </c>
      <c r="L360" s="11">
        <v>272.60000000000002</v>
      </c>
      <c r="M360" s="11">
        <v>251.9</v>
      </c>
    </row>
    <row r="361" spans="1:13" x14ac:dyDescent="0.15">
      <c r="A361" s="11">
        <v>360</v>
      </c>
      <c r="B361" s="11">
        <v>0</v>
      </c>
      <c r="C361" s="11">
        <v>18</v>
      </c>
      <c r="D361" s="11">
        <v>25</v>
      </c>
      <c r="E361" s="15">
        <v>8</v>
      </c>
      <c r="F361" s="11">
        <v>2</v>
      </c>
      <c r="G361" s="11">
        <v>2</v>
      </c>
      <c r="H361" s="11">
        <v>13.6</v>
      </c>
      <c r="I361" s="11">
        <v>241.2</v>
      </c>
      <c r="J361" s="11">
        <v>165</v>
      </c>
      <c r="K361" s="11">
        <v>63.2</v>
      </c>
      <c r="L361" s="11">
        <v>244.1</v>
      </c>
      <c r="M361" s="11">
        <v>287.7</v>
      </c>
    </row>
    <row r="362" spans="1:13" x14ac:dyDescent="0.15">
      <c r="A362" s="11">
        <v>361</v>
      </c>
      <c r="B362" s="11">
        <v>0.20300000000000001</v>
      </c>
      <c r="C362" s="11">
        <v>1</v>
      </c>
      <c r="D362" s="11" t="s">
        <v>15</v>
      </c>
      <c r="E362" s="15">
        <v>8</v>
      </c>
      <c r="F362" s="11">
        <v>3</v>
      </c>
      <c r="G362" s="11">
        <v>17.399999999999999</v>
      </c>
      <c r="H362" s="11">
        <v>9.48</v>
      </c>
      <c r="I362" s="11">
        <v>240.88000000000002</v>
      </c>
      <c r="J362" s="11">
        <v>169.3</v>
      </c>
      <c r="K362" s="11">
        <v>58.400000000000006</v>
      </c>
      <c r="L362" s="11">
        <v>183.5</v>
      </c>
      <c r="M362" s="15">
        <v>250.4</v>
      </c>
    </row>
    <row r="363" spans="1:13" x14ac:dyDescent="0.15">
      <c r="A363" s="11">
        <v>362</v>
      </c>
      <c r="B363" s="11">
        <v>0.19070000000000001</v>
      </c>
      <c r="C363" s="11">
        <v>2</v>
      </c>
      <c r="D363" s="11" t="s">
        <v>15</v>
      </c>
      <c r="E363" s="15">
        <v>8</v>
      </c>
      <c r="F363" s="11">
        <v>3</v>
      </c>
      <c r="G363" s="11">
        <v>16.71</v>
      </c>
      <c r="H363" s="11">
        <v>9.0599999999999987</v>
      </c>
      <c r="I363" s="11">
        <v>190.72000000000003</v>
      </c>
      <c r="J363" s="11">
        <v>181.6</v>
      </c>
      <c r="K363" s="11">
        <v>38.800000000000004</v>
      </c>
      <c r="L363" s="11">
        <v>153</v>
      </c>
      <c r="M363" s="15">
        <v>252.4</v>
      </c>
    </row>
    <row r="364" spans="1:13" x14ac:dyDescent="0.15">
      <c r="A364" s="11">
        <v>363</v>
      </c>
      <c r="B364" s="11">
        <v>0.19819999999999999</v>
      </c>
      <c r="C364" s="11">
        <v>3</v>
      </c>
      <c r="D364" s="11" t="s">
        <v>15</v>
      </c>
      <c r="E364" s="15">
        <v>8</v>
      </c>
      <c r="F364" s="11">
        <v>3</v>
      </c>
      <c r="G364" s="11">
        <v>20.88</v>
      </c>
      <c r="H364" s="11">
        <v>9.36</v>
      </c>
      <c r="I364" s="11">
        <v>316.56</v>
      </c>
      <c r="J364" s="11">
        <v>166.3</v>
      </c>
      <c r="K364" s="11">
        <v>51.6</v>
      </c>
      <c r="L364" s="11">
        <v>115.9</v>
      </c>
      <c r="M364" s="15">
        <v>195.75</v>
      </c>
    </row>
    <row r="365" spans="1:13" x14ac:dyDescent="0.15">
      <c r="A365" s="11">
        <v>364</v>
      </c>
      <c r="B365" s="11">
        <v>0</v>
      </c>
      <c r="C365" s="11">
        <v>10</v>
      </c>
      <c r="D365" s="11">
        <v>5</v>
      </c>
      <c r="E365" s="15">
        <v>8</v>
      </c>
      <c r="F365" s="11">
        <v>3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</row>
    <row r="366" spans="1:13" x14ac:dyDescent="0.15">
      <c r="A366" s="11">
        <v>365</v>
      </c>
      <c r="B366" s="11">
        <v>0</v>
      </c>
      <c r="C366" s="11">
        <v>11</v>
      </c>
      <c r="D366" s="11">
        <v>5</v>
      </c>
      <c r="E366" s="15">
        <v>8</v>
      </c>
      <c r="F366" s="11">
        <v>3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</row>
    <row r="367" spans="1:13" x14ac:dyDescent="0.15">
      <c r="A367" s="11">
        <v>366</v>
      </c>
      <c r="B367" s="11">
        <v>0</v>
      </c>
      <c r="C367" s="11">
        <v>12</v>
      </c>
      <c r="D367" s="11">
        <v>5</v>
      </c>
      <c r="E367" s="15">
        <v>8</v>
      </c>
      <c r="F367" s="11">
        <v>3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</row>
    <row r="368" spans="1:13" x14ac:dyDescent="0.15">
      <c r="A368" s="11">
        <v>367</v>
      </c>
      <c r="B368" s="11">
        <v>0.2049</v>
      </c>
      <c r="C368" s="11">
        <v>13</v>
      </c>
      <c r="D368" s="11">
        <v>15</v>
      </c>
      <c r="E368" s="15">
        <v>8</v>
      </c>
      <c r="F368" s="11">
        <v>3</v>
      </c>
      <c r="G368" s="11">
        <v>3.98</v>
      </c>
      <c r="H368" s="11">
        <v>20.6</v>
      </c>
      <c r="I368" s="11">
        <v>329.2</v>
      </c>
      <c r="J368" s="11">
        <v>248.9</v>
      </c>
      <c r="K368" s="11">
        <v>104.8</v>
      </c>
      <c r="L368" s="11">
        <v>210.5</v>
      </c>
      <c r="M368" s="11">
        <v>437.2</v>
      </c>
    </row>
    <row r="369" spans="1:13" x14ac:dyDescent="0.15">
      <c r="A369" s="11">
        <v>368</v>
      </c>
      <c r="B369" s="11">
        <v>0.1898</v>
      </c>
      <c r="C369" s="11">
        <v>14</v>
      </c>
      <c r="D369" s="11">
        <v>15</v>
      </c>
      <c r="E369" s="15">
        <v>8</v>
      </c>
      <c r="F369" s="11">
        <v>3</v>
      </c>
      <c r="G369" s="11">
        <v>4.79</v>
      </c>
      <c r="H369" s="11">
        <v>21.9</v>
      </c>
      <c r="I369" s="11">
        <v>333.5</v>
      </c>
      <c r="J369" s="11">
        <v>216.8</v>
      </c>
      <c r="K369" s="11">
        <v>119.5</v>
      </c>
      <c r="L369" s="11">
        <v>186.4</v>
      </c>
      <c r="M369" s="11">
        <v>377.8</v>
      </c>
    </row>
    <row r="370" spans="1:13" x14ac:dyDescent="0.15">
      <c r="A370" s="11">
        <v>369</v>
      </c>
      <c r="B370" s="11">
        <v>0.1898</v>
      </c>
      <c r="C370" s="11">
        <v>15</v>
      </c>
      <c r="D370" s="11">
        <v>15</v>
      </c>
      <c r="E370" s="15">
        <v>8</v>
      </c>
      <c r="F370" s="11">
        <v>3</v>
      </c>
      <c r="G370" s="11">
        <v>3.75</v>
      </c>
      <c r="H370" s="11">
        <v>20.399999999999999</v>
      </c>
      <c r="I370" s="11">
        <v>324.7</v>
      </c>
      <c r="J370" s="11">
        <v>259.5</v>
      </c>
      <c r="K370" s="11">
        <v>122.2</v>
      </c>
      <c r="L370" s="11">
        <v>179</v>
      </c>
      <c r="M370" s="11">
        <v>448.3</v>
      </c>
    </row>
    <row r="371" spans="1:13" x14ac:dyDescent="0.15">
      <c r="A371" s="11">
        <v>370</v>
      </c>
      <c r="B371" s="11">
        <v>0</v>
      </c>
      <c r="C371" s="11">
        <v>16</v>
      </c>
      <c r="D371" s="11">
        <v>25</v>
      </c>
      <c r="E371" s="15">
        <v>8</v>
      </c>
      <c r="F371" s="11">
        <v>3</v>
      </c>
      <c r="G371" s="11">
        <v>2.17</v>
      </c>
      <c r="H371" s="11">
        <v>21.9</v>
      </c>
      <c r="I371" s="11">
        <v>300.7</v>
      </c>
      <c r="J371" s="11">
        <v>324.7</v>
      </c>
      <c r="K371" s="11">
        <v>104.5</v>
      </c>
      <c r="L371" s="11">
        <v>208.2</v>
      </c>
      <c r="M371" s="11">
        <v>875.7</v>
      </c>
    </row>
    <row r="372" spans="1:13" x14ac:dyDescent="0.15">
      <c r="A372" s="11">
        <v>371</v>
      </c>
      <c r="B372" s="11">
        <v>0</v>
      </c>
      <c r="C372" s="11">
        <v>17</v>
      </c>
      <c r="D372" s="11">
        <v>25</v>
      </c>
      <c r="E372" s="15">
        <v>8</v>
      </c>
      <c r="F372" s="11">
        <v>3</v>
      </c>
      <c r="G372" s="11">
        <v>1.73</v>
      </c>
      <c r="H372" s="11">
        <v>19.899999999999999</v>
      </c>
      <c r="I372" s="11">
        <v>298.8</v>
      </c>
      <c r="J372" s="11">
        <v>269.89999999999998</v>
      </c>
      <c r="K372" s="11">
        <v>108.3</v>
      </c>
      <c r="L372" s="11">
        <v>221.1</v>
      </c>
      <c r="M372" s="11">
        <v>689.9</v>
      </c>
    </row>
    <row r="373" spans="1:13" x14ac:dyDescent="0.15">
      <c r="A373" s="11">
        <v>372</v>
      </c>
      <c r="B373" s="11">
        <v>0</v>
      </c>
      <c r="C373" s="11">
        <v>18</v>
      </c>
      <c r="D373" s="11">
        <v>25</v>
      </c>
      <c r="E373" s="15">
        <v>8</v>
      </c>
      <c r="F373" s="11">
        <v>3</v>
      </c>
      <c r="G373" s="11">
        <v>1.58</v>
      </c>
      <c r="H373" s="11">
        <v>20.7</v>
      </c>
      <c r="I373" s="11">
        <v>331.2</v>
      </c>
      <c r="J373" s="11">
        <v>287.2</v>
      </c>
      <c r="K373" s="11">
        <v>119.6</v>
      </c>
      <c r="L373" s="11">
        <v>234</v>
      </c>
      <c r="M373" s="11">
        <v>723.8</v>
      </c>
    </row>
    <row r="374" spans="1:13" x14ac:dyDescent="0.15">
      <c r="A374" s="11">
        <v>373</v>
      </c>
      <c r="B374" s="11">
        <v>0.18129999999999999</v>
      </c>
      <c r="C374" s="11">
        <v>1</v>
      </c>
      <c r="D374" s="11" t="s">
        <v>15</v>
      </c>
      <c r="E374" s="15">
        <v>8</v>
      </c>
      <c r="F374" s="11">
        <v>4</v>
      </c>
      <c r="G374" s="11">
        <v>23.06</v>
      </c>
      <c r="H374" s="11">
        <v>11.639999999999999</v>
      </c>
      <c r="I374" s="11">
        <v>223.36</v>
      </c>
      <c r="J374" s="11">
        <v>171.8</v>
      </c>
      <c r="K374" s="11">
        <v>58.960000000000008</v>
      </c>
      <c r="L374" s="11">
        <v>44.400000000000006</v>
      </c>
      <c r="M374" s="15">
        <v>201.75</v>
      </c>
    </row>
    <row r="375" spans="1:13" x14ac:dyDescent="0.15">
      <c r="A375" s="11">
        <v>374</v>
      </c>
      <c r="B375" s="11">
        <v>0.20569999999999999</v>
      </c>
      <c r="C375" s="11">
        <v>2</v>
      </c>
      <c r="D375" s="11" t="s">
        <v>15</v>
      </c>
      <c r="E375" s="15">
        <v>8</v>
      </c>
      <c r="F375" s="11">
        <v>4</v>
      </c>
      <c r="G375" s="11">
        <v>29.96</v>
      </c>
      <c r="H375" s="11">
        <v>12.839999999999998</v>
      </c>
      <c r="I375" s="11">
        <v>230.48</v>
      </c>
      <c r="J375" s="11">
        <v>148.69999999999999</v>
      </c>
      <c r="K375" s="11">
        <v>62.64</v>
      </c>
      <c r="L375" s="11">
        <v>61.3</v>
      </c>
      <c r="M375" s="15">
        <v>242</v>
      </c>
    </row>
    <row r="376" spans="1:13" x14ac:dyDescent="0.15">
      <c r="A376" s="11">
        <v>375</v>
      </c>
      <c r="B376" s="11">
        <v>0.19320000000000001</v>
      </c>
      <c r="C376" s="11">
        <v>3</v>
      </c>
      <c r="D376" s="11" t="s">
        <v>15</v>
      </c>
      <c r="E376" s="15">
        <v>8</v>
      </c>
      <c r="F376" s="11">
        <v>4</v>
      </c>
      <c r="G376" s="11">
        <v>27.3</v>
      </c>
      <c r="H376" s="11">
        <v>11.04</v>
      </c>
      <c r="I376" s="11">
        <v>194.48</v>
      </c>
      <c r="J376" s="11">
        <v>186.9</v>
      </c>
      <c r="K376" s="11">
        <v>61.44</v>
      </c>
      <c r="L376" s="11">
        <v>42.400000000000006</v>
      </c>
      <c r="M376" s="15">
        <v>258.64999999999998</v>
      </c>
    </row>
    <row r="377" spans="1:13" x14ac:dyDescent="0.15">
      <c r="A377" s="11">
        <v>376</v>
      </c>
      <c r="B377" s="11">
        <v>0.20180000000000001</v>
      </c>
      <c r="C377" s="11">
        <v>10</v>
      </c>
      <c r="D377" s="11">
        <v>5</v>
      </c>
      <c r="E377" s="15">
        <v>8</v>
      </c>
      <c r="F377" s="11">
        <v>4</v>
      </c>
      <c r="G377" s="11">
        <v>21.8</v>
      </c>
      <c r="H377" s="11">
        <v>14</v>
      </c>
      <c r="I377" s="11">
        <v>301.2</v>
      </c>
      <c r="J377" s="11">
        <v>195.4</v>
      </c>
      <c r="K377" s="11">
        <v>112.3</v>
      </c>
      <c r="L377" s="11">
        <v>208.7</v>
      </c>
      <c r="M377" s="11">
        <v>476.5</v>
      </c>
    </row>
    <row r="378" spans="1:13" x14ac:dyDescent="0.15">
      <c r="A378" s="11">
        <v>377</v>
      </c>
      <c r="B378" s="11">
        <v>0.1812</v>
      </c>
      <c r="C378" s="11">
        <v>11</v>
      </c>
      <c r="D378" s="11">
        <v>5</v>
      </c>
      <c r="E378" s="15">
        <v>8</v>
      </c>
      <c r="F378" s="11">
        <v>4</v>
      </c>
      <c r="G378" s="11">
        <v>10.52</v>
      </c>
      <c r="H378" s="11">
        <v>15</v>
      </c>
      <c r="I378" s="11">
        <v>321.2</v>
      </c>
      <c r="J378" s="11">
        <v>180.1</v>
      </c>
      <c r="K378" s="11">
        <v>104.9</v>
      </c>
      <c r="L378" s="11">
        <v>226.6</v>
      </c>
      <c r="M378" s="11">
        <v>502.7</v>
      </c>
    </row>
    <row r="379" spans="1:13" x14ac:dyDescent="0.15">
      <c r="A379" s="11">
        <v>378</v>
      </c>
      <c r="B379" s="11">
        <v>0.2112</v>
      </c>
      <c r="C379" s="11">
        <v>12</v>
      </c>
      <c r="D379" s="11">
        <v>5</v>
      </c>
      <c r="E379" s="15">
        <v>8</v>
      </c>
      <c r="F379" s="11">
        <v>4</v>
      </c>
      <c r="G379" s="11">
        <v>15.29</v>
      </c>
      <c r="H379" s="11">
        <v>13</v>
      </c>
      <c r="I379" s="11">
        <v>304.5</v>
      </c>
      <c r="J379" s="11">
        <v>171.7</v>
      </c>
      <c r="K379" s="11">
        <v>102.1</v>
      </c>
      <c r="L379" s="11">
        <v>215.8</v>
      </c>
      <c r="M379" s="11">
        <v>457.1</v>
      </c>
    </row>
    <row r="380" spans="1:13" x14ac:dyDescent="0.15">
      <c r="A380" s="11">
        <v>379</v>
      </c>
      <c r="B380" s="11">
        <v>0.20960000000000001</v>
      </c>
      <c r="C380" s="11">
        <v>13</v>
      </c>
      <c r="D380" s="11">
        <v>15</v>
      </c>
      <c r="E380" s="15">
        <v>8</v>
      </c>
      <c r="F380" s="11">
        <v>4</v>
      </c>
      <c r="G380" s="11">
        <v>35.79</v>
      </c>
      <c r="H380" s="11">
        <v>18.3</v>
      </c>
      <c r="I380" s="11">
        <v>242.5</v>
      </c>
      <c r="J380" s="11">
        <v>120.1</v>
      </c>
      <c r="K380" s="11">
        <v>62.9</v>
      </c>
      <c r="L380" s="11">
        <v>183.1</v>
      </c>
      <c r="M380" s="11">
        <v>676.3</v>
      </c>
    </row>
    <row r="381" spans="1:13" x14ac:dyDescent="0.15">
      <c r="A381" s="11">
        <v>380</v>
      </c>
      <c r="B381" s="11">
        <v>0.1893</v>
      </c>
      <c r="C381" s="11">
        <v>14</v>
      </c>
      <c r="D381" s="11">
        <v>15</v>
      </c>
      <c r="E381" s="15">
        <v>8</v>
      </c>
      <c r="F381" s="11">
        <v>4</v>
      </c>
      <c r="G381" s="11">
        <v>31.31</v>
      </c>
      <c r="H381" s="11">
        <v>13.1</v>
      </c>
      <c r="I381" s="11">
        <v>239.3</v>
      </c>
      <c r="J381" s="11">
        <v>117.6</v>
      </c>
      <c r="K381" s="11">
        <v>61.7</v>
      </c>
      <c r="L381" s="11">
        <v>117.4</v>
      </c>
      <c r="M381" s="11">
        <v>545.5</v>
      </c>
    </row>
    <row r="382" spans="1:13" x14ac:dyDescent="0.15">
      <c r="A382" s="11">
        <v>381</v>
      </c>
      <c r="B382" s="11">
        <v>0.20030000000000001</v>
      </c>
      <c r="C382" s="11">
        <v>15</v>
      </c>
      <c r="D382" s="11">
        <v>15</v>
      </c>
      <c r="E382" s="15">
        <v>8</v>
      </c>
      <c r="F382" s="11">
        <v>4</v>
      </c>
      <c r="G382" s="11">
        <v>25.71</v>
      </c>
      <c r="H382" s="11">
        <v>8.9</v>
      </c>
      <c r="I382" s="11">
        <v>192</v>
      </c>
      <c r="J382" s="11">
        <v>158.6</v>
      </c>
      <c r="K382" s="11">
        <v>45.8</v>
      </c>
      <c r="L382" s="11">
        <v>169.1</v>
      </c>
      <c r="M382" s="11">
        <v>649.29999999999995</v>
      </c>
    </row>
    <row r="383" spans="1:13" x14ac:dyDescent="0.15">
      <c r="A383" s="11">
        <v>382</v>
      </c>
      <c r="B383" s="11">
        <v>0.1915</v>
      </c>
      <c r="C383" s="11">
        <v>16</v>
      </c>
      <c r="D383" s="11">
        <v>25</v>
      </c>
      <c r="E383" s="15">
        <v>8</v>
      </c>
      <c r="F383" s="11">
        <v>4</v>
      </c>
      <c r="G383" s="11">
        <v>25.46</v>
      </c>
      <c r="H383" s="11">
        <v>8.6</v>
      </c>
      <c r="I383" s="11">
        <v>185.1</v>
      </c>
      <c r="J383" s="11">
        <v>193.4</v>
      </c>
      <c r="K383" s="11">
        <v>36.299999999999997</v>
      </c>
      <c r="L383" s="11">
        <v>182.5</v>
      </c>
      <c r="M383" s="11">
        <v>655</v>
      </c>
    </row>
    <row r="384" spans="1:13" x14ac:dyDescent="0.15">
      <c r="A384" s="11">
        <v>383</v>
      </c>
      <c r="B384" s="11">
        <v>0.19339999999999999</v>
      </c>
      <c r="C384" s="11">
        <v>17</v>
      </c>
      <c r="D384" s="11">
        <v>25</v>
      </c>
      <c r="E384" s="15">
        <v>8</v>
      </c>
      <c r="F384" s="11">
        <v>4</v>
      </c>
      <c r="G384" s="11">
        <v>24.59</v>
      </c>
      <c r="H384" s="11">
        <v>8.4</v>
      </c>
      <c r="I384" s="11">
        <v>164.4</v>
      </c>
      <c r="J384" s="11">
        <v>180.3</v>
      </c>
      <c r="K384" s="11">
        <v>34</v>
      </c>
      <c r="L384" s="11">
        <v>159.9</v>
      </c>
      <c r="M384" s="11">
        <v>542.5</v>
      </c>
    </row>
    <row r="385" spans="1:13" x14ac:dyDescent="0.15">
      <c r="A385" s="11">
        <v>384</v>
      </c>
      <c r="B385" s="11">
        <v>0.1961</v>
      </c>
      <c r="C385" s="11">
        <v>18</v>
      </c>
      <c r="D385" s="11">
        <v>25</v>
      </c>
      <c r="E385" s="15">
        <v>8</v>
      </c>
      <c r="F385" s="11">
        <v>4</v>
      </c>
      <c r="G385" s="11">
        <v>23.64</v>
      </c>
      <c r="H385" s="11">
        <v>8.6</v>
      </c>
      <c r="I385" s="11">
        <v>167.6</v>
      </c>
      <c r="J385" s="11">
        <v>184.9</v>
      </c>
      <c r="K385" s="11">
        <v>31</v>
      </c>
      <c r="L385" s="11">
        <v>159.30000000000001</v>
      </c>
      <c r="M385" s="11">
        <v>478.9</v>
      </c>
    </row>
    <row r="386" spans="1:13" x14ac:dyDescent="0.15">
      <c r="A386" s="11">
        <v>385</v>
      </c>
      <c r="B386" s="11">
        <v>0.191</v>
      </c>
      <c r="C386" s="11">
        <v>1</v>
      </c>
      <c r="D386" s="11" t="s">
        <v>15</v>
      </c>
      <c r="E386" s="15">
        <v>9</v>
      </c>
      <c r="F386" s="11">
        <v>1</v>
      </c>
      <c r="G386" s="15">
        <v>7.28</v>
      </c>
      <c r="H386" s="11">
        <v>7.38</v>
      </c>
      <c r="I386" s="11">
        <v>96.24</v>
      </c>
      <c r="J386" s="11">
        <v>79</v>
      </c>
      <c r="K386" s="11">
        <v>44.24</v>
      </c>
      <c r="L386" s="11">
        <v>90.5</v>
      </c>
      <c r="M386" s="15">
        <v>76.900000000000006</v>
      </c>
    </row>
    <row r="387" spans="1:13" x14ac:dyDescent="0.15">
      <c r="A387" s="11">
        <v>386</v>
      </c>
      <c r="B387" s="11">
        <v>0.18490000000000001</v>
      </c>
      <c r="C387" s="11">
        <v>2</v>
      </c>
      <c r="D387" s="11" t="s">
        <v>15</v>
      </c>
      <c r="E387" s="15">
        <v>9</v>
      </c>
      <c r="F387" s="11">
        <v>1</v>
      </c>
      <c r="G387" s="15">
        <v>8.74</v>
      </c>
      <c r="H387" s="11">
        <v>6.78</v>
      </c>
      <c r="I387" s="11">
        <v>126.64000000000001</v>
      </c>
      <c r="J387" s="11">
        <v>80.400000000000006</v>
      </c>
      <c r="K387" s="11">
        <v>32</v>
      </c>
      <c r="L387" s="11">
        <v>153</v>
      </c>
      <c r="M387" s="15">
        <v>129.4</v>
      </c>
    </row>
    <row r="388" spans="1:13" x14ac:dyDescent="0.15">
      <c r="A388" s="11">
        <v>387</v>
      </c>
      <c r="B388" s="11">
        <v>0.1852</v>
      </c>
      <c r="C388" s="11">
        <v>3</v>
      </c>
      <c r="D388" s="11" t="s">
        <v>15</v>
      </c>
      <c r="E388" s="15">
        <v>9</v>
      </c>
      <c r="F388" s="11">
        <v>1</v>
      </c>
      <c r="G388" s="15">
        <v>10.8</v>
      </c>
      <c r="H388" s="11">
        <v>8.34</v>
      </c>
      <c r="I388" s="11">
        <v>103.6</v>
      </c>
      <c r="J388" s="11">
        <v>69.3</v>
      </c>
      <c r="K388" s="11">
        <v>45.680000000000007</v>
      </c>
      <c r="L388" s="11">
        <v>85.9</v>
      </c>
      <c r="M388" s="15">
        <v>128.15</v>
      </c>
    </row>
    <row r="389" spans="1:13" x14ac:dyDescent="0.15">
      <c r="A389" s="11">
        <v>388</v>
      </c>
      <c r="B389" s="11">
        <v>0</v>
      </c>
      <c r="C389" s="11">
        <v>10</v>
      </c>
      <c r="D389" s="11">
        <v>5</v>
      </c>
      <c r="E389" s="15">
        <v>9</v>
      </c>
      <c r="F389" s="11">
        <v>1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</row>
    <row r="390" spans="1:13" x14ac:dyDescent="0.15">
      <c r="A390" s="11">
        <v>389</v>
      </c>
      <c r="B390" s="11">
        <v>0</v>
      </c>
      <c r="C390" s="11">
        <v>11</v>
      </c>
      <c r="D390" s="11">
        <v>5</v>
      </c>
      <c r="E390" s="15">
        <v>9</v>
      </c>
      <c r="F390" s="11">
        <v>1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</row>
    <row r="391" spans="1:13" x14ac:dyDescent="0.15">
      <c r="A391" s="11">
        <v>390</v>
      </c>
      <c r="B391" s="11">
        <v>0</v>
      </c>
      <c r="C391" s="11">
        <v>12</v>
      </c>
      <c r="D391" s="11">
        <v>5</v>
      </c>
      <c r="E391" s="15">
        <v>9</v>
      </c>
      <c r="F391" s="11">
        <v>1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</row>
    <row r="392" spans="1:13" x14ac:dyDescent="0.15">
      <c r="A392" s="11">
        <v>391</v>
      </c>
      <c r="B392" s="11">
        <v>0.20030000000000001</v>
      </c>
      <c r="C392" s="11">
        <v>13</v>
      </c>
      <c r="D392" s="11">
        <v>15</v>
      </c>
      <c r="E392" s="15">
        <v>9</v>
      </c>
      <c r="F392" s="11">
        <v>1</v>
      </c>
      <c r="G392" s="11">
        <v>5.6</v>
      </c>
      <c r="H392" s="11">
        <v>10</v>
      </c>
      <c r="I392" s="11">
        <v>274.89999999999998</v>
      </c>
      <c r="J392" s="11">
        <v>135.69999999999999</v>
      </c>
      <c r="K392" s="11">
        <v>40</v>
      </c>
      <c r="L392" s="11">
        <v>208.2</v>
      </c>
      <c r="M392" s="11">
        <v>619</v>
      </c>
    </row>
    <row r="393" spans="1:13" x14ac:dyDescent="0.15">
      <c r="A393" s="11">
        <v>392</v>
      </c>
      <c r="B393" s="11">
        <v>0.1825</v>
      </c>
      <c r="C393" s="11">
        <v>14</v>
      </c>
      <c r="D393" s="11">
        <v>15</v>
      </c>
      <c r="E393" s="15">
        <v>9</v>
      </c>
      <c r="F393" s="11">
        <v>1</v>
      </c>
      <c r="G393" s="11">
        <v>9.89</v>
      </c>
      <c r="H393" s="11">
        <v>9.9</v>
      </c>
      <c r="I393" s="11">
        <v>155.5</v>
      </c>
      <c r="J393" s="11">
        <v>102.2</v>
      </c>
      <c r="K393" s="11">
        <v>48.5</v>
      </c>
      <c r="L393" s="11">
        <v>199.1</v>
      </c>
      <c r="M393" s="11">
        <v>628.79999999999995</v>
      </c>
    </row>
    <row r="394" spans="1:13" x14ac:dyDescent="0.15">
      <c r="A394" s="11">
        <v>393</v>
      </c>
      <c r="B394" s="11">
        <v>0.18190000000000001</v>
      </c>
      <c r="C394" s="11">
        <v>15</v>
      </c>
      <c r="D394" s="11">
        <v>15</v>
      </c>
      <c r="E394" s="15">
        <v>9</v>
      </c>
      <c r="F394" s="11">
        <v>1</v>
      </c>
      <c r="G394" s="11">
        <v>8.02</v>
      </c>
      <c r="H394" s="11">
        <v>8.5</v>
      </c>
      <c r="I394" s="11">
        <v>150.5</v>
      </c>
      <c r="J394" s="11">
        <v>92.1</v>
      </c>
      <c r="K394" s="11">
        <v>38.5</v>
      </c>
      <c r="L394" s="11">
        <v>282.39999999999998</v>
      </c>
      <c r="M394" s="11">
        <v>529.9</v>
      </c>
    </row>
    <row r="395" spans="1:13" x14ac:dyDescent="0.15">
      <c r="A395" s="11">
        <v>394</v>
      </c>
      <c r="B395" s="11">
        <v>0.20860000000000001</v>
      </c>
      <c r="C395" s="11">
        <v>16</v>
      </c>
      <c r="D395" s="11">
        <v>25</v>
      </c>
      <c r="E395" s="15">
        <v>9</v>
      </c>
      <c r="F395" s="11">
        <v>1</v>
      </c>
      <c r="G395" s="11">
        <v>0.89</v>
      </c>
      <c r="H395" s="11">
        <v>9.8000000000000007</v>
      </c>
      <c r="I395" s="11">
        <v>172.6</v>
      </c>
      <c r="J395" s="11">
        <v>94.5</v>
      </c>
      <c r="K395" s="11">
        <v>36.6</v>
      </c>
      <c r="L395" s="11">
        <v>193</v>
      </c>
      <c r="M395" s="11">
        <v>404.6</v>
      </c>
    </row>
    <row r="396" spans="1:13" x14ac:dyDescent="0.15">
      <c r="A396" s="11">
        <v>395</v>
      </c>
      <c r="B396" s="11">
        <v>0</v>
      </c>
      <c r="C396" s="11">
        <v>17</v>
      </c>
      <c r="D396" s="11">
        <v>25</v>
      </c>
      <c r="E396" s="15">
        <v>9</v>
      </c>
      <c r="F396" s="11">
        <v>1</v>
      </c>
      <c r="G396" s="11">
        <v>0.53</v>
      </c>
      <c r="H396" s="11">
        <v>8.8000000000000007</v>
      </c>
      <c r="I396" s="11">
        <v>166.5</v>
      </c>
      <c r="J396" s="11">
        <v>84.2</v>
      </c>
      <c r="K396" s="11">
        <v>31.3</v>
      </c>
      <c r="L396" s="11">
        <v>191</v>
      </c>
      <c r="M396" s="11">
        <v>495.3</v>
      </c>
    </row>
    <row r="397" spans="1:13" x14ac:dyDescent="0.15">
      <c r="A397" s="11">
        <v>396</v>
      </c>
      <c r="B397" s="11">
        <v>0</v>
      </c>
      <c r="C397" s="11">
        <v>18</v>
      </c>
      <c r="D397" s="11">
        <v>25</v>
      </c>
      <c r="E397" s="15">
        <v>9</v>
      </c>
      <c r="F397" s="11">
        <v>1</v>
      </c>
      <c r="G397" s="11">
        <v>0.32</v>
      </c>
      <c r="H397" s="11">
        <v>13.6</v>
      </c>
      <c r="I397" s="11">
        <v>239.6</v>
      </c>
      <c r="J397" s="11">
        <v>141.6</v>
      </c>
      <c r="K397" s="11">
        <v>55.1</v>
      </c>
      <c r="L397" s="11">
        <v>226.3</v>
      </c>
      <c r="M397" s="11">
        <v>447.8</v>
      </c>
    </row>
    <row r="398" spans="1:13" x14ac:dyDescent="0.15">
      <c r="A398" s="11">
        <v>397</v>
      </c>
      <c r="B398" s="11">
        <v>0.1996</v>
      </c>
      <c r="C398" s="11">
        <v>1</v>
      </c>
      <c r="D398" s="11" t="s">
        <v>15</v>
      </c>
      <c r="E398" s="15">
        <v>9</v>
      </c>
      <c r="F398" s="11">
        <v>2</v>
      </c>
      <c r="G398" s="11">
        <v>26.59</v>
      </c>
      <c r="H398" s="11">
        <v>3.6599999999999997</v>
      </c>
      <c r="I398" s="11">
        <v>113.04000000000002</v>
      </c>
      <c r="J398" s="11">
        <v>61.9</v>
      </c>
      <c r="K398" s="11">
        <v>27.28</v>
      </c>
      <c r="L398" s="11">
        <v>141</v>
      </c>
      <c r="M398" s="15">
        <v>147.6</v>
      </c>
    </row>
    <row r="399" spans="1:13" x14ac:dyDescent="0.15">
      <c r="A399" s="11">
        <v>398</v>
      </c>
      <c r="B399" s="11">
        <v>0.19309999999999999</v>
      </c>
      <c r="C399" s="11">
        <v>2</v>
      </c>
      <c r="D399" s="11" t="s">
        <v>15</v>
      </c>
      <c r="E399" s="15">
        <v>9</v>
      </c>
      <c r="F399" s="11">
        <v>2</v>
      </c>
      <c r="G399" s="11">
        <v>24.34</v>
      </c>
      <c r="H399" s="11">
        <v>3.42</v>
      </c>
      <c r="I399" s="11">
        <v>180.56</v>
      </c>
      <c r="J399" s="11">
        <v>69.8</v>
      </c>
      <c r="K399" s="11">
        <v>25.28</v>
      </c>
      <c r="L399" s="11">
        <v>104.1</v>
      </c>
      <c r="M399" s="15">
        <v>109.4</v>
      </c>
    </row>
    <row r="400" spans="1:13" x14ac:dyDescent="0.15">
      <c r="A400" s="11">
        <v>399</v>
      </c>
      <c r="B400" s="11">
        <v>0.19800000000000001</v>
      </c>
      <c r="C400" s="11">
        <v>3</v>
      </c>
      <c r="D400" s="11" t="s">
        <v>15</v>
      </c>
      <c r="E400" s="15">
        <v>9</v>
      </c>
      <c r="F400" s="11">
        <v>2</v>
      </c>
      <c r="G400" s="11">
        <v>24.94</v>
      </c>
      <c r="H400" s="11">
        <v>3.5999999999999996</v>
      </c>
      <c r="I400" s="11">
        <v>125.04000000000002</v>
      </c>
      <c r="J400" s="11">
        <v>63.5</v>
      </c>
      <c r="K400" s="11">
        <v>27.6</v>
      </c>
      <c r="L400" s="11">
        <v>126.6</v>
      </c>
      <c r="M400" s="15">
        <v>117.65</v>
      </c>
    </row>
    <row r="401" spans="1:13" x14ac:dyDescent="0.15">
      <c r="A401" s="11">
        <v>400</v>
      </c>
      <c r="B401" s="11">
        <v>0</v>
      </c>
      <c r="C401" s="11">
        <v>10</v>
      </c>
      <c r="D401" s="11">
        <v>5</v>
      </c>
      <c r="E401" s="15">
        <v>9</v>
      </c>
      <c r="F401" s="11">
        <v>2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</row>
    <row r="402" spans="1:13" x14ac:dyDescent="0.15">
      <c r="A402" s="11">
        <v>401</v>
      </c>
      <c r="B402" s="11">
        <v>0</v>
      </c>
      <c r="C402" s="11">
        <v>11</v>
      </c>
      <c r="D402" s="11">
        <v>5</v>
      </c>
      <c r="E402" s="15">
        <v>9</v>
      </c>
      <c r="F402" s="11">
        <v>2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</row>
    <row r="403" spans="1:13" x14ac:dyDescent="0.15">
      <c r="A403" s="11">
        <v>402</v>
      </c>
      <c r="B403" s="11">
        <v>0</v>
      </c>
      <c r="C403" s="11">
        <v>12</v>
      </c>
      <c r="D403" s="11">
        <v>5</v>
      </c>
      <c r="E403" s="15">
        <v>9</v>
      </c>
      <c r="F403" s="11">
        <v>2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</row>
    <row r="404" spans="1:13" x14ac:dyDescent="0.15">
      <c r="A404" s="11">
        <v>403</v>
      </c>
      <c r="B404" s="11">
        <v>0.18190000000000001</v>
      </c>
      <c r="C404" s="11">
        <v>13</v>
      </c>
      <c r="D404" s="11">
        <v>15</v>
      </c>
      <c r="E404" s="15">
        <v>9</v>
      </c>
      <c r="F404" s="11">
        <v>2</v>
      </c>
      <c r="G404" s="11">
        <v>9.4700000000000006</v>
      </c>
      <c r="H404" s="11">
        <v>8.6999999999999993</v>
      </c>
      <c r="I404" s="11">
        <v>168.8</v>
      </c>
      <c r="J404" s="11">
        <v>134.9</v>
      </c>
      <c r="K404" s="11">
        <v>38</v>
      </c>
      <c r="L404" s="11">
        <v>226.3</v>
      </c>
      <c r="M404" s="11">
        <v>389.9</v>
      </c>
    </row>
    <row r="405" spans="1:13" x14ac:dyDescent="0.15">
      <c r="A405" s="11">
        <v>404</v>
      </c>
      <c r="B405" s="11">
        <v>0.20250000000000001</v>
      </c>
      <c r="C405" s="11">
        <v>14</v>
      </c>
      <c r="D405" s="11">
        <v>15</v>
      </c>
      <c r="E405" s="15">
        <v>9</v>
      </c>
      <c r="F405" s="11">
        <v>2</v>
      </c>
      <c r="G405" s="11">
        <v>13.23</v>
      </c>
      <c r="H405" s="11">
        <v>14.4</v>
      </c>
      <c r="I405" s="11">
        <v>253.4</v>
      </c>
      <c r="J405" s="11">
        <v>111</v>
      </c>
      <c r="K405" s="11">
        <v>39</v>
      </c>
      <c r="L405" s="11">
        <v>195.9</v>
      </c>
      <c r="M405" s="11">
        <v>476.7</v>
      </c>
    </row>
    <row r="406" spans="1:13" x14ac:dyDescent="0.15">
      <c r="A406" s="11">
        <v>405</v>
      </c>
      <c r="B406" s="11">
        <v>0.1852</v>
      </c>
      <c r="C406" s="11">
        <v>15</v>
      </c>
      <c r="D406" s="11">
        <v>15</v>
      </c>
      <c r="E406" s="15">
        <v>9</v>
      </c>
      <c r="F406" s="11">
        <v>2</v>
      </c>
      <c r="G406" s="11">
        <v>10.050000000000001</v>
      </c>
      <c r="H406" s="11">
        <v>11.4</v>
      </c>
      <c r="I406" s="11">
        <v>201.7</v>
      </c>
      <c r="J406" s="11">
        <v>126.1</v>
      </c>
      <c r="K406" s="11">
        <v>45.6</v>
      </c>
      <c r="L406" s="11">
        <v>170.7</v>
      </c>
      <c r="M406" s="11">
        <v>313.8</v>
      </c>
    </row>
    <row r="407" spans="1:13" x14ac:dyDescent="0.15">
      <c r="A407" s="11">
        <v>406</v>
      </c>
      <c r="B407" s="11">
        <v>0</v>
      </c>
      <c r="C407" s="11">
        <v>16</v>
      </c>
      <c r="D407" s="11">
        <v>25</v>
      </c>
      <c r="E407" s="15">
        <v>9</v>
      </c>
      <c r="F407" s="11">
        <v>2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</row>
    <row r="408" spans="1:13" x14ac:dyDescent="0.15">
      <c r="A408" s="11">
        <v>407</v>
      </c>
      <c r="B408" s="11">
        <v>0</v>
      </c>
      <c r="C408" s="11">
        <v>17</v>
      </c>
      <c r="D408" s="11">
        <v>25</v>
      </c>
      <c r="E408" s="15">
        <v>9</v>
      </c>
      <c r="F408" s="11">
        <v>2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</row>
    <row r="409" spans="1:13" x14ac:dyDescent="0.15">
      <c r="A409" s="11">
        <v>408</v>
      </c>
      <c r="B409" s="11">
        <v>0</v>
      </c>
      <c r="C409" s="11">
        <v>18</v>
      </c>
      <c r="D409" s="11">
        <v>25</v>
      </c>
      <c r="E409" s="15">
        <v>9</v>
      </c>
      <c r="F409" s="11">
        <v>2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</row>
    <row r="410" spans="1:13" x14ac:dyDescent="0.15">
      <c r="A410" s="11">
        <v>409</v>
      </c>
      <c r="B410" s="11">
        <v>0.18</v>
      </c>
      <c r="C410" s="11">
        <v>1</v>
      </c>
      <c r="D410" s="11" t="s">
        <v>15</v>
      </c>
      <c r="E410" s="15">
        <v>9</v>
      </c>
      <c r="F410" s="11">
        <v>3</v>
      </c>
      <c r="G410" s="11">
        <v>15.03</v>
      </c>
      <c r="H410" s="11">
        <v>8.4</v>
      </c>
      <c r="I410" s="11">
        <v>249.60000000000002</v>
      </c>
      <c r="J410" s="11">
        <v>166.8</v>
      </c>
      <c r="K410" s="11">
        <v>48.48</v>
      </c>
      <c r="L410" s="11">
        <v>120.2</v>
      </c>
      <c r="M410" s="15">
        <v>173.85</v>
      </c>
    </row>
    <row r="411" spans="1:13" x14ac:dyDescent="0.15">
      <c r="A411" s="11">
        <v>410</v>
      </c>
      <c r="B411" s="11">
        <v>0.19070000000000001</v>
      </c>
      <c r="C411" s="11">
        <v>2</v>
      </c>
      <c r="D411" s="11" t="s">
        <v>15</v>
      </c>
      <c r="E411" s="15">
        <v>9</v>
      </c>
      <c r="F411" s="11">
        <v>3</v>
      </c>
      <c r="G411" s="11">
        <v>10.47</v>
      </c>
      <c r="H411" s="11">
        <v>6.96</v>
      </c>
      <c r="I411" s="11">
        <v>192.96</v>
      </c>
      <c r="J411" s="11">
        <v>102.6</v>
      </c>
      <c r="K411" s="11">
        <v>50.8</v>
      </c>
      <c r="L411" s="11">
        <v>208.2</v>
      </c>
      <c r="M411" s="15">
        <v>219.85</v>
      </c>
    </row>
    <row r="412" spans="1:13" x14ac:dyDescent="0.15">
      <c r="A412" s="11">
        <v>411</v>
      </c>
      <c r="B412" s="11">
        <v>0.18840000000000001</v>
      </c>
      <c r="C412" s="11">
        <v>3</v>
      </c>
      <c r="D412" s="11" t="s">
        <v>15</v>
      </c>
      <c r="E412" s="15">
        <v>9</v>
      </c>
      <c r="F412" s="11">
        <v>3</v>
      </c>
      <c r="G412" s="11">
        <v>10.98</v>
      </c>
      <c r="H412" s="11">
        <v>7.38</v>
      </c>
      <c r="I412" s="11">
        <v>205.84000000000003</v>
      </c>
      <c r="J412" s="11">
        <v>127.1</v>
      </c>
      <c r="K412" s="11">
        <v>43.92</v>
      </c>
      <c r="L412" s="11">
        <v>157.19999999999999</v>
      </c>
      <c r="M412" s="15">
        <v>219.85</v>
      </c>
    </row>
    <row r="413" spans="1:13" x14ac:dyDescent="0.15">
      <c r="A413" s="11">
        <v>412</v>
      </c>
      <c r="B413" s="11">
        <v>0</v>
      </c>
      <c r="C413" s="11">
        <v>10</v>
      </c>
      <c r="D413" s="11">
        <v>5</v>
      </c>
      <c r="E413" s="15">
        <v>9</v>
      </c>
      <c r="F413" s="11">
        <v>3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</row>
    <row r="414" spans="1:13" x14ac:dyDescent="0.15">
      <c r="A414" s="11">
        <v>413</v>
      </c>
      <c r="B414" s="11">
        <v>0</v>
      </c>
      <c r="C414" s="11">
        <v>11</v>
      </c>
      <c r="D414" s="11">
        <v>5</v>
      </c>
      <c r="E414" s="15">
        <v>9</v>
      </c>
      <c r="F414" s="11">
        <v>3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</row>
    <row r="415" spans="1:13" x14ac:dyDescent="0.15">
      <c r="A415" s="11">
        <v>414</v>
      </c>
      <c r="B415" s="11">
        <v>0</v>
      </c>
      <c r="C415" s="11">
        <v>12</v>
      </c>
      <c r="D415" s="11">
        <v>5</v>
      </c>
      <c r="E415" s="15">
        <v>9</v>
      </c>
      <c r="F415" s="11">
        <v>3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</row>
    <row r="416" spans="1:13" x14ac:dyDescent="0.15">
      <c r="A416" s="11">
        <v>415</v>
      </c>
      <c r="B416" s="11">
        <v>0.1852</v>
      </c>
      <c r="C416" s="11">
        <v>13</v>
      </c>
      <c r="D416" s="11">
        <v>15</v>
      </c>
      <c r="E416" s="15">
        <v>9</v>
      </c>
      <c r="F416" s="11">
        <v>3</v>
      </c>
      <c r="G416" s="11">
        <v>11.46</v>
      </c>
      <c r="H416" s="11">
        <v>15.7</v>
      </c>
      <c r="I416" s="11">
        <v>288</v>
      </c>
      <c r="J416" s="11">
        <v>197.6</v>
      </c>
      <c r="K416" s="11">
        <v>56.6</v>
      </c>
      <c r="L416" s="11">
        <v>308.2</v>
      </c>
      <c r="M416" s="11">
        <v>476.5</v>
      </c>
    </row>
    <row r="417" spans="1:13" x14ac:dyDescent="0.15">
      <c r="A417" s="11">
        <v>416</v>
      </c>
      <c r="B417" s="11">
        <v>0.18679999999999999</v>
      </c>
      <c r="C417" s="11">
        <v>14</v>
      </c>
      <c r="D417" s="11">
        <v>15</v>
      </c>
      <c r="E417" s="15">
        <v>9</v>
      </c>
      <c r="F417" s="11">
        <v>3</v>
      </c>
      <c r="G417" s="11">
        <v>10.54</v>
      </c>
      <c r="H417" s="11">
        <v>16</v>
      </c>
      <c r="I417" s="11">
        <v>212.5</v>
      </c>
      <c r="J417" s="11">
        <v>129.19999999999999</v>
      </c>
      <c r="K417" s="11">
        <v>63</v>
      </c>
      <c r="L417" s="11">
        <v>211.1</v>
      </c>
      <c r="M417" s="11">
        <v>450.7</v>
      </c>
    </row>
    <row r="418" spans="1:13" x14ac:dyDescent="0.15">
      <c r="A418" s="11">
        <v>417</v>
      </c>
      <c r="B418" s="11">
        <v>0.18049999999999999</v>
      </c>
      <c r="C418" s="11">
        <v>15</v>
      </c>
      <c r="D418" s="11">
        <v>15</v>
      </c>
      <c r="E418" s="15">
        <v>9</v>
      </c>
      <c r="F418" s="11">
        <v>3</v>
      </c>
      <c r="G418" s="11">
        <v>11.29</v>
      </c>
      <c r="H418" s="11">
        <v>21.5</v>
      </c>
      <c r="I418" s="11">
        <v>296</v>
      </c>
      <c r="J418" s="11">
        <v>196.6</v>
      </c>
      <c r="K418" s="11">
        <v>79.900000000000006</v>
      </c>
      <c r="L418" s="11">
        <v>207.4</v>
      </c>
      <c r="M418" s="11">
        <v>400.2</v>
      </c>
    </row>
    <row r="419" spans="1:13" x14ac:dyDescent="0.15">
      <c r="A419" s="11">
        <v>418</v>
      </c>
      <c r="B419" s="11">
        <v>0</v>
      </c>
      <c r="C419" s="11">
        <v>16</v>
      </c>
      <c r="D419" s="11">
        <v>25</v>
      </c>
      <c r="E419" s="15">
        <v>9</v>
      </c>
      <c r="F419" s="11">
        <v>3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</row>
    <row r="420" spans="1:13" x14ac:dyDescent="0.15">
      <c r="A420" s="11">
        <v>419</v>
      </c>
      <c r="B420" s="11">
        <v>0</v>
      </c>
      <c r="C420" s="11">
        <v>17</v>
      </c>
      <c r="D420" s="11">
        <v>25</v>
      </c>
      <c r="E420" s="15">
        <v>9</v>
      </c>
      <c r="F420" s="11">
        <v>3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</row>
    <row r="421" spans="1:13" x14ac:dyDescent="0.15">
      <c r="A421" s="11">
        <v>420</v>
      </c>
      <c r="B421" s="11">
        <v>0</v>
      </c>
      <c r="C421" s="11">
        <v>18</v>
      </c>
      <c r="D421" s="11">
        <v>25</v>
      </c>
      <c r="E421" s="15">
        <v>9</v>
      </c>
      <c r="F421" s="11">
        <v>3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</row>
    <row r="422" spans="1:13" x14ac:dyDescent="0.15">
      <c r="A422" s="11">
        <v>421</v>
      </c>
      <c r="B422" s="11">
        <v>0.18459999999999999</v>
      </c>
      <c r="C422" s="11">
        <v>1</v>
      </c>
      <c r="D422" s="11" t="s">
        <v>15</v>
      </c>
      <c r="E422" s="15">
        <v>9</v>
      </c>
      <c r="F422" s="11">
        <v>4</v>
      </c>
      <c r="G422" s="11">
        <v>21.84</v>
      </c>
      <c r="H422" s="11">
        <v>10.26</v>
      </c>
      <c r="I422" s="11">
        <v>163.04000000000002</v>
      </c>
      <c r="J422" s="11">
        <v>147.9</v>
      </c>
      <c r="K422" s="11">
        <v>71.36</v>
      </c>
      <c r="L422" s="11">
        <v>125</v>
      </c>
      <c r="M422" s="15">
        <v>219.15</v>
      </c>
    </row>
    <row r="423" spans="1:13" x14ac:dyDescent="0.15">
      <c r="A423" s="11">
        <v>422</v>
      </c>
      <c r="B423" s="11">
        <v>0.18140000000000001</v>
      </c>
      <c r="C423" s="11">
        <v>2</v>
      </c>
      <c r="D423" s="11" t="s">
        <v>15</v>
      </c>
      <c r="E423" s="15">
        <v>9</v>
      </c>
      <c r="F423" s="11">
        <v>4</v>
      </c>
      <c r="G423" s="11">
        <v>24.01</v>
      </c>
      <c r="H423" s="11">
        <v>9</v>
      </c>
      <c r="I423" s="11">
        <v>227.12</v>
      </c>
      <c r="J423" s="11">
        <v>137.1</v>
      </c>
      <c r="K423" s="11">
        <v>60.56</v>
      </c>
      <c r="L423" s="11">
        <v>174.8</v>
      </c>
      <c r="M423" s="15">
        <v>272</v>
      </c>
    </row>
    <row r="424" spans="1:13" x14ac:dyDescent="0.15">
      <c r="A424" s="11">
        <v>423</v>
      </c>
      <c r="B424" s="11">
        <v>0.19489999999999999</v>
      </c>
      <c r="C424" s="11">
        <v>3</v>
      </c>
      <c r="D424" s="11" t="s">
        <v>15</v>
      </c>
      <c r="E424" s="15">
        <v>9</v>
      </c>
      <c r="F424" s="11">
        <v>4</v>
      </c>
      <c r="G424" s="11">
        <v>26.87</v>
      </c>
      <c r="H424" s="11">
        <v>7.56</v>
      </c>
      <c r="I424" s="11">
        <v>167.44000000000003</v>
      </c>
      <c r="J424" s="11">
        <v>149.80000000000001</v>
      </c>
      <c r="K424" s="11">
        <v>65.28</v>
      </c>
      <c r="L424" s="11">
        <v>202.1</v>
      </c>
      <c r="M424" s="15">
        <v>193.95</v>
      </c>
    </row>
    <row r="425" spans="1:13" x14ac:dyDescent="0.15">
      <c r="A425" s="11">
        <v>424</v>
      </c>
      <c r="B425" s="11">
        <v>0.18099999999999999</v>
      </c>
      <c r="C425" s="11">
        <v>10</v>
      </c>
      <c r="D425" s="11">
        <v>5</v>
      </c>
      <c r="E425" s="15">
        <v>9</v>
      </c>
      <c r="F425" s="11">
        <v>4</v>
      </c>
      <c r="G425" s="11">
        <v>10.67</v>
      </c>
      <c r="H425" s="11">
        <v>10</v>
      </c>
      <c r="I425" s="11">
        <v>233.2</v>
      </c>
      <c r="J425" s="11">
        <v>149.4</v>
      </c>
      <c r="K425" s="11">
        <v>65.3</v>
      </c>
      <c r="L425" s="11">
        <v>160.4</v>
      </c>
      <c r="M425" s="11">
        <v>391.9</v>
      </c>
    </row>
    <row r="426" spans="1:13" x14ac:dyDescent="0.15">
      <c r="A426" s="11">
        <v>425</v>
      </c>
      <c r="B426" s="11">
        <v>0.1827</v>
      </c>
      <c r="C426" s="11">
        <v>11</v>
      </c>
      <c r="D426" s="11">
        <v>5</v>
      </c>
      <c r="E426" s="15">
        <v>9</v>
      </c>
      <c r="F426" s="11">
        <v>4</v>
      </c>
      <c r="G426" s="11">
        <v>8.35</v>
      </c>
      <c r="H426" s="11">
        <v>13</v>
      </c>
      <c r="I426" s="11">
        <v>184.7</v>
      </c>
      <c r="J426" s="11">
        <v>158.5</v>
      </c>
      <c r="K426" s="11">
        <v>76.3</v>
      </c>
      <c r="L426" s="11">
        <v>150.80000000000001</v>
      </c>
      <c r="M426" s="11">
        <v>434.3</v>
      </c>
    </row>
    <row r="427" spans="1:13" x14ac:dyDescent="0.15">
      <c r="A427" s="11">
        <v>426</v>
      </c>
      <c r="B427" s="11">
        <v>0.1802</v>
      </c>
      <c r="C427" s="11">
        <v>12</v>
      </c>
      <c r="D427" s="11">
        <v>5</v>
      </c>
      <c r="E427" s="15">
        <v>9</v>
      </c>
      <c r="F427" s="11">
        <v>4</v>
      </c>
      <c r="G427" s="11">
        <v>14.25</v>
      </c>
      <c r="H427" s="11">
        <v>12.3</v>
      </c>
      <c r="I427" s="11">
        <v>156.5</v>
      </c>
      <c r="J427" s="11">
        <v>166.6</v>
      </c>
      <c r="K427" s="11">
        <v>58.9</v>
      </c>
      <c r="L427" s="11">
        <v>174.4</v>
      </c>
      <c r="M427" s="11">
        <v>377.5</v>
      </c>
    </row>
    <row r="428" spans="1:13" x14ac:dyDescent="0.15">
      <c r="A428" s="11">
        <v>427</v>
      </c>
      <c r="B428" s="11">
        <v>0.2049</v>
      </c>
      <c r="C428" s="11">
        <v>13</v>
      </c>
      <c r="D428" s="11">
        <v>15</v>
      </c>
      <c r="E428" s="15">
        <v>9</v>
      </c>
      <c r="F428" s="11">
        <v>4</v>
      </c>
      <c r="G428" s="11">
        <v>17.010000000000002</v>
      </c>
      <c r="H428" s="11">
        <v>13.1</v>
      </c>
      <c r="I428" s="11">
        <v>234.7</v>
      </c>
      <c r="J428" s="11">
        <v>194.8</v>
      </c>
      <c r="K428" s="11">
        <v>60.8</v>
      </c>
      <c r="L428" s="11">
        <v>153.5</v>
      </c>
      <c r="M428" s="11">
        <v>322.5</v>
      </c>
    </row>
    <row r="429" spans="1:13" x14ac:dyDescent="0.15">
      <c r="A429" s="11">
        <v>428</v>
      </c>
      <c r="B429" s="11">
        <v>0.19320000000000001</v>
      </c>
      <c r="C429" s="11">
        <v>14</v>
      </c>
      <c r="D429" s="11">
        <v>15</v>
      </c>
      <c r="E429" s="15">
        <v>9</v>
      </c>
      <c r="F429" s="11">
        <v>4</v>
      </c>
      <c r="G429" s="11">
        <v>28.52</v>
      </c>
      <c r="H429" s="11">
        <v>18</v>
      </c>
      <c r="I429" s="11">
        <v>255.3</v>
      </c>
      <c r="J429" s="11">
        <v>200.2</v>
      </c>
      <c r="K429" s="11">
        <v>68.7</v>
      </c>
      <c r="L429" s="11">
        <v>171.1</v>
      </c>
      <c r="M429" s="11">
        <v>372.9</v>
      </c>
    </row>
    <row r="430" spans="1:13" x14ac:dyDescent="0.15">
      <c r="A430" s="11">
        <v>429</v>
      </c>
      <c r="B430" s="11">
        <v>0.1832</v>
      </c>
      <c r="C430" s="11">
        <v>15</v>
      </c>
      <c r="D430" s="11">
        <v>15</v>
      </c>
      <c r="E430" s="15">
        <v>9</v>
      </c>
      <c r="F430" s="11">
        <v>4</v>
      </c>
      <c r="G430" s="11">
        <v>17.7</v>
      </c>
      <c r="H430" s="11">
        <v>16.8</v>
      </c>
      <c r="I430" s="11">
        <v>274.8</v>
      </c>
      <c r="J430" s="11">
        <v>205.8</v>
      </c>
      <c r="K430" s="11">
        <v>70</v>
      </c>
      <c r="L430" s="11">
        <v>178.5</v>
      </c>
      <c r="M430" s="11">
        <v>390.5</v>
      </c>
    </row>
    <row r="431" spans="1:13" x14ac:dyDescent="0.15">
      <c r="A431" s="11">
        <v>430</v>
      </c>
      <c r="B431" s="11">
        <v>0.18060000000000001</v>
      </c>
      <c r="C431" s="11">
        <v>16</v>
      </c>
      <c r="D431" s="11">
        <v>25</v>
      </c>
      <c r="E431" s="15">
        <v>9</v>
      </c>
      <c r="F431" s="11">
        <v>4</v>
      </c>
      <c r="G431" s="11">
        <v>28.87</v>
      </c>
      <c r="H431" s="11">
        <v>14.5</v>
      </c>
      <c r="I431" s="11">
        <v>227.9</v>
      </c>
      <c r="J431" s="11">
        <v>161.5</v>
      </c>
      <c r="K431" s="11">
        <v>55.2</v>
      </c>
      <c r="L431" s="11">
        <v>213.3</v>
      </c>
      <c r="M431" s="11">
        <v>384.6</v>
      </c>
    </row>
    <row r="432" spans="1:13" x14ac:dyDescent="0.15">
      <c r="A432" s="11">
        <v>431</v>
      </c>
      <c r="B432" s="11">
        <v>0.2034</v>
      </c>
      <c r="C432" s="11">
        <v>17</v>
      </c>
      <c r="D432" s="11">
        <v>25</v>
      </c>
      <c r="E432" s="15">
        <v>9</v>
      </c>
      <c r="F432" s="11">
        <v>4</v>
      </c>
      <c r="G432" s="11">
        <v>25.66</v>
      </c>
      <c r="H432" s="11">
        <v>15.1</v>
      </c>
      <c r="I432" s="11">
        <v>220.4</v>
      </c>
      <c r="J432" s="11">
        <v>157.69999999999999</v>
      </c>
      <c r="K432" s="11">
        <v>53.3</v>
      </c>
      <c r="L432" s="11">
        <v>262.60000000000002</v>
      </c>
      <c r="M432" s="11">
        <v>361.5</v>
      </c>
    </row>
    <row r="433" spans="1:13" x14ac:dyDescent="0.15">
      <c r="A433" s="11">
        <v>432</v>
      </c>
      <c r="B433" s="11">
        <v>0.19539999999999999</v>
      </c>
      <c r="C433" s="11">
        <v>18</v>
      </c>
      <c r="D433" s="11">
        <v>25</v>
      </c>
      <c r="E433" s="15">
        <v>9</v>
      </c>
      <c r="F433" s="11">
        <v>4</v>
      </c>
      <c r="G433" s="11">
        <v>18.52</v>
      </c>
      <c r="H433" s="11">
        <v>20.399999999999999</v>
      </c>
      <c r="I433" s="11">
        <v>273.7</v>
      </c>
      <c r="J433" s="11">
        <v>220.7</v>
      </c>
      <c r="K433" s="11">
        <v>69.3</v>
      </c>
      <c r="L433" s="11">
        <v>223.2</v>
      </c>
      <c r="M433" s="11">
        <v>432.5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ACF2D-3CED-4692-82BD-53A4D364E28F}">
  <dimension ref="A1:N145"/>
  <sheetViews>
    <sheetView workbookViewId="0">
      <selection activeCell="C61" sqref="C61"/>
    </sheetView>
  </sheetViews>
  <sheetFormatPr defaultRowHeight="13.5" x14ac:dyDescent="0.15"/>
  <sheetData>
    <row r="1" spans="1:14" x14ac:dyDescent="0.15">
      <c r="A1" s="11" t="s">
        <v>0</v>
      </c>
      <c r="B1" s="11" t="s">
        <v>27</v>
      </c>
      <c r="C1" s="11" t="s">
        <v>2</v>
      </c>
      <c r="D1" s="11" t="s">
        <v>3</v>
      </c>
      <c r="E1" s="11" t="s">
        <v>18</v>
      </c>
      <c r="F1" s="11" t="s">
        <v>28</v>
      </c>
      <c r="G1" s="11" t="s">
        <v>29</v>
      </c>
      <c r="H1" s="11" t="s">
        <v>5</v>
      </c>
      <c r="I1" s="11" t="s">
        <v>30</v>
      </c>
      <c r="J1" s="11" t="s">
        <v>31</v>
      </c>
      <c r="K1" s="11" t="s">
        <v>32</v>
      </c>
      <c r="L1" s="11" t="s">
        <v>33</v>
      </c>
      <c r="M1" s="11" t="s">
        <v>34</v>
      </c>
      <c r="N1" s="11" t="s">
        <v>35</v>
      </c>
    </row>
    <row r="2" spans="1:14" x14ac:dyDescent="0.15">
      <c r="A2" s="11">
        <v>1</v>
      </c>
      <c r="B2" s="11">
        <v>22</v>
      </c>
      <c r="C2" s="11" t="s">
        <v>15</v>
      </c>
      <c r="D2" s="11">
        <v>1</v>
      </c>
      <c r="E2" s="11" t="s">
        <v>36</v>
      </c>
      <c r="F2" s="11">
        <v>0</v>
      </c>
      <c r="G2" s="11">
        <v>41.4</v>
      </c>
      <c r="H2" s="11">
        <v>91.35</v>
      </c>
      <c r="I2" s="11">
        <v>0.16</v>
      </c>
      <c r="J2" s="11">
        <v>16.446000000000002</v>
      </c>
      <c r="K2" s="11">
        <v>11.128</v>
      </c>
      <c r="L2" s="11">
        <v>2.75</v>
      </c>
      <c r="M2" s="11">
        <v>5.5519999999999996</v>
      </c>
      <c r="N2" s="11">
        <v>24.975999999999999</v>
      </c>
    </row>
    <row r="3" spans="1:14" x14ac:dyDescent="0.15">
      <c r="A3" s="11">
        <v>2</v>
      </c>
      <c r="B3" s="11">
        <v>23</v>
      </c>
      <c r="C3" s="11" t="s">
        <v>15</v>
      </c>
      <c r="D3" s="11">
        <v>1</v>
      </c>
      <c r="E3" s="11" t="s">
        <v>36</v>
      </c>
      <c r="F3" s="11">
        <v>0</v>
      </c>
      <c r="G3" s="11">
        <v>41.4</v>
      </c>
      <c r="H3" s="11">
        <v>92.25</v>
      </c>
      <c r="I3" s="11">
        <v>0.122</v>
      </c>
      <c r="J3" s="11">
        <v>17.782</v>
      </c>
      <c r="K3" s="11">
        <v>10.926</v>
      </c>
      <c r="L3" s="11">
        <v>2.7639999999999998</v>
      </c>
      <c r="M3" s="11">
        <v>5.2770000000000001</v>
      </c>
      <c r="N3" s="11">
        <v>24.114000000000001</v>
      </c>
    </row>
    <row r="4" spans="1:14" x14ac:dyDescent="0.15">
      <c r="A4" s="11">
        <v>3</v>
      </c>
      <c r="B4" s="11">
        <v>24</v>
      </c>
      <c r="C4" s="11" t="s">
        <v>15</v>
      </c>
      <c r="D4" s="11">
        <v>1</v>
      </c>
      <c r="E4" s="11" t="s">
        <v>36</v>
      </c>
      <c r="F4" s="11">
        <v>0</v>
      </c>
      <c r="G4" s="11">
        <v>41.4</v>
      </c>
      <c r="H4" s="11">
        <v>98.25</v>
      </c>
      <c r="I4" s="11">
        <v>0.128</v>
      </c>
      <c r="J4" s="11">
        <v>16.384</v>
      </c>
      <c r="K4" s="11">
        <v>10.263999999999999</v>
      </c>
      <c r="L4" s="11">
        <v>2.0529999999999999</v>
      </c>
      <c r="M4" s="11">
        <v>5.6340000000000003</v>
      </c>
      <c r="N4" s="11">
        <v>25.992999999999999</v>
      </c>
    </row>
    <row r="5" spans="1:14" x14ac:dyDescent="0.15">
      <c r="A5" s="11">
        <v>4</v>
      </c>
      <c r="B5" s="11">
        <v>22</v>
      </c>
      <c r="C5" s="11" t="s">
        <v>15</v>
      </c>
      <c r="D5" s="11">
        <v>2</v>
      </c>
      <c r="E5" s="11" t="s">
        <v>37</v>
      </c>
      <c r="F5" s="11">
        <v>23</v>
      </c>
      <c r="G5" s="11">
        <v>53.2</v>
      </c>
      <c r="H5" s="11">
        <v>179.9</v>
      </c>
      <c r="I5" s="11">
        <v>0.13700000000000001</v>
      </c>
      <c r="J5" s="11">
        <v>16.466999999999999</v>
      </c>
      <c r="K5" s="11">
        <v>9.5269999999999992</v>
      </c>
      <c r="L5" s="11">
        <v>1.3939999999999999</v>
      </c>
      <c r="M5" s="11">
        <v>4.7759999999999998</v>
      </c>
      <c r="N5" s="11">
        <v>20.074999999999999</v>
      </c>
    </row>
    <row r="6" spans="1:14" x14ac:dyDescent="0.15">
      <c r="A6" s="11">
        <v>5</v>
      </c>
      <c r="B6" s="11">
        <v>23</v>
      </c>
      <c r="C6" s="11" t="s">
        <v>15</v>
      </c>
      <c r="D6" s="11">
        <v>2</v>
      </c>
      <c r="E6" s="11" t="s">
        <v>37</v>
      </c>
      <c r="F6" s="11">
        <v>23</v>
      </c>
      <c r="G6" s="11">
        <v>53.2</v>
      </c>
      <c r="H6" s="11">
        <v>192.25</v>
      </c>
      <c r="I6" s="11">
        <v>0.14499999999999999</v>
      </c>
      <c r="J6" s="11">
        <v>14.882</v>
      </c>
      <c r="K6" s="11">
        <v>8.7769999999999992</v>
      </c>
      <c r="L6" s="11">
        <v>1.218</v>
      </c>
      <c r="M6" s="11">
        <v>4.7990000000000004</v>
      </c>
      <c r="N6" s="11">
        <v>19.361999999999998</v>
      </c>
    </row>
    <row r="7" spans="1:14" x14ac:dyDescent="0.15">
      <c r="A7" s="11">
        <v>6</v>
      </c>
      <c r="B7" s="11">
        <v>24</v>
      </c>
      <c r="C7" s="11" t="s">
        <v>15</v>
      </c>
      <c r="D7" s="11">
        <v>2</v>
      </c>
      <c r="E7" s="11" t="s">
        <v>37</v>
      </c>
      <c r="F7" s="11">
        <v>23</v>
      </c>
      <c r="G7" s="11">
        <v>53.2</v>
      </c>
      <c r="H7" s="11">
        <v>188</v>
      </c>
      <c r="I7" s="11">
        <v>0.153</v>
      </c>
      <c r="J7" s="11">
        <v>17.385999999999999</v>
      </c>
      <c r="K7" s="11">
        <v>9.1839999999999993</v>
      </c>
      <c r="L7" s="11">
        <v>1.4390000000000001</v>
      </c>
      <c r="M7" s="11">
        <v>4.556</v>
      </c>
      <c r="N7" s="11">
        <v>18.536999999999999</v>
      </c>
    </row>
    <row r="8" spans="1:14" x14ac:dyDescent="0.15">
      <c r="A8" s="11">
        <v>7</v>
      </c>
      <c r="B8" s="11">
        <v>22</v>
      </c>
      <c r="C8" s="11" t="s">
        <v>15</v>
      </c>
      <c r="D8" s="11">
        <v>3</v>
      </c>
      <c r="E8" s="11" t="s">
        <v>38</v>
      </c>
      <c r="F8" s="11">
        <v>23.3</v>
      </c>
      <c r="G8" s="11">
        <v>50.9</v>
      </c>
      <c r="H8" s="11">
        <v>132.75</v>
      </c>
      <c r="I8" s="11">
        <v>0.222</v>
      </c>
      <c r="J8" s="11">
        <v>12.829000000000001</v>
      </c>
      <c r="K8" s="11">
        <v>8.4459999999999997</v>
      </c>
      <c r="L8" s="11">
        <v>1.123</v>
      </c>
      <c r="M8" s="11">
        <v>5.508</v>
      </c>
      <c r="N8" s="11">
        <v>21.341000000000001</v>
      </c>
    </row>
    <row r="9" spans="1:14" x14ac:dyDescent="0.15">
      <c r="A9" s="11">
        <v>8</v>
      </c>
      <c r="B9" s="11">
        <v>23</v>
      </c>
      <c r="C9" s="11" t="s">
        <v>15</v>
      </c>
      <c r="D9" s="11">
        <v>3</v>
      </c>
      <c r="E9" s="11" t="s">
        <v>38</v>
      </c>
      <c r="F9" s="11">
        <v>23.3</v>
      </c>
      <c r="G9" s="11">
        <v>50.9</v>
      </c>
      <c r="H9" s="11">
        <v>145</v>
      </c>
      <c r="I9" s="11">
        <v>0.21199999999999999</v>
      </c>
      <c r="J9" s="11">
        <v>13.867000000000001</v>
      </c>
      <c r="K9" s="11">
        <v>9.1310000000000002</v>
      </c>
      <c r="L9" s="11">
        <v>1.2689999999999999</v>
      </c>
      <c r="M9" s="11">
        <v>7.274</v>
      </c>
      <c r="N9" s="11">
        <v>21.861999999999998</v>
      </c>
    </row>
    <row r="10" spans="1:14" x14ac:dyDescent="0.15">
      <c r="A10" s="11">
        <v>9</v>
      </c>
      <c r="B10" s="11">
        <v>24</v>
      </c>
      <c r="C10" s="11" t="s">
        <v>15</v>
      </c>
      <c r="D10" s="11">
        <v>3</v>
      </c>
      <c r="E10" s="11" t="s">
        <v>38</v>
      </c>
      <c r="F10" s="11">
        <v>23.3</v>
      </c>
      <c r="G10" s="11">
        <v>50.9</v>
      </c>
      <c r="H10" s="11">
        <v>138.19999999999999</v>
      </c>
      <c r="I10" s="11">
        <v>0.18</v>
      </c>
      <c r="J10" s="11">
        <v>12.444000000000001</v>
      </c>
      <c r="K10" s="11">
        <v>7.0259999999999998</v>
      </c>
      <c r="L10" s="11">
        <v>0.92400000000000004</v>
      </c>
      <c r="M10" s="11">
        <v>6.2880000000000003</v>
      </c>
      <c r="N10" s="11">
        <v>21.693000000000001</v>
      </c>
    </row>
    <row r="11" spans="1:14" x14ac:dyDescent="0.15">
      <c r="A11" s="11">
        <v>10</v>
      </c>
      <c r="B11" s="11">
        <v>22</v>
      </c>
      <c r="C11" s="11" t="s">
        <v>15</v>
      </c>
      <c r="D11" s="11">
        <v>4</v>
      </c>
      <c r="E11" s="11" t="s">
        <v>39</v>
      </c>
      <c r="F11" s="11">
        <v>38.6</v>
      </c>
      <c r="G11" s="11">
        <v>110.1</v>
      </c>
      <c r="H11" s="11">
        <v>279.3</v>
      </c>
      <c r="I11" s="11">
        <v>0.19800000000000001</v>
      </c>
      <c r="J11" s="11">
        <v>14.441000000000001</v>
      </c>
      <c r="K11" s="11">
        <v>8.0609999999999999</v>
      </c>
      <c r="L11" s="11">
        <v>2.1139999999999999</v>
      </c>
      <c r="M11" s="11">
        <v>6.4710000000000001</v>
      </c>
      <c r="N11" s="11">
        <v>20.876000000000001</v>
      </c>
    </row>
    <row r="12" spans="1:14" x14ac:dyDescent="0.15">
      <c r="A12" s="11">
        <v>11</v>
      </c>
      <c r="B12" s="11">
        <v>23</v>
      </c>
      <c r="C12" s="11" t="s">
        <v>15</v>
      </c>
      <c r="D12" s="11">
        <v>4</v>
      </c>
      <c r="E12" s="11" t="s">
        <v>39</v>
      </c>
      <c r="F12" s="11">
        <v>38.6</v>
      </c>
      <c r="G12" s="11">
        <v>110.1</v>
      </c>
      <c r="H12" s="11">
        <v>236.5</v>
      </c>
      <c r="I12" s="11">
        <v>0.2</v>
      </c>
      <c r="J12" s="11">
        <v>18.425999999999998</v>
      </c>
      <c r="K12" s="11">
        <v>8.4480000000000004</v>
      </c>
      <c r="L12" s="11">
        <v>2.5779999999999998</v>
      </c>
      <c r="M12" s="11">
        <v>6.1449999999999996</v>
      </c>
      <c r="N12" s="11">
        <v>17.385999999999999</v>
      </c>
    </row>
    <row r="13" spans="1:14" x14ac:dyDescent="0.15">
      <c r="A13" s="11">
        <v>12</v>
      </c>
      <c r="B13" s="11">
        <v>24</v>
      </c>
      <c r="C13" s="11" t="s">
        <v>15</v>
      </c>
      <c r="D13" s="11">
        <v>4</v>
      </c>
      <c r="E13" s="11" t="s">
        <v>39</v>
      </c>
      <c r="F13" s="11">
        <v>38.6</v>
      </c>
      <c r="G13" s="11">
        <v>110.1</v>
      </c>
      <c r="H13" s="11">
        <v>273.60000000000002</v>
      </c>
      <c r="I13" s="11">
        <v>0.19500000000000001</v>
      </c>
      <c r="J13" s="11">
        <v>16.882999999999999</v>
      </c>
      <c r="K13" s="11">
        <v>8.4659999999999993</v>
      </c>
      <c r="L13" s="11">
        <v>2.5529999999999999</v>
      </c>
      <c r="M13" s="11">
        <v>6.6219999999999999</v>
      </c>
      <c r="N13" s="11">
        <v>21.917999999999999</v>
      </c>
    </row>
    <row r="14" spans="1:14" x14ac:dyDescent="0.15">
      <c r="A14" s="11">
        <v>13</v>
      </c>
      <c r="B14" s="11">
        <v>22</v>
      </c>
      <c r="C14" s="11" t="s">
        <v>15</v>
      </c>
      <c r="D14" s="11">
        <v>5</v>
      </c>
      <c r="E14" s="11" t="s">
        <v>40</v>
      </c>
      <c r="F14" s="11">
        <v>26.1</v>
      </c>
      <c r="G14" s="11">
        <v>51.7</v>
      </c>
      <c r="H14" s="11">
        <v>209.6</v>
      </c>
      <c r="I14" s="11">
        <v>0.158</v>
      </c>
      <c r="J14" s="11">
        <v>15.731</v>
      </c>
      <c r="K14" s="11">
        <v>6.9119999999999999</v>
      </c>
      <c r="L14" s="11">
        <v>1.238</v>
      </c>
      <c r="M14" s="11">
        <v>6.9219999999999997</v>
      </c>
      <c r="N14" s="11">
        <v>16.692</v>
      </c>
    </row>
    <row r="15" spans="1:14" x14ac:dyDescent="0.15">
      <c r="A15" s="11">
        <v>14</v>
      </c>
      <c r="B15" s="11">
        <v>23</v>
      </c>
      <c r="C15" s="11" t="s">
        <v>15</v>
      </c>
      <c r="D15" s="11">
        <v>5</v>
      </c>
      <c r="E15" s="11" t="s">
        <v>40</v>
      </c>
      <c r="F15" s="11">
        <v>26.1</v>
      </c>
      <c r="G15" s="11">
        <v>51.7</v>
      </c>
      <c r="H15" s="11">
        <v>236.5</v>
      </c>
      <c r="I15" s="11">
        <v>0.155</v>
      </c>
      <c r="J15" s="11">
        <v>15.388</v>
      </c>
      <c r="K15" s="11">
        <v>7.9109999999999996</v>
      </c>
      <c r="L15" s="11">
        <v>1.7569999999999999</v>
      </c>
      <c r="M15" s="11">
        <v>6.9219999999999997</v>
      </c>
      <c r="N15" s="11">
        <v>16.963000000000001</v>
      </c>
    </row>
    <row r="16" spans="1:14" x14ac:dyDescent="0.15">
      <c r="A16" s="11">
        <v>15</v>
      </c>
      <c r="B16" s="11">
        <v>24</v>
      </c>
      <c r="C16" s="11" t="s">
        <v>15</v>
      </c>
      <c r="D16" s="11">
        <v>5</v>
      </c>
      <c r="E16" s="11" t="s">
        <v>40</v>
      </c>
      <c r="F16" s="11">
        <v>26.1</v>
      </c>
      <c r="G16" s="11">
        <v>51.7</v>
      </c>
      <c r="H16" s="11">
        <v>223.6</v>
      </c>
      <c r="I16" s="11">
        <v>0.20599999999999999</v>
      </c>
      <c r="J16" s="11">
        <v>15.653</v>
      </c>
      <c r="K16" s="11">
        <v>7.1980000000000004</v>
      </c>
      <c r="L16" s="11">
        <v>1.276</v>
      </c>
      <c r="M16" s="11">
        <v>8.6219999999999999</v>
      </c>
      <c r="N16" s="11">
        <v>19.937999999999999</v>
      </c>
    </row>
    <row r="17" spans="1:14" x14ac:dyDescent="0.15">
      <c r="A17" s="11">
        <v>16</v>
      </c>
      <c r="B17" s="11">
        <v>22</v>
      </c>
      <c r="C17" s="11" t="s">
        <v>15</v>
      </c>
      <c r="D17" s="11">
        <v>6</v>
      </c>
      <c r="E17" s="11" t="s">
        <v>41</v>
      </c>
      <c r="F17" s="11">
        <v>18.2</v>
      </c>
      <c r="G17" s="11">
        <v>50.5</v>
      </c>
      <c r="H17" s="11">
        <v>102.44</v>
      </c>
      <c r="I17" s="11">
        <v>0.113</v>
      </c>
      <c r="J17" s="11">
        <v>14.743</v>
      </c>
      <c r="K17" s="11">
        <v>5.6669999999999998</v>
      </c>
      <c r="L17" s="11">
        <v>2.5409999999999999</v>
      </c>
      <c r="M17" s="11">
        <v>4.8479999999999999</v>
      </c>
      <c r="N17" s="11">
        <v>16.59</v>
      </c>
    </row>
    <row r="18" spans="1:14" x14ac:dyDescent="0.15">
      <c r="A18" s="11">
        <v>17</v>
      </c>
      <c r="B18" s="11">
        <v>23</v>
      </c>
      <c r="C18" s="11" t="s">
        <v>15</v>
      </c>
      <c r="D18" s="11">
        <v>6</v>
      </c>
      <c r="E18" s="11" t="s">
        <v>41</v>
      </c>
      <c r="F18" s="11">
        <v>18.2</v>
      </c>
      <c r="G18" s="11">
        <v>50.5</v>
      </c>
      <c r="H18" s="11">
        <v>107</v>
      </c>
      <c r="I18" s="11">
        <v>0.13</v>
      </c>
      <c r="J18" s="11">
        <v>12.047000000000001</v>
      </c>
      <c r="K18" s="11">
        <v>5.7619999999999996</v>
      </c>
      <c r="L18" s="11">
        <v>3.0569999999999999</v>
      </c>
      <c r="M18" s="11">
        <v>4.9809999999999999</v>
      </c>
      <c r="N18" s="11">
        <v>15.412000000000001</v>
      </c>
    </row>
    <row r="19" spans="1:14" x14ac:dyDescent="0.15">
      <c r="A19" s="11">
        <v>18</v>
      </c>
      <c r="B19" s="11">
        <v>24</v>
      </c>
      <c r="C19" s="11" t="s">
        <v>15</v>
      </c>
      <c r="D19" s="11">
        <v>6</v>
      </c>
      <c r="E19" s="11" t="s">
        <v>41</v>
      </c>
      <c r="F19" s="11">
        <v>18.2</v>
      </c>
      <c r="G19" s="11">
        <v>50.5</v>
      </c>
      <c r="H19" s="11">
        <v>110.58</v>
      </c>
      <c r="I19" s="11">
        <v>0.151</v>
      </c>
      <c r="J19" s="11">
        <v>10.776999999999999</v>
      </c>
      <c r="K19" s="11">
        <v>5.101</v>
      </c>
      <c r="L19" s="11">
        <v>3.0379999999999998</v>
      </c>
      <c r="M19" s="11">
        <v>4.7519999999999998</v>
      </c>
      <c r="N19" s="11">
        <v>15.992000000000001</v>
      </c>
    </row>
    <row r="20" spans="1:14" x14ac:dyDescent="0.15">
      <c r="A20" s="11">
        <v>19</v>
      </c>
      <c r="B20" s="11">
        <v>22</v>
      </c>
      <c r="C20" s="11" t="s">
        <v>15</v>
      </c>
      <c r="D20" s="11">
        <v>7</v>
      </c>
      <c r="E20" s="11" t="s">
        <v>42</v>
      </c>
      <c r="F20" s="11">
        <v>15.4</v>
      </c>
      <c r="G20" s="11">
        <v>53.9</v>
      </c>
      <c r="H20" s="11">
        <v>191.2</v>
      </c>
      <c r="I20" s="11">
        <v>9.1999999999999998E-2</v>
      </c>
      <c r="J20" s="11">
        <v>7.9619999999999997</v>
      </c>
      <c r="K20" s="11">
        <v>4.28</v>
      </c>
      <c r="L20" s="11">
        <v>2.399</v>
      </c>
      <c r="M20" s="11">
        <v>3.0579999999999998</v>
      </c>
      <c r="N20" s="11">
        <v>21.288</v>
      </c>
    </row>
    <row r="21" spans="1:14" x14ac:dyDescent="0.15">
      <c r="A21" s="11">
        <v>20</v>
      </c>
      <c r="B21" s="11">
        <v>23</v>
      </c>
      <c r="C21" s="11" t="s">
        <v>15</v>
      </c>
      <c r="D21" s="11">
        <v>7</v>
      </c>
      <c r="E21" s="11" t="s">
        <v>42</v>
      </c>
      <c r="F21" s="11">
        <v>15.4</v>
      </c>
      <c r="G21" s="11">
        <v>53.9</v>
      </c>
      <c r="H21" s="11">
        <v>170.43</v>
      </c>
      <c r="I21" s="11">
        <v>6.5000000000000002E-2</v>
      </c>
      <c r="J21" s="11">
        <v>7.6280000000000001</v>
      </c>
      <c r="K21" s="11">
        <v>3.843</v>
      </c>
      <c r="L21" s="11">
        <v>1.5229999999999999</v>
      </c>
      <c r="M21" s="11">
        <v>3.4510000000000001</v>
      </c>
      <c r="N21" s="11">
        <v>19.561</v>
      </c>
    </row>
    <row r="22" spans="1:14" x14ac:dyDescent="0.15">
      <c r="A22" s="11">
        <v>21</v>
      </c>
      <c r="B22" s="11">
        <v>24</v>
      </c>
      <c r="C22" s="11" t="s">
        <v>15</v>
      </c>
      <c r="D22" s="11">
        <v>7</v>
      </c>
      <c r="E22" s="11" t="s">
        <v>42</v>
      </c>
      <c r="F22" s="11">
        <v>15.4</v>
      </c>
      <c r="G22" s="11">
        <v>53.9</v>
      </c>
      <c r="H22" s="11">
        <v>204.05</v>
      </c>
      <c r="I22" s="11">
        <v>0.108</v>
      </c>
      <c r="J22" s="11">
        <v>8.2609999999999992</v>
      </c>
      <c r="K22" s="11">
        <v>4.05</v>
      </c>
      <c r="L22" s="11">
        <v>2.0819999999999999</v>
      </c>
      <c r="M22" s="11">
        <v>2.923</v>
      </c>
      <c r="N22" s="11">
        <v>21.542000000000002</v>
      </c>
    </row>
    <row r="23" spans="1:14" x14ac:dyDescent="0.15">
      <c r="A23" s="11">
        <v>22</v>
      </c>
      <c r="B23" s="11">
        <v>22</v>
      </c>
      <c r="C23" s="11" t="s">
        <v>15</v>
      </c>
      <c r="D23" s="11">
        <v>8</v>
      </c>
      <c r="E23" s="11" t="s">
        <v>43</v>
      </c>
      <c r="F23" s="11">
        <v>5</v>
      </c>
      <c r="G23" s="11">
        <v>47.6</v>
      </c>
      <c r="H23" s="11">
        <v>142.5</v>
      </c>
      <c r="I23" s="11">
        <v>5.8000000000000003E-2</v>
      </c>
      <c r="J23" s="11">
        <v>8.5960000000000001</v>
      </c>
      <c r="K23" s="11">
        <v>4.4240000000000004</v>
      </c>
      <c r="L23" s="11">
        <v>2.133</v>
      </c>
      <c r="M23" s="11">
        <v>1.8069999999999999</v>
      </c>
      <c r="N23" s="11">
        <v>21.917000000000002</v>
      </c>
    </row>
    <row r="24" spans="1:14" x14ac:dyDescent="0.15">
      <c r="A24" s="11">
        <v>23</v>
      </c>
      <c r="B24" s="11">
        <v>23</v>
      </c>
      <c r="C24" s="11" t="s">
        <v>15</v>
      </c>
      <c r="D24" s="11">
        <v>8</v>
      </c>
      <c r="E24" s="11" t="s">
        <v>43</v>
      </c>
      <c r="F24" s="11">
        <v>5</v>
      </c>
      <c r="G24" s="11">
        <v>47.6</v>
      </c>
      <c r="H24" s="11">
        <v>126.5</v>
      </c>
      <c r="I24" s="11">
        <v>8.1000000000000003E-2</v>
      </c>
      <c r="J24" s="11">
        <v>9.0709999999999997</v>
      </c>
      <c r="K24" s="11">
        <v>4.5519999999999996</v>
      </c>
      <c r="L24" s="11">
        <v>2.016</v>
      </c>
      <c r="M24" s="11">
        <v>2.0630000000000002</v>
      </c>
      <c r="N24" s="11">
        <v>21.509</v>
      </c>
    </row>
    <row r="25" spans="1:14" x14ac:dyDescent="0.15">
      <c r="A25" s="11">
        <v>24</v>
      </c>
      <c r="B25" s="11">
        <v>24</v>
      </c>
      <c r="C25" s="11" t="s">
        <v>15</v>
      </c>
      <c r="D25" s="11">
        <v>8</v>
      </c>
      <c r="E25" s="11" t="s">
        <v>43</v>
      </c>
      <c r="F25" s="11">
        <v>5</v>
      </c>
      <c r="G25" s="11">
        <v>47.6</v>
      </c>
      <c r="H25" s="11">
        <v>165.3</v>
      </c>
      <c r="I25" s="11">
        <v>5.1999999999999998E-2</v>
      </c>
      <c r="J25" s="11">
        <v>8.7899999999999991</v>
      </c>
      <c r="K25" s="11">
        <v>4.5339999999999998</v>
      </c>
      <c r="L25" s="11">
        <v>1.8360000000000001</v>
      </c>
      <c r="M25" s="11">
        <v>1.9710000000000001</v>
      </c>
      <c r="N25" s="11">
        <v>24.177</v>
      </c>
    </row>
    <row r="26" spans="1:14" x14ac:dyDescent="0.15">
      <c r="A26" s="11">
        <v>28</v>
      </c>
      <c r="B26" s="11">
        <v>22</v>
      </c>
      <c r="C26" s="11" t="s">
        <v>15</v>
      </c>
      <c r="D26" s="11">
        <v>9</v>
      </c>
      <c r="E26" s="11" t="s">
        <v>44</v>
      </c>
      <c r="F26" s="11">
        <v>0</v>
      </c>
      <c r="G26" s="11">
        <v>67.2</v>
      </c>
      <c r="H26" s="11">
        <v>96.9</v>
      </c>
      <c r="I26" s="11">
        <v>3.5999999999999997E-2</v>
      </c>
      <c r="J26" s="11">
        <v>9.3409999999999993</v>
      </c>
      <c r="K26" s="11">
        <v>4.3159999999999998</v>
      </c>
      <c r="L26" s="11">
        <v>1.6519999999999999</v>
      </c>
      <c r="M26" s="11">
        <v>2.4529999999999998</v>
      </c>
      <c r="N26" s="11">
        <v>16.951000000000001</v>
      </c>
    </row>
    <row r="27" spans="1:14" x14ac:dyDescent="0.15">
      <c r="A27" s="11">
        <v>29</v>
      </c>
      <c r="B27" s="11">
        <v>23</v>
      </c>
      <c r="C27" s="11" t="s">
        <v>15</v>
      </c>
      <c r="D27" s="11">
        <v>9</v>
      </c>
      <c r="E27" s="11" t="s">
        <v>44</v>
      </c>
      <c r="F27" s="11">
        <v>0</v>
      </c>
      <c r="G27" s="11">
        <v>67.2</v>
      </c>
      <c r="H27" s="11">
        <v>92.5</v>
      </c>
      <c r="I27" s="11">
        <v>7.1999999999999995E-2</v>
      </c>
      <c r="J27" s="11">
        <v>10.327</v>
      </c>
      <c r="K27" s="11">
        <v>4.5039999999999996</v>
      </c>
      <c r="L27" s="11">
        <v>1.3839999999999999</v>
      </c>
      <c r="M27" s="11">
        <v>2.2410000000000001</v>
      </c>
      <c r="N27" s="11">
        <v>18.53</v>
      </c>
    </row>
    <row r="28" spans="1:14" x14ac:dyDescent="0.15">
      <c r="A28" s="11">
        <v>30</v>
      </c>
      <c r="B28" s="11">
        <v>24</v>
      </c>
      <c r="C28" s="11" t="s">
        <v>15</v>
      </c>
      <c r="D28" s="11">
        <v>9</v>
      </c>
      <c r="E28" s="11" t="s">
        <v>44</v>
      </c>
      <c r="F28" s="11">
        <v>0</v>
      </c>
      <c r="G28" s="11">
        <v>67.2</v>
      </c>
      <c r="H28" s="11">
        <v>98.3</v>
      </c>
      <c r="I28" s="11">
        <v>5.0500000000000003E-2</v>
      </c>
      <c r="J28" s="11">
        <v>11.382</v>
      </c>
      <c r="K28" s="11">
        <v>6.2290000000000001</v>
      </c>
      <c r="L28" s="11">
        <v>1.3340000000000001</v>
      </c>
      <c r="M28" s="11">
        <v>1.9219999999999999</v>
      </c>
      <c r="N28" s="11">
        <v>20.815000000000001</v>
      </c>
    </row>
    <row r="29" spans="1:14" x14ac:dyDescent="0.15">
      <c r="A29" s="11">
        <v>31</v>
      </c>
      <c r="B29" s="11">
        <v>22</v>
      </c>
      <c r="C29" s="11" t="s">
        <v>15</v>
      </c>
      <c r="D29" s="11">
        <v>10</v>
      </c>
      <c r="E29" s="11" t="s">
        <v>45</v>
      </c>
      <c r="F29" s="11">
        <v>20.7</v>
      </c>
      <c r="G29" s="11">
        <v>52</v>
      </c>
      <c r="H29" s="11">
        <v>173.01</v>
      </c>
      <c r="I29" s="11">
        <v>6.6000000000000003E-2</v>
      </c>
      <c r="J29" s="11">
        <v>11.862</v>
      </c>
      <c r="K29" s="11">
        <v>5.5590000000000002</v>
      </c>
      <c r="L29" s="11">
        <v>1.577</v>
      </c>
      <c r="M29" s="11">
        <v>3.2</v>
      </c>
      <c r="N29" s="11">
        <v>20.265999999999998</v>
      </c>
    </row>
    <row r="30" spans="1:14" x14ac:dyDescent="0.15">
      <c r="A30" s="11">
        <v>32</v>
      </c>
      <c r="B30" s="11">
        <v>23</v>
      </c>
      <c r="C30" s="11" t="s">
        <v>15</v>
      </c>
      <c r="D30" s="11">
        <v>10</v>
      </c>
      <c r="E30" s="11" t="s">
        <v>45</v>
      </c>
      <c r="F30" s="11">
        <v>20.7</v>
      </c>
      <c r="G30" s="11">
        <v>52</v>
      </c>
      <c r="H30" s="11">
        <v>178.65</v>
      </c>
      <c r="I30" s="11">
        <v>7.0000000000000007E-2</v>
      </c>
      <c r="J30" s="11">
        <v>10.718999999999999</v>
      </c>
      <c r="K30" s="11">
        <v>5.8929999999999998</v>
      </c>
      <c r="L30" s="11">
        <v>1.569</v>
      </c>
      <c r="M30" s="11">
        <v>3.3029999999999999</v>
      </c>
      <c r="N30" s="11">
        <v>20.713000000000001</v>
      </c>
    </row>
    <row r="31" spans="1:14" x14ac:dyDescent="0.15">
      <c r="A31" s="11">
        <v>33</v>
      </c>
      <c r="B31" s="11">
        <v>24</v>
      </c>
      <c r="C31" s="11" t="s">
        <v>15</v>
      </c>
      <c r="D31" s="11">
        <v>10</v>
      </c>
      <c r="E31" s="11" t="s">
        <v>45</v>
      </c>
      <c r="F31" s="11">
        <v>20.7</v>
      </c>
      <c r="G31" s="11">
        <v>52</v>
      </c>
      <c r="H31" s="11">
        <v>156.24</v>
      </c>
      <c r="I31" s="11">
        <v>5.2999999999999999E-2</v>
      </c>
      <c r="J31" s="11">
        <v>10.946</v>
      </c>
      <c r="K31" s="11">
        <v>4.8310000000000004</v>
      </c>
      <c r="L31" s="11">
        <v>1.6619999999999999</v>
      </c>
      <c r="M31" s="11">
        <v>2.7970000000000002</v>
      </c>
      <c r="N31" s="11">
        <v>19.611999999999998</v>
      </c>
    </row>
    <row r="32" spans="1:14" x14ac:dyDescent="0.15">
      <c r="A32" s="11">
        <v>37</v>
      </c>
      <c r="B32" s="11">
        <v>22</v>
      </c>
      <c r="C32" s="11" t="s">
        <v>15</v>
      </c>
      <c r="D32" s="11">
        <v>11</v>
      </c>
      <c r="E32" s="11" t="s">
        <v>46</v>
      </c>
      <c r="F32" s="11">
        <v>22</v>
      </c>
      <c r="G32" s="11">
        <v>66</v>
      </c>
      <c r="H32" s="11">
        <v>239.4</v>
      </c>
      <c r="I32" s="11">
        <v>5.7000000000000002E-2</v>
      </c>
      <c r="J32" s="11">
        <v>12.222</v>
      </c>
      <c r="K32" s="11">
        <v>4.173</v>
      </c>
      <c r="L32" s="11">
        <v>1.071</v>
      </c>
      <c r="M32" s="11">
        <v>3.7</v>
      </c>
      <c r="N32" s="11">
        <v>15.891999999999999</v>
      </c>
    </row>
    <row r="33" spans="1:14" x14ac:dyDescent="0.15">
      <c r="A33" s="11">
        <v>38</v>
      </c>
      <c r="B33" s="11">
        <v>23</v>
      </c>
      <c r="C33" s="11" t="s">
        <v>15</v>
      </c>
      <c r="D33" s="11">
        <v>11</v>
      </c>
      <c r="E33" s="11" t="s">
        <v>46</v>
      </c>
      <c r="F33" s="11">
        <v>22</v>
      </c>
      <c r="G33" s="11">
        <v>66</v>
      </c>
      <c r="H33" s="11">
        <v>246.5</v>
      </c>
      <c r="I33" s="11">
        <v>7.0000000000000007E-2</v>
      </c>
      <c r="J33" s="11">
        <v>12.24</v>
      </c>
      <c r="K33" s="11">
        <v>3.7730000000000001</v>
      </c>
      <c r="L33" s="11">
        <v>1.036</v>
      </c>
      <c r="M33" s="11">
        <v>3.206</v>
      </c>
      <c r="N33" s="11">
        <v>15.689</v>
      </c>
    </row>
    <row r="34" spans="1:14" x14ac:dyDescent="0.15">
      <c r="A34" s="11">
        <v>39</v>
      </c>
      <c r="B34" s="11">
        <v>24</v>
      </c>
      <c r="C34" s="11" t="s">
        <v>15</v>
      </c>
      <c r="D34" s="11">
        <v>11</v>
      </c>
      <c r="E34" s="11" t="s">
        <v>46</v>
      </c>
      <c r="F34" s="11">
        <v>22</v>
      </c>
      <c r="G34" s="11">
        <v>66</v>
      </c>
      <c r="H34" s="11">
        <v>252.2</v>
      </c>
      <c r="I34" s="11">
        <v>0.03</v>
      </c>
      <c r="J34" s="11">
        <v>11.694000000000001</v>
      </c>
      <c r="K34" s="11">
        <v>4.3419999999999996</v>
      </c>
      <c r="L34" s="11">
        <v>1.35</v>
      </c>
      <c r="M34" s="11">
        <v>3.1219999999999999</v>
      </c>
      <c r="N34" s="11">
        <v>15.114000000000001</v>
      </c>
    </row>
    <row r="35" spans="1:14" x14ac:dyDescent="0.15">
      <c r="A35" s="11">
        <v>43</v>
      </c>
      <c r="B35" s="11">
        <v>22</v>
      </c>
      <c r="C35" s="11" t="s">
        <v>15</v>
      </c>
      <c r="D35" s="11">
        <v>12</v>
      </c>
      <c r="E35" s="11" t="s">
        <v>47</v>
      </c>
      <c r="F35" s="11">
        <v>31.8</v>
      </c>
      <c r="G35" s="11">
        <v>55.5</v>
      </c>
      <c r="H35" s="11">
        <v>131.1</v>
      </c>
      <c r="I35" s="11">
        <v>8.1000000000000003E-2</v>
      </c>
      <c r="J35" s="11">
        <v>9.016</v>
      </c>
      <c r="K35" s="11">
        <v>4.0449999999999999</v>
      </c>
      <c r="L35" s="11">
        <v>1.24</v>
      </c>
      <c r="M35" s="11">
        <v>3.2389999999999999</v>
      </c>
      <c r="N35" s="11">
        <v>14.122</v>
      </c>
    </row>
    <row r="36" spans="1:14" x14ac:dyDescent="0.15">
      <c r="A36" s="11">
        <v>44</v>
      </c>
      <c r="B36" s="11">
        <v>23</v>
      </c>
      <c r="C36" s="11" t="s">
        <v>15</v>
      </c>
      <c r="D36" s="11">
        <v>12</v>
      </c>
      <c r="E36" s="11" t="s">
        <v>47</v>
      </c>
      <c r="F36" s="11">
        <v>31.8</v>
      </c>
      <c r="G36" s="11">
        <v>55.5</v>
      </c>
      <c r="H36" s="11">
        <v>176</v>
      </c>
      <c r="I36" s="11">
        <v>7.9000000000000001E-2</v>
      </c>
      <c r="J36" s="11">
        <v>9.8870000000000005</v>
      </c>
      <c r="K36" s="11">
        <v>5.4580000000000002</v>
      </c>
      <c r="L36" s="11">
        <v>1.2070000000000001</v>
      </c>
      <c r="M36" s="11">
        <v>4.0439999999999996</v>
      </c>
      <c r="N36" s="11">
        <v>15.445</v>
      </c>
    </row>
    <row r="37" spans="1:14" x14ac:dyDescent="0.15">
      <c r="A37" s="11">
        <v>45</v>
      </c>
      <c r="B37" s="11">
        <v>24</v>
      </c>
      <c r="C37" s="11" t="s">
        <v>15</v>
      </c>
      <c r="D37" s="11">
        <v>12</v>
      </c>
      <c r="E37" s="11" t="s">
        <v>47</v>
      </c>
      <c r="F37" s="11">
        <v>31.8</v>
      </c>
      <c r="G37" s="11">
        <v>55.5</v>
      </c>
      <c r="H37" s="11">
        <v>239.4</v>
      </c>
      <c r="I37" s="11">
        <v>5.8999999999999997E-2</v>
      </c>
      <c r="J37" s="11">
        <v>9.4580000000000002</v>
      </c>
      <c r="K37" s="11">
        <v>5.4660000000000002</v>
      </c>
      <c r="L37" s="11">
        <v>0.92700000000000005</v>
      </c>
      <c r="M37" s="11">
        <v>3.093</v>
      </c>
      <c r="N37" s="11">
        <v>14.632999999999999</v>
      </c>
    </row>
    <row r="38" spans="1:14" x14ac:dyDescent="0.15">
      <c r="A38" s="11">
        <v>46</v>
      </c>
      <c r="B38" s="11">
        <v>31</v>
      </c>
      <c r="C38" s="11" t="s">
        <v>48</v>
      </c>
      <c r="D38" s="11">
        <v>1</v>
      </c>
      <c r="E38" s="11" t="s">
        <v>36</v>
      </c>
      <c r="F38" s="11">
        <v>0</v>
      </c>
      <c r="G38" s="11">
        <v>41.4</v>
      </c>
      <c r="H38" s="11">
        <v>82.11</v>
      </c>
      <c r="I38" s="11">
        <v>0.26300000000000001</v>
      </c>
      <c r="J38" s="11">
        <v>18.507999999999999</v>
      </c>
      <c r="K38" s="11">
        <v>15.887</v>
      </c>
      <c r="L38" s="11">
        <v>8.5389999999999997</v>
      </c>
      <c r="M38" s="11">
        <v>12.795</v>
      </c>
      <c r="N38" s="11">
        <v>40.402000000000001</v>
      </c>
    </row>
    <row r="39" spans="1:14" x14ac:dyDescent="0.15">
      <c r="A39" s="11">
        <v>47</v>
      </c>
      <c r="B39" s="11">
        <v>32</v>
      </c>
      <c r="C39" s="11" t="s">
        <v>48</v>
      </c>
      <c r="D39" s="11">
        <v>1</v>
      </c>
      <c r="E39" s="11" t="s">
        <v>36</v>
      </c>
      <c r="F39" s="11">
        <v>0</v>
      </c>
      <c r="G39" s="11">
        <v>41.4</v>
      </c>
      <c r="H39" s="11">
        <v>54.27</v>
      </c>
      <c r="I39" s="11">
        <v>0.223</v>
      </c>
      <c r="J39" s="11">
        <v>22.37</v>
      </c>
      <c r="K39" s="11">
        <v>18.466000000000001</v>
      </c>
      <c r="L39" s="11">
        <v>9.8919999999999995</v>
      </c>
      <c r="M39" s="11">
        <v>14.898</v>
      </c>
      <c r="N39" s="11">
        <v>41.216000000000001</v>
      </c>
    </row>
    <row r="40" spans="1:14" x14ac:dyDescent="0.15">
      <c r="A40" s="11">
        <v>48</v>
      </c>
      <c r="B40" s="11">
        <v>33</v>
      </c>
      <c r="C40" s="11" t="s">
        <v>48</v>
      </c>
      <c r="D40" s="11">
        <v>1</v>
      </c>
      <c r="E40" s="11" t="s">
        <v>36</v>
      </c>
      <c r="F40" s="11">
        <v>0</v>
      </c>
      <c r="G40" s="11">
        <v>41.4</v>
      </c>
      <c r="H40" s="11">
        <v>67.8</v>
      </c>
      <c r="I40" s="11">
        <v>0.29699999999999999</v>
      </c>
      <c r="J40" s="11">
        <v>24.077999999999999</v>
      </c>
      <c r="K40" s="11">
        <v>16.184000000000001</v>
      </c>
      <c r="L40" s="11">
        <v>7.4939999999999998</v>
      </c>
      <c r="M40" s="11">
        <v>10.864000000000001</v>
      </c>
      <c r="N40" s="11">
        <v>37.115000000000002</v>
      </c>
    </row>
    <row r="41" spans="1:14" x14ac:dyDescent="0.15">
      <c r="A41" s="11">
        <v>49</v>
      </c>
      <c r="B41" s="11">
        <v>31</v>
      </c>
      <c r="C41" s="11" t="s">
        <v>48</v>
      </c>
      <c r="D41" s="11">
        <v>2</v>
      </c>
      <c r="E41" s="11" t="s">
        <v>37</v>
      </c>
      <c r="F41" s="11">
        <v>23</v>
      </c>
      <c r="G41" s="11">
        <v>53.2</v>
      </c>
      <c r="H41" s="11">
        <v>107.52</v>
      </c>
      <c r="I41" s="11">
        <v>0.30599999999999999</v>
      </c>
      <c r="J41" s="11">
        <v>17.896999999999998</v>
      </c>
      <c r="K41" s="11">
        <v>18.077999999999999</v>
      </c>
      <c r="L41" s="11">
        <v>2.0710000000000002</v>
      </c>
      <c r="M41" s="11">
        <v>8.2880000000000003</v>
      </c>
      <c r="N41" s="11">
        <v>28.986000000000001</v>
      </c>
    </row>
    <row r="42" spans="1:14" x14ac:dyDescent="0.15">
      <c r="A42" s="11">
        <v>50</v>
      </c>
      <c r="B42" s="11">
        <v>32</v>
      </c>
      <c r="C42" s="11" t="s">
        <v>48</v>
      </c>
      <c r="D42" s="11">
        <v>2</v>
      </c>
      <c r="E42" s="11" t="s">
        <v>37</v>
      </c>
      <c r="F42" s="11">
        <v>23</v>
      </c>
      <c r="G42" s="11">
        <v>53.2</v>
      </c>
      <c r="H42" s="11">
        <v>112.56</v>
      </c>
      <c r="I42" s="11">
        <v>0.20100000000000001</v>
      </c>
      <c r="J42" s="11">
        <v>16.434000000000001</v>
      </c>
      <c r="K42" s="11">
        <v>18.024999999999999</v>
      </c>
      <c r="L42" s="11">
        <v>3.9870000000000001</v>
      </c>
      <c r="M42" s="11">
        <v>8.5169999999999995</v>
      </c>
      <c r="N42" s="11">
        <v>31.844999999999999</v>
      </c>
    </row>
    <row r="43" spans="1:14" x14ac:dyDescent="0.15">
      <c r="A43" s="11">
        <v>51</v>
      </c>
      <c r="B43" s="11">
        <v>33</v>
      </c>
      <c r="C43" s="11" t="s">
        <v>48</v>
      </c>
      <c r="D43" s="11">
        <v>2</v>
      </c>
      <c r="E43" s="11" t="s">
        <v>37</v>
      </c>
      <c r="F43" s="11">
        <v>23</v>
      </c>
      <c r="G43" s="11">
        <v>53.2</v>
      </c>
      <c r="H43" s="11">
        <v>107.8</v>
      </c>
      <c r="I43" s="11">
        <v>0.32200000000000001</v>
      </c>
      <c r="J43" s="11">
        <v>17.032</v>
      </c>
      <c r="K43" s="11">
        <v>14.138999999999999</v>
      </c>
      <c r="L43" s="11">
        <v>4.8319999999999999</v>
      </c>
      <c r="M43" s="11">
        <v>12.895</v>
      </c>
      <c r="N43" s="11">
        <v>30.888000000000002</v>
      </c>
    </row>
    <row r="44" spans="1:14" x14ac:dyDescent="0.15">
      <c r="A44" s="11">
        <v>52</v>
      </c>
      <c r="B44" s="11">
        <v>31</v>
      </c>
      <c r="C44" s="11" t="s">
        <v>48</v>
      </c>
      <c r="D44" s="11">
        <v>3</v>
      </c>
      <c r="E44" s="11" t="s">
        <v>38</v>
      </c>
      <c r="F44" s="11">
        <v>23.3</v>
      </c>
      <c r="G44" s="11">
        <v>50.9</v>
      </c>
      <c r="H44" s="11">
        <v>74.069999999999993</v>
      </c>
      <c r="I44" s="11">
        <v>0.307</v>
      </c>
      <c r="J44" s="11">
        <v>13.391999999999999</v>
      </c>
      <c r="K44" s="11">
        <v>13.667</v>
      </c>
      <c r="L44" s="11">
        <v>3.0779999999999998</v>
      </c>
      <c r="M44" s="11">
        <v>15.497</v>
      </c>
      <c r="N44" s="11">
        <v>28.847000000000001</v>
      </c>
    </row>
    <row r="45" spans="1:14" x14ac:dyDescent="0.15">
      <c r="A45" s="11">
        <v>53</v>
      </c>
      <c r="B45" s="11">
        <v>32</v>
      </c>
      <c r="C45" s="11" t="s">
        <v>48</v>
      </c>
      <c r="D45" s="11">
        <v>3</v>
      </c>
      <c r="E45" s="11" t="s">
        <v>38</v>
      </c>
      <c r="F45" s="11">
        <v>23.3</v>
      </c>
      <c r="G45" s="11">
        <v>50.9</v>
      </c>
      <c r="H45" s="11">
        <v>50.25</v>
      </c>
      <c r="I45" s="11">
        <v>0.28999999999999998</v>
      </c>
      <c r="J45" s="11">
        <v>15.693</v>
      </c>
      <c r="K45" s="11">
        <v>11.404999999999999</v>
      </c>
      <c r="L45" s="11">
        <v>3.18</v>
      </c>
      <c r="M45" s="11">
        <v>17.289000000000001</v>
      </c>
      <c r="N45" s="11">
        <v>24.687000000000001</v>
      </c>
    </row>
    <row r="46" spans="1:14" x14ac:dyDescent="0.15">
      <c r="A46" s="11">
        <v>54</v>
      </c>
      <c r="B46" s="11">
        <v>33</v>
      </c>
      <c r="C46" s="11" t="s">
        <v>48</v>
      </c>
      <c r="D46" s="11">
        <v>3</v>
      </c>
      <c r="E46" s="11" t="s">
        <v>38</v>
      </c>
      <c r="F46" s="11">
        <v>23.3</v>
      </c>
      <c r="G46" s="11">
        <v>50.9</v>
      </c>
      <c r="H46" s="11">
        <v>46.2</v>
      </c>
      <c r="I46" s="11">
        <v>0.36499999999999999</v>
      </c>
      <c r="J46" s="11">
        <v>16.439</v>
      </c>
      <c r="K46" s="11">
        <v>12.05</v>
      </c>
      <c r="L46" s="11">
        <v>3.6070000000000002</v>
      </c>
      <c r="M46" s="11">
        <v>15.157</v>
      </c>
      <c r="N46" s="11">
        <v>29.262</v>
      </c>
    </row>
    <row r="47" spans="1:14" x14ac:dyDescent="0.15">
      <c r="A47" s="11">
        <v>55</v>
      </c>
      <c r="B47" s="11">
        <v>31</v>
      </c>
      <c r="C47" s="11" t="s">
        <v>48</v>
      </c>
      <c r="D47" s="11">
        <v>4</v>
      </c>
      <c r="E47" s="11" t="s">
        <v>39</v>
      </c>
      <c r="F47" s="11">
        <v>38.6</v>
      </c>
      <c r="G47" s="11">
        <v>110.1</v>
      </c>
      <c r="H47" s="11">
        <v>135.07</v>
      </c>
      <c r="I47" s="11">
        <v>0.224</v>
      </c>
      <c r="J47" s="11">
        <v>26.379000000000001</v>
      </c>
      <c r="K47" s="11">
        <v>15.039</v>
      </c>
      <c r="L47" s="11">
        <v>6.2930000000000001</v>
      </c>
      <c r="M47" s="11">
        <v>20.63</v>
      </c>
      <c r="N47" s="11">
        <v>30.98</v>
      </c>
    </row>
    <row r="48" spans="1:14" x14ac:dyDescent="0.15">
      <c r="A48" s="11">
        <v>56</v>
      </c>
      <c r="B48" s="11">
        <v>32</v>
      </c>
      <c r="C48" s="11" t="s">
        <v>48</v>
      </c>
      <c r="D48" s="11">
        <v>4</v>
      </c>
      <c r="E48" s="11" t="s">
        <v>39</v>
      </c>
      <c r="F48" s="11">
        <v>38.6</v>
      </c>
      <c r="G48" s="11">
        <v>110.1</v>
      </c>
      <c r="H48" s="11">
        <v>168.84</v>
      </c>
      <c r="I48" s="11">
        <v>0.38700000000000001</v>
      </c>
      <c r="J48" s="11">
        <v>25.021000000000001</v>
      </c>
      <c r="K48" s="11">
        <v>14.343</v>
      </c>
      <c r="L48" s="11">
        <v>6.4710000000000001</v>
      </c>
      <c r="M48" s="11">
        <v>27.9</v>
      </c>
      <c r="N48" s="11">
        <v>36.637</v>
      </c>
    </row>
    <row r="49" spans="1:14" x14ac:dyDescent="0.15">
      <c r="A49" s="11">
        <v>57</v>
      </c>
      <c r="B49" s="11">
        <v>33</v>
      </c>
      <c r="C49" s="11" t="s">
        <v>48</v>
      </c>
      <c r="D49" s="11">
        <v>4</v>
      </c>
      <c r="E49" s="11" t="s">
        <v>39</v>
      </c>
      <c r="F49" s="11">
        <v>38.6</v>
      </c>
      <c r="G49" s="11">
        <v>110.1</v>
      </c>
      <c r="H49" s="11">
        <v>164.64</v>
      </c>
      <c r="I49" s="11">
        <v>0.23499999999999999</v>
      </c>
      <c r="J49" s="11">
        <v>28.652000000000001</v>
      </c>
      <c r="K49" s="11">
        <v>12.212999999999999</v>
      </c>
      <c r="L49" s="11">
        <v>6.5609999999999999</v>
      </c>
      <c r="M49" s="11">
        <v>27.992999999999999</v>
      </c>
      <c r="N49" s="11">
        <v>30.55</v>
      </c>
    </row>
    <row r="50" spans="1:14" x14ac:dyDescent="0.15">
      <c r="A50" s="11">
        <v>58</v>
      </c>
      <c r="B50" s="11">
        <v>31</v>
      </c>
      <c r="C50" s="11" t="s">
        <v>48</v>
      </c>
      <c r="D50" s="11">
        <v>5</v>
      </c>
      <c r="E50" s="11" t="s">
        <v>40</v>
      </c>
      <c r="F50" s="11">
        <v>26.1</v>
      </c>
      <c r="G50" s="11">
        <v>51.7</v>
      </c>
      <c r="H50" s="11">
        <v>107.66</v>
      </c>
      <c r="I50" s="11">
        <v>0.122</v>
      </c>
      <c r="J50" s="11">
        <v>16.167000000000002</v>
      </c>
      <c r="K50" s="11">
        <v>9.1760000000000002</v>
      </c>
      <c r="L50" s="11">
        <v>5.907</v>
      </c>
      <c r="M50" s="11">
        <v>16.876999999999999</v>
      </c>
      <c r="N50" s="11">
        <v>22.370999999999999</v>
      </c>
    </row>
    <row r="51" spans="1:14" x14ac:dyDescent="0.15">
      <c r="A51" s="11">
        <v>59</v>
      </c>
      <c r="B51" s="11">
        <v>32</v>
      </c>
      <c r="C51" s="11" t="s">
        <v>48</v>
      </c>
      <c r="D51" s="11">
        <v>5</v>
      </c>
      <c r="E51" s="11" t="s">
        <v>40</v>
      </c>
      <c r="F51" s="11">
        <v>26.1</v>
      </c>
      <c r="G51" s="11">
        <v>51.7</v>
      </c>
      <c r="H51" s="11">
        <v>149.87</v>
      </c>
      <c r="I51" s="11">
        <v>0.19</v>
      </c>
      <c r="J51" s="11">
        <v>17.311</v>
      </c>
      <c r="K51" s="11">
        <v>9.5519999999999996</v>
      </c>
      <c r="L51" s="11">
        <v>4.742</v>
      </c>
      <c r="M51" s="11">
        <v>12.427</v>
      </c>
      <c r="N51" s="11">
        <v>25.23</v>
      </c>
    </row>
    <row r="52" spans="1:14" x14ac:dyDescent="0.15">
      <c r="A52" s="11">
        <v>60</v>
      </c>
      <c r="B52" s="11">
        <v>33</v>
      </c>
      <c r="C52" s="11" t="s">
        <v>48</v>
      </c>
      <c r="D52" s="11">
        <v>5</v>
      </c>
      <c r="E52" s="11" t="s">
        <v>40</v>
      </c>
      <c r="F52" s="11">
        <v>26.1</v>
      </c>
      <c r="G52" s="11">
        <v>51.7</v>
      </c>
      <c r="H52" s="11">
        <v>132.72</v>
      </c>
      <c r="I52" s="11">
        <v>0.20799999999999999</v>
      </c>
      <c r="J52" s="11">
        <v>20.117999999999999</v>
      </c>
      <c r="K52" s="11">
        <v>10.36</v>
      </c>
      <c r="L52" s="11">
        <v>5.4290000000000003</v>
      </c>
      <c r="M52" s="11">
        <v>18.917999999999999</v>
      </c>
      <c r="N52" s="11">
        <v>26.216000000000001</v>
      </c>
    </row>
    <row r="53" spans="1:14" x14ac:dyDescent="0.15">
      <c r="A53" s="11">
        <v>61</v>
      </c>
      <c r="B53" s="11">
        <v>31</v>
      </c>
      <c r="C53" s="11" t="s">
        <v>48</v>
      </c>
      <c r="D53" s="11">
        <v>6</v>
      </c>
      <c r="E53" s="11" t="s">
        <v>41</v>
      </c>
      <c r="F53" s="11">
        <v>18.2</v>
      </c>
      <c r="G53" s="11">
        <v>50.5</v>
      </c>
      <c r="H53" s="11">
        <v>33.07</v>
      </c>
      <c r="I53" s="11">
        <v>0.2</v>
      </c>
      <c r="J53" s="11">
        <v>19.254999999999999</v>
      </c>
      <c r="K53" s="11">
        <v>15.038</v>
      </c>
      <c r="L53" s="11">
        <v>6.06</v>
      </c>
      <c r="M53" s="11">
        <v>14.815</v>
      </c>
      <c r="N53" s="11">
        <v>28.087</v>
      </c>
    </row>
    <row r="54" spans="1:14" x14ac:dyDescent="0.15">
      <c r="A54" s="11">
        <v>62</v>
      </c>
      <c r="B54" s="11">
        <v>32</v>
      </c>
      <c r="C54" s="11" t="s">
        <v>48</v>
      </c>
      <c r="D54" s="11">
        <v>6</v>
      </c>
      <c r="E54" s="11" t="s">
        <v>41</v>
      </c>
      <c r="F54" s="11">
        <v>18.2</v>
      </c>
      <c r="G54" s="11">
        <v>50.5</v>
      </c>
      <c r="H54" s="11">
        <v>26.47</v>
      </c>
      <c r="I54" s="11">
        <v>0.22700000000000001</v>
      </c>
      <c r="J54" s="11">
        <v>15.712999999999999</v>
      </c>
      <c r="K54" s="11">
        <v>7.7309999999999999</v>
      </c>
      <c r="L54" s="11">
        <v>7.2380000000000004</v>
      </c>
      <c r="M54" s="11">
        <v>19.334</v>
      </c>
      <c r="N54" s="11">
        <v>30.445</v>
      </c>
    </row>
    <row r="55" spans="1:14" x14ac:dyDescent="0.15">
      <c r="A55" s="11">
        <v>63</v>
      </c>
      <c r="B55" s="11">
        <v>33</v>
      </c>
      <c r="C55" s="11" t="s">
        <v>48</v>
      </c>
      <c r="D55" s="11">
        <v>6</v>
      </c>
      <c r="E55" s="11" t="s">
        <v>41</v>
      </c>
      <c r="F55" s="11">
        <v>18.2</v>
      </c>
      <c r="G55" s="11">
        <v>50.5</v>
      </c>
      <c r="H55" s="11">
        <v>37.85</v>
      </c>
      <c r="I55" s="11">
        <v>0.10299999999999999</v>
      </c>
      <c r="J55" s="11">
        <v>14.750999999999999</v>
      </c>
      <c r="K55" s="11">
        <v>7.2690000000000001</v>
      </c>
      <c r="L55" s="11">
        <v>7.4489999999999998</v>
      </c>
      <c r="M55" s="11">
        <v>12.519</v>
      </c>
      <c r="N55" s="11">
        <v>26.786000000000001</v>
      </c>
    </row>
    <row r="56" spans="1:14" x14ac:dyDescent="0.15">
      <c r="A56" s="11">
        <v>64</v>
      </c>
      <c r="B56" s="11">
        <v>31</v>
      </c>
      <c r="C56" s="11" t="s">
        <v>48</v>
      </c>
      <c r="D56" s="11">
        <v>7</v>
      </c>
      <c r="E56" s="11" t="s">
        <v>42</v>
      </c>
      <c r="F56" s="11">
        <v>15.4</v>
      </c>
      <c r="G56" s="11">
        <v>53.9</v>
      </c>
      <c r="H56" s="11">
        <v>77.44</v>
      </c>
      <c r="I56" s="11">
        <v>0.127</v>
      </c>
      <c r="J56" s="11">
        <v>12.791</v>
      </c>
      <c r="K56" s="11">
        <v>8.8209999999999997</v>
      </c>
      <c r="L56" s="11">
        <v>7.47</v>
      </c>
      <c r="M56" s="11">
        <v>12.775</v>
      </c>
      <c r="N56" s="11">
        <v>32.494</v>
      </c>
    </row>
    <row r="57" spans="1:14" x14ac:dyDescent="0.15">
      <c r="A57" s="11">
        <v>65</v>
      </c>
      <c r="B57" s="11">
        <v>32</v>
      </c>
      <c r="C57" s="11" t="s">
        <v>48</v>
      </c>
      <c r="D57" s="11">
        <v>7</v>
      </c>
      <c r="E57" s="11" t="s">
        <v>42</v>
      </c>
      <c r="F57" s="11">
        <v>15.4</v>
      </c>
      <c r="G57" s="11">
        <v>53.9</v>
      </c>
      <c r="H57" s="11">
        <v>60.7</v>
      </c>
      <c r="I57" s="11">
        <v>0.11700000000000001</v>
      </c>
      <c r="J57" s="11">
        <v>11.678000000000001</v>
      </c>
      <c r="K57" s="11">
        <v>5.89</v>
      </c>
      <c r="L57" s="11">
        <v>6.3390000000000004</v>
      </c>
      <c r="M57" s="11">
        <v>13.499000000000001</v>
      </c>
      <c r="N57" s="11">
        <v>35.843000000000004</v>
      </c>
    </row>
    <row r="58" spans="1:14" x14ac:dyDescent="0.15">
      <c r="A58" s="11">
        <v>66</v>
      </c>
      <c r="B58" s="11">
        <v>33</v>
      </c>
      <c r="C58" s="11" t="s">
        <v>48</v>
      </c>
      <c r="D58" s="11">
        <v>7</v>
      </c>
      <c r="E58" s="11" t="s">
        <v>42</v>
      </c>
      <c r="F58" s="11">
        <v>15.4</v>
      </c>
      <c r="G58" s="11">
        <v>53.9</v>
      </c>
      <c r="H58" s="11">
        <v>64.260000000000005</v>
      </c>
      <c r="I58" s="11">
        <v>0.106</v>
      </c>
      <c r="J58" s="11">
        <v>12.987</v>
      </c>
      <c r="K58" s="11">
        <v>5.3390000000000004</v>
      </c>
      <c r="L58" s="11">
        <v>6.8419999999999996</v>
      </c>
      <c r="M58" s="11">
        <v>13.685</v>
      </c>
      <c r="N58" s="11">
        <v>32.241</v>
      </c>
    </row>
    <row r="59" spans="1:14" x14ac:dyDescent="0.15">
      <c r="A59" s="11">
        <v>67</v>
      </c>
      <c r="B59" s="11">
        <v>31</v>
      </c>
      <c r="C59" s="11" t="s">
        <v>48</v>
      </c>
      <c r="D59" s="11">
        <v>8</v>
      </c>
      <c r="E59" s="11" t="s">
        <v>43</v>
      </c>
      <c r="F59" s="11">
        <v>5</v>
      </c>
      <c r="G59" s="11">
        <v>47.6</v>
      </c>
      <c r="H59" s="11">
        <v>78.34</v>
      </c>
      <c r="I59" s="11">
        <v>8.3000000000000004E-2</v>
      </c>
      <c r="J59" s="11">
        <v>15.19</v>
      </c>
      <c r="K59" s="11">
        <v>8.5830000000000002</v>
      </c>
      <c r="L59" s="11">
        <v>3.7709999999999999</v>
      </c>
      <c r="M59" s="11">
        <v>5.4130000000000003</v>
      </c>
      <c r="N59" s="11">
        <v>29.3</v>
      </c>
    </row>
    <row r="60" spans="1:14" x14ac:dyDescent="0.15">
      <c r="A60" s="11">
        <v>68</v>
      </c>
      <c r="B60" s="11">
        <v>32</v>
      </c>
      <c r="C60" s="11" t="s">
        <v>48</v>
      </c>
      <c r="D60" s="11">
        <v>8</v>
      </c>
      <c r="E60" s="11" t="s">
        <v>43</v>
      </c>
      <c r="F60" s="11">
        <v>5</v>
      </c>
      <c r="G60" s="11">
        <v>47.6</v>
      </c>
      <c r="H60" s="11">
        <v>80.400000000000006</v>
      </c>
      <c r="I60" s="11">
        <v>0.11899999999999999</v>
      </c>
      <c r="J60" s="11">
        <v>12.366</v>
      </c>
      <c r="K60" s="11">
        <v>8.657</v>
      </c>
      <c r="L60" s="11">
        <v>4.5529999999999999</v>
      </c>
      <c r="M60" s="11">
        <v>5.95</v>
      </c>
      <c r="N60" s="11">
        <v>31.753</v>
      </c>
    </row>
    <row r="61" spans="1:14" x14ac:dyDescent="0.15">
      <c r="A61" s="11">
        <v>69</v>
      </c>
      <c r="B61" s="11">
        <v>33</v>
      </c>
      <c r="C61" s="11" t="s">
        <v>48</v>
      </c>
      <c r="D61" s="11">
        <v>8</v>
      </c>
      <c r="E61" s="11" t="s">
        <v>43</v>
      </c>
      <c r="F61" s="11">
        <v>5</v>
      </c>
      <c r="G61" s="11">
        <v>47.6</v>
      </c>
      <c r="H61" s="11">
        <v>82.4</v>
      </c>
      <c r="I61" s="11">
        <v>0.13100000000000001</v>
      </c>
      <c r="J61" s="11">
        <v>10.212</v>
      </c>
      <c r="K61" s="11">
        <v>7.7569999999999997</v>
      </c>
      <c r="L61" s="11">
        <v>4.47</v>
      </c>
      <c r="M61" s="11">
        <v>4.5570000000000004</v>
      </c>
      <c r="N61" s="11">
        <v>29.963999999999999</v>
      </c>
    </row>
    <row r="62" spans="1:14" x14ac:dyDescent="0.15">
      <c r="A62" s="11">
        <v>73</v>
      </c>
      <c r="B62" s="11">
        <v>31</v>
      </c>
      <c r="C62" s="11" t="s">
        <v>48</v>
      </c>
      <c r="D62" s="11">
        <v>9</v>
      </c>
      <c r="E62" s="11" t="s">
        <v>44</v>
      </c>
      <c r="F62" s="11">
        <v>0</v>
      </c>
      <c r="G62" s="11">
        <v>67.2</v>
      </c>
      <c r="H62" s="11">
        <v>72.400000000000006</v>
      </c>
      <c r="I62" s="11">
        <v>6.7000000000000004E-2</v>
      </c>
      <c r="J62" s="11">
        <v>15.446999999999999</v>
      </c>
      <c r="K62" s="11">
        <v>5.6689999999999996</v>
      </c>
      <c r="L62" s="11">
        <v>5.4870000000000001</v>
      </c>
      <c r="M62" s="11">
        <v>6.3170000000000002</v>
      </c>
      <c r="N62" s="11">
        <v>23.030999999999999</v>
      </c>
    </row>
    <row r="63" spans="1:14" x14ac:dyDescent="0.15">
      <c r="A63" s="11">
        <v>74</v>
      </c>
      <c r="B63" s="11">
        <v>32</v>
      </c>
      <c r="C63" s="11" t="s">
        <v>48</v>
      </c>
      <c r="D63" s="11">
        <v>9</v>
      </c>
      <c r="E63" s="11" t="s">
        <v>44</v>
      </c>
      <c r="F63" s="11">
        <v>0</v>
      </c>
      <c r="G63" s="11">
        <v>67.2</v>
      </c>
      <c r="H63" s="11">
        <v>74.319999999999993</v>
      </c>
      <c r="I63" s="11">
        <v>9.9000000000000005E-2</v>
      </c>
      <c r="J63" s="11">
        <v>15.101000000000001</v>
      </c>
      <c r="K63" s="11">
        <v>6.907</v>
      </c>
      <c r="L63" s="11">
        <v>5.0960000000000001</v>
      </c>
      <c r="M63" s="11">
        <v>9.9420000000000002</v>
      </c>
      <c r="N63" s="11">
        <v>26.478999999999999</v>
      </c>
    </row>
    <row r="64" spans="1:14" x14ac:dyDescent="0.15">
      <c r="A64" s="11">
        <v>75</v>
      </c>
      <c r="B64" s="11">
        <v>33</v>
      </c>
      <c r="C64" s="11" t="s">
        <v>48</v>
      </c>
      <c r="D64" s="11">
        <v>9</v>
      </c>
      <c r="E64" s="11" t="s">
        <v>44</v>
      </c>
      <c r="F64" s="11">
        <v>0</v>
      </c>
      <c r="G64" s="11">
        <v>67.2</v>
      </c>
      <c r="H64" s="11">
        <v>81.400000000000006</v>
      </c>
      <c r="I64" s="11">
        <v>8.7999999999999995E-2</v>
      </c>
      <c r="J64" s="11">
        <v>17.776</v>
      </c>
      <c r="K64" s="11">
        <v>4.8380000000000001</v>
      </c>
      <c r="L64" s="11">
        <v>4.7270000000000003</v>
      </c>
      <c r="M64" s="11">
        <v>7.7149999999999999</v>
      </c>
      <c r="N64" s="11">
        <v>27.751999999999999</v>
      </c>
    </row>
    <row r="65" spans="1:14" x14ac:dyDescent="0.15">
      <c r="A65" s="11">
        <v>76</v>
      </c>
      <c r="B65" s="11">
        <v>31</v>
      </c>
      <c r="C65" s="11" t="s">
        <v>48</v>
      </c>
      <c r="D65" s="11">
        <v>10</v>
      </c>
      <c r="E65" s="11" t="s">
        <v>45</v>
      </c>
      <c r="F65" s="11">
        <v>20.7</v>
      </c>
      <c r="G65" s="11">
        <v>52</v>
      </c>
      <c r="H65" s="11">
        <v>65.48</v>
      </c>
      <c r="I65" s="11">
        <v>4.8000000000000001E-2</v>
      </c>
      <c r="J65" s="11">
        <v>12.951000000000001</v>
      </c>
      <c r="K65" s="11">
        <v>7.4409999999999998</v>
      </c>
      <c r="L65" s="11">
        <v>4.1070000000000002</v>
      </c>
      <c r="M65" s="11">
        <v>8.1479999999999997</v>
      </c>
      <c r="N65" s="11">
        <v>20.777000000000001</v>
      </c>
    </row>
    <row r="66" spans="1:14" x14ac:dyDescent="0.15">
      <c r="A66" s="11">
        <v>77</v>
      </c>
      <c r="B66" s="11">
        <v>32</v>
      </c>
      <c r="C66" s="11" t="s">
        <v>48</v>
      </c>
      <c r="D66" s="11">
        <v>10</v>
      </c>
      <c r="E66" s="11" t="s">
        <v>45</v>
      </c>
      <c r="F66" s="11">
        <v>20.7</v>
      </c>
      <c r="G66" s="11">
        <v>52</v>
      </c>
      <c r="H66" s="11">
        <v>61.05</v>
      </c>
      <c r="I66" s="11">
        <v>6.0999999999999999E-2</v>
      </c>
      <c r="J66" s="11">
        <v>14.673</v>
      </c>
      <c r="K66" s="11">
        <v>7.3529999999999998</v>
      </c>
      <c r="L66" s="11">
        <v>4.6449999999999996</v>
      </c>
      <c r="M66" s="11">
        <v>8.4109999999999996</v>
      </c>
      <c r="N66" s="11">
        <v>22.286000000000001</v>
      </c>
    </row>
    <row r="67" spans="1:14" x14ac:dyDescent="0.15">
      <c r="A67" s="11">
        <v>78</v>
      </c>
      <c r="B67" s="11">
        <v>33</v>
      </c>
      <c r="C67" s="11" t="s">
        <v>48</v>
      </c>
      <c r="D67" s="11">
        <v>10</v>
      </c>
      <c r="E67" s="11" t="s">
        <v>45</v>
      </c>
      <c r="F67" s="11">
        <v>20.7</v>
      </c>
      <c r="G67" s="11">
        <v>52</v>
      </c>
      <c r="H67" s="11">
        <v>70.3</v>
      </c>
      <c r="I67" s="11">
        <v>0.08</v>
      </c>
      <c r="J67" s="11">
        <v>19.436</v>
      </c>
      <c r="K67" s="11">
        <v>6.5389999999999997</v>
      </c>
      <c r="L67" s="11">
        <v>5.1340000000000003</v>
      </c>
      <c r="M67" s="11">
        <v>7.9219999999999997</v>
      </c>
      <c r="N67" s="11">
        <v>21.260999999999999</v>
      </c>
    </row>
    <row r="68" spans="1:14" x14ac:dyDescent="0.15">
      <c r="A68" s="11">
        <v>82</v>
      </c>
      <c r="B68" s="11">
        <v>31</v>
      </c>
      <c r="C68" s="11" t="s">
        <v>48</v>
      </c>
      <c r="D68" s="11">
        <v>11</v>
      </c>
      <c r="E68" s="11" t="s">
        <v>46</v>
      </c>
      <c r="F68" s="11">
        <v>22</v>
      </c>
      <c r="G68" s="11">
        <v>66</v>
      </c>
      <c r="H68" s="11">
        <v>82.51</v>
      </c>
      <c r="I68" s="11">
        <v>8.3000000000000004E-2</v>
      </c>
      <c r="J68" s="11">
        <v>16.678999999999998</v>
      </c>
      <c r="K68" s="11">
        <v>5.5940000000000003</v>
      </c>
      <c r="L68" s="11">
        <v>3.7839999999999998</v>
      </c>
      <c r="M68" s="11">
        <v>4.2069999999999999</v>
      </c>
      <c r="N68" s="11">
        <v>25.49</v>
      </c>
    </row>
    <row r="69" spans="1:14" x14ac:dyDescent="0.15">
      <c r="A69" s="11">
        <v>83</v>
      </c>
      <c r="B69" s="11">
        <v>32</v>
      </c>
      <c r="C69" s="11" t="s">
        <v>48</v>
      </c>
      <c r="D69" s="11">
        <v>11</v>
      </c>
      <c r="E69" s="11" t="s">
        <v>46</v>
      </c>
      <c r="F69" s="11">
        <v>22</v>
      </c>
      <c r="G69" s="11">
        <v>66</v>
      </c>
      <c r="H69" s="11">
        <v>70.3</v>
      </c>
      <c r="I69" s="11">
        <v>2.8000000000000001E-2</v>
      </c>
      <c r="J69" s="11">
        <v>18.472999999999999</v>
      </c>
      <c r="K69" s="11">
        <v>6.4359999999999999</v>
      </c>
      <c r="L69" s="11">
        <v>3.7160000000000002</v>
      </c>
      <c r="M69" s="11">
        <v>7.5279999999999996</v>
      </c>
      <c r="N69" s="11">
        <v>24.184999999999999</v>
      </c>
    </row>
    <row r="70" spans="1:14" x14ac:dyDescent="0.15">
      <c r="A70" s="11">
        <v>84</v>
      </c>
      <c r="B70" s="11">
        <v>33</v>
      </c>
      <c r="C70" s="11" t="s">
        <v>48</v>
      </c>
      <c r="D70" s="11">
        <v>11</v>
      </c>
      <c r="E70" s="11" t="s">
        <v>46</v>
      </c>
      <c r="F70" s="11">
        <v>22</v>
      </c>
      <c r="G70" s="11">
        <v>66</v>
      </c>
      <c r="H70" s="11">
        <v>75.099999999999994</v>
      </c>
      <c r="I70" s="11">
        <v>0.112</v>
      </c>
      <c r="J70" s="11">
        <v>18.047999999999998</v>
      </c>
      <c r="K70" s="11">
        <v>4.7050000000000001</v>
      </c>
      <c r="L70" s="11">
        <v>3.7810000000000001</v>
      </c>
      <c r="M70" s="11">
        <v>3.0459999999999998</v>
      </c>
      <c r="N70" s="11">
        <v>21.798999999999999</v>
      </c>
    </row>
    <row r="71" spans="1:14" x14ac:dyDescent="0.15">
      <c r="A71" s="11">
        <v>88</v>
      </c>
      <c r="B71" s="11">
        <v>31</v>
      </c>
      <c r="C71" s="11" t="s">
        <v>48</v>
      </c>
      <c r="D71" s="11">
        <v>12</v>
      </c>
      <c r="E71" s="11" t="s">
        <v>47</v>
      </c>
      <c r="F71" s="11">
        <v>31.8</v>
      </c>
      <c r="G71" s="11">
        <v>55.5</v>
      </c>
      <c r="H71" s="11">
        <v>131.32</v>
      </c>
      <c r="I71" s="11">
        <v>0.154</v>
      </c>
      <c r="J71" s="11">
        <v>17.553999999999998</v>
      </c>
      <c r="K71" s="11">
        <v>9.407</v>
      </c>
      <c r="L71" s="11">
        <v>5.6769999999999996</v>
      </c>
      <c r="M71" s="11">
        <v>7.5339999999999998</v>
      </c>
      <c r="N71" s="11">
        <v>24.588000000000001</v>
      </c>
    </row>
    <row r="72" spans="1:14" x14ac:dyDescent="0.15">
      <c r="A72" s="11">
        <v>89</v>
      </c>
      <c r="B72" s="11">
        <v>32</v>
      </c>
      <c r="C72" s="11" t="s">
        <v>48</v>
      </c>
      <c r="D72" s="11">
        <v>12</v>
      </c>
      <c r="E72" s="11" t="s">
        <v>47</v>
      </c>
      <c r="F72" s="11">
        <v>31.8</v>
      </c>
      <c r="G72" s="11">
        <v>55.5</v>
      </c>
      <c r="H72" s="11">
        <v>93.8</v>
      </c>
      <c r="I72" s="11">
        <v>0.115</v>
      </c>
      <c r="J72" s="11">
        <v>19.655000000000001</v>
      </c>
      <c r="K72" s="11">
        <v>7.2039999999999997</v>
      </c>
      <c r="L72" s="11">
        <v>2.9950000000000001</v>
      </c>
      <c r="M72" s="11">
        <v>5.1180000000000003</v>
      </c>
      <c r="N72" s="11">
        <v>24.678000000000001</v>
      </c>
    </row>
    <row r="73" spans="1:14" x14ac:dyDescent="0.15">
      <c r="A73" s="11">
        <v>90</v>
      </c>
      <c r="B73" s="11">
        <v>33</v>
      </c>
      <c r="C73" s="11" t="s">
        <v>48</v>
      </c>
      <c r="D73" s="11">
        <v>12</v>
      </c>
      <c r="E73" s="11" t="s">
        <v>47</v>
      </c>
      <c r="F73" s="11">
        <v>31.8</v>
      </c>
      <c r="G73" s="11">
        <v>55.5</v>
      </c>
      <c r="H73" s="11">
        <v>133.28</v>
      </c>
      <c r="I73" s="11">
        <v>0.11700000000000001</v>
      </c>
      <c r="J73" s="11">
        <v>14.701000000000001</v>
      </c>
      <c r="K73" s="11">
        <v>8.3260000000000005</v>
      </c>
      <c r="L73" s="11">
        <v>3.04</v>
      </c>
      <c r="M73" s="11">
        <v>3.5579999999999998</v>
      </c>
      <c r="N73" s="11">
        <v>23.87</v>
      </c>
    </row>
    <row r="74" spans="1:14" x14ac:dyDescent="0.15">
      <c r="A74" s="11">
        <v>91</v>
      </c>
      <c r="B74" s="11">
        <v>19</v>
      </c>
      <c r="C74" s="11" t="s">
        <v>49</v>
      </c>
      <c r="D74" s="11">
        <v>1</v>
      </c>
      <c r="E74" s="11" t="s">
        <v>36</v>
      </c>
      <c r="F74" s="11">
        <v>0</v>
      </c>
      <c r="G74" s="11">
        <v>41.4</v>
      </c>
      <c r="H74" s="11">
        <v>78</v>
      </c>
      <c r="I74" s="11">
        <v>0.35299999999999998</v>
      </c>
      <c r="J74" s="11">
        <v>26.887</v>
      </c>
      <c r="K74" s="11">
        <v>16.28</v>
      </c>
      <c r="L74" s="11">
        <v>2.9009999999999998</v>
      </c>
      <c r="M74" s="11">
        <v>14.1</v>
      </c>
      <c r="N74" s="11">
        <v>29.561</v>
      </c>
    </row>
    <row r="75" spans="1:14" x14ac:dyDescent="0.15">
      <c r="A75" s="11">
        <v>92</v>
      </c>
      <c r="B75" s="11">
        <v>20</v>
      </c>
      <c r="C75" s="11" t="s">
        <v>49</v>
      </c>
      <c r="D75" s="11">
        <v>1</v>
      </c>
      <c r="E75" s="11" t="s">
        <v>36</v>
      </c>
      <c r="F75" s="11">
        <v>0</v>
      </c>
      <c r="G75" s="11">
        <v>41.4</v>
      </c>
      <c r="H75" s="11">
        <v>89.75</v>
      </c>
      <c r="I75" s="11">
        <v>0.36499999999999999</v>
      </c>
      <c r="J75" s="11">
        <v>29.513000000000002</v>
      </c>
      <c r="K75" s="11">
        <v>11.433</v>
      </c>
      <c r="L75" s="11">
        <v>3.347</v>
      </c>
      <c r="M75" s="11">
        <v>10.369</v>
      </c>
      <c r="N75" s="11">
        <v>23.489000000000001</v>
      </c>
    </row>
    <row r="76" spans="1:14" x14ac:dyDescent="0.15">
      <c r="A76" s="11">
        <v>93</v>
      </c>
      <c r="B76" s="11">
        <v>21</v>
      </c>
      <c r="C76" s="11" t="s">
        <v>49</v>
      </c>
      <c r="D76" s="11">
        <v>1</v>
      </c>
      <c r="E76" s="11" t="s">
        <v>36</v>
      </c>
      <c r="F76" s="11">
        <v>0</v>
      </c>
      <c r="G76" s="11">
        <v>41.4</v>
      </c>
      <c r="H76" s="11">
        <v>72.75</v>
      </c>
      <c r="I76" s="11">
        <v>0.32600000000000001</v>
      </c>
      <c r="J76" s="11">
        <v>22.809000000000001</v>
      </c>
      <c r="K76" s="11">
        <v>10.776999999999999</v>
      </c>
      <c r="L76" s="11">
        <v>3.2519999999999998</v>
      </c>
      <c r="M76" s="11">
        <v>14.698</v>
      </c>
      <c r="N76" s="11">
        <v>28.536000000000001</v>
      </c>
    </row>
    <row r="77" spans="1:14" x14ac:dyDescent="0.15">
      <c r="A77" s="11">
        <v>94</v>
      </c>
      <c r="B77" s="11">
        <v>19</v>
      </c>
      <c r="C77" s="11" t="s">
        <v>49</v>
      </c>
      <c r="D77" s="11">
        <v>2</v>
      </c>
      <c r="E77" s="11" t="s">
        <v>37</v>
      </c>
      <c r="F77" s="11">
        <v>23</v>
      </c>
      <c r="G77" s="11">
        <v>53.2</v>
      </c>
      <c r="H77" s="11">
        <v>144</v>
      </c>
      <c r="I77" s="11">
        <v>0.33</v>
      </c>
      <c r="J77" s="11">
        <v>14.932</v>
      </c>
      <c r="K77" s="11">
        <v>13.082000000000001</v>
      </c>
      <c r="L77" s="11">
        <v>4.8090000000000002</v>
      </c>
      <c r="M77" s="11">
        <v>17.95</v>
      </c>
      <c r="N77" s="11">
        <v>20.542999999999999</v>
      </c>
    </row>
    <row r="78" spans="1:14" x14ac:dyDescent="0.15">
      <c r="A78" s="11">
        <v>95</v>
      </c>
      <c r="B78" s="11">
        <v>20</v>
      </c>
      <c r="C78" s="11" t="s">
        <v>49</v>
      </c>
      <c r="D78" s="11">
        <v>2</v>
      </c>
      <c r="E78" s="11" t="s">
        <v>37</v>
      </c>
      <c r="F78" s="11">
        <v>23</v>
      </c>
      <c r="G78" s="11">
        <v>53.2</v>
      </c>
      <c r="H78" s="11">
        <v>153</v>
      </c>
      <c r="I78" s="11">
        <v>0.27400000000000002</v>
      </c>
      <c r="J78" s="11">
        <v>16.195</v>
      </c>
      <c r="K78" s="11">
        <v>14.792</v>
      </c>
      <c r="L78" s="11">
        <v>3.76</v>
      </c>
      <c r="M78" s="11">
        <v>19.771000000000001</v>
      </c>
      <c r="N78" s="11">
        <v>21.678999999999998</v>
      </c>
    </row>
    <row r="79" spans="1:14" x14ac:dyDescent="0.15">
      <c r="A79" s="11">
        <v>96</v>
      </c>
      <c r="B79" s="11">
        <v>21</v>
      </c>
      <c r="C79" s="11" t="s">
        <v>49</v>
      </c>
      <c r="D79" s="11">
        <v>2</v>
      </c>
      <c r="E79" s="11" t="s">
        <v>37</v>
      </c>
      <c r="F79" s="11">
        <v>23</v>
      </c>
      <c r="G79" s="11">
        <v>53.2</v>
      </c>
      <c r="H79" s="11">
        <v>124.7</v>
      </c>
      <c r="I79" s="11">
        <v>0.29099999999999998</v>
      </c>
      <c r="J79" s="11">
        <v>24.440999999999999</v>
      </c>
      <c r="K79" s="11">
        <v>10.776999999999999</v>
      </c>
      <c r="L79" s="11">
        <v>3.8479999999999999</v>
      </c>
      <c r="M79" s="11">
        <v>19.634</v>
      </c>
      <c r="N79" s="11">
        <v>29.542000000000002</v>
      </c>
    </row>
    <row r="80" spans="1:14" x14ac:dyDescent="0.15">
      <c r="A80" s="11">
        <v>97</v>
      </c>
      <c r="B80" s="11">
        <v>19</v>
      </c>
      <c r="C80" s="11" t="s">
        <v>49</v>
      </c>
      <c r="D80" s="11">
        <v>3</v>
      </c>
      <c r="E80" s="11" t="s">
        <v>38</v>
      </c>
      <c r="F80" s="11">
        <v>23.3</v>
      </c>
      <c r="G80" s="11">
        <v>50.9</v>
      </c>
      <c r="H80" s="11">
        <v>96</v>
      </c>
      <c r="I80" s="11">
        <v>0.32500000000000001</v>
      </c>
      <c r="J80" s="11">
        <v>20.893000000000001</v>
      </c>
      <c r="K80" s="11">
        <v>11.037000000000001</v>
      </c>
      <c r="L80" s="11">
        <v>6.702</v>
      </c>
      <c r="M80" s="11">
        <v>18.408000000000001</v>
      </c>
      <c r="N80" s="11">
        <v>27.827999999999999</v>
      </c>
    </row>
    <row r="81" spans="1:14" x14ac:dyDescent="0.15">
      <c r="A81" s="11">
        <v>98</v>
      </c>
      <c r="B81" s="11">
        <v>20</v>
      </c>
      <c r="C81" s="11" t="s">
        <v>49</v>
      </c>
      <c r="D81" s="11">
        <v>3</v>
      </c>
      <c r="E81" s="11" t="s">
        <v>38</v>
      </c>
      <c r="F81" s="11">
        <v>23.3</v>
      </c>
      <c r="G81" s="11">
        <v>50.9</v>
      </c>
      <c r="H81" s="11">
        <v>99.75</v>
      </c>
      <c r="I81" s="11">
        <v>0.26700000000000002</v>
      </c>
      <c r="J81" s="11">
        <v>16.712</v>
      </c>
      <c r="K81" s="11">
        <v>12.308</v>
      </c>
      <c r="L81" s="11">
        <v>6.1070000000000002</v>
      </c>
      <c r="M81" s="11">
        <v>21.547000000000001</v>
      </c>
      <c r="N81" s="11">
        <v>27.552</v>
      </c>
    </row>
    <row r="82" spans="1:14" x14ac:dyDescent="0.15">
      <c r="A82" s="11">
        <v>99</v>
      </c>
      <c r="B82" s="11">
        <v>21</v>
      </c>
      <c r="C82" s="11" t="s">
        <v>49</v>
      </c>
      <c r="D82" s="11">
        <v>3</v>
      </c>
      <c r="E82" s="11" t="s">
        <v>38</v>
      </c>
      <c r="F82" s="11">
        <v>23.3</v>
      </c>
      <c r="G82" s="11">
        <v>50.9</v>
      </c>
      <c r="H82" s="11">
        <v>72.5</v>
      </c>
      <c r="I82" s="11">
        <v>0.30399999999999999</v>
      </c>
      <c r="J82" s="11">
        <v>20.190999999999999</v>
      </c>
      <c r="K82" s="11">
        <v>14.86</v>
      </c>
      <c r="L82" s="11">
        <v>6.43</v>
      </c>
      <c r="M82" s="11">
        <v>19.507999999999999</v>
      </c>
      <c r="N82" s="11">
        <v>36.991999999999997</v>
      </c>
    </row>
    <row r="83" spans="1:14" x14ac:dyDescent="0.15">
      <c r="A83" s="11">
        <v>100</v>
      </c>
      <c r="B83" s="11">
        <v>19</v>
      </c>
      <c r="C83" s="11" t="s">
        <v>49</v>
      </c>
      <c r="D83" s="11">
        <v>4</v>
      </c>
      <c r="E83" s="11" t="s">
        <v>39</v>
      </c>
      <c r="F83" s="11">
        <v>38.6</v>
      </c>
      <c r="G83" s="11">
        <v>110.1</v>
      </c>
      <c r="H83" s="11">
        <v>222</v>
      </c>
      <c r="I83" s="11">
        <v>0.36099999999999999</v>
      </c>
      <c r="J83" s="11">
        <v>30.379000000000001</v>
      </c>
      <c r="K83" s="11">
        <v>16.582000000000001</v>
      </c>
      <c r="L83" s="11">
        <v>4.5880000000000001</v>
      </c>
      <c r="M83" s="11">
        <v>21.922000000000001</v>
      </c>
      <c r="N83" s="11">
        <v>38.363</v>
      </c>
    </row>
    <row r="84" spans="1:14" x14ac:dyDescent="0.15">
      <c r="A84" s="11">
        <v>101</v>
      </c>
      <c r="B84" s="11">
        <v>20</v>
      </c>
      <c r="C84" s="11" t="s">
        <v>49</v>
      </c>
      <c r="D84" s="11">
        <v>4</v>
      </c>
      <c r="E84" s="11" t="s">
        <v>39</v>
      </c>
      <c r="F84" s="11">
        <v>38.6</v>
      </c>
      <c r="G84" s="11">
        <v>110.1</v>
      </c>
      <c r="H84" s="11">
        <v>217</v>
      </c>
      <c r="I84" s="11">
        <v>0.34399999999999997</v>
      </c>
      <c r="J84" s="11">
        <v>26.100999999999999</v>
      </c>
      <c r="K84" s="11">
        <v>15.981</v>
      </c>
      <c r="L84" s="11">
        <v>4.8650000000000002</v>
      </c>
      <c r="M84" s="11">
        <v>22.806999999999999</v>
      </c>
      <c r="N84" s="11">
        <v>45.75</v>
      </c>
    </row>
    <row r="85" spans="1:14" x14ac:dyDescent="0.15">
      <c r="A85" s="11">
        <v>102</v>
      </c>
      <c r="B85" s="11">
        <v>21</v>
      </c>
      <c r="C85" s="11" t="s">
        <v>49</v>
      </c>
      <c r="D85" s="11">
        <v>4</v>
      </c>
      <c r="E85" s="11" t="s">
        <v>39</v>
      </c>
      <c r="F85" s="11">
        <v>38.6</v>
      </c>
      <c r="G85" s="11">
        <v>110.1</v>
      </c>
      <c r="H85" s="11">
        <v>196</v>
      </c>
      <c r="I85" s="11">
        <v>0.39700000000000002</v>
      </c>
      <c r="J85" s="11">
        <v>30.213000000000001</v>
      </c>
      <c r="K85" s="11">
        <v>14.971</v>
      </c>
      <c r="L85" s="11">
        <v>5.3890000000000002</v>
      </c>
      <c r="M85" s="11">
        <v>23.622</v>
      </c>
      <c r="N85" s="11">
        <v>32.168999999999997</v>
      </c>
    </row>
    <row r="86" spans="1:14" x14ac:dyDescent="0.15">
      <c r="A86" s="11">
        <v>103</v>
      </c>
      <c r="B86" s="11">
        <v>19</v>
      </c>
      <c r="C86" s="11" t="s">
        <v>49</v>
      </c>
      <c r="D86" s="11">
        <v>5</v>
      </c>
      <c r="E86" s="11" t="s">
        <v>40</v>
      </c>
      <c r="F86" s="11">
        <v>26.1</v>
      </c>
      <c r="G86" s="11">
        <v>51.7</v>
      </c>
      <c r="H86" s="11">
        <v>157</v>
      </c>
      <c r="I86" s="11">
        <v>0.215</v>
      </c>
      <c r="J86" s="11">
        <v>27.911000000000001</v>
      </c>
      <c r="K86" s="11">
        <v>9.4570000000000007</v>
      </c>
      <c r="L86" s="11">
        <v>5.3550000000000004</v>
      </c>
      <c r="M86" s="11">
        <v>24.481000000000002</v>
      </c>
      <c r="N86" s="11">
        <v>33.890999999999998</v>
      </c>
    </row>
    <row r="87" spans="1:14" x14ac:dyDescent="0.15">
      <c r="A87" s="11">
        <v>104</v>
      </c>
      <c r="B87" s="11">
        <v>20</v>
      </c>
      <c r="C87" s="11" t="s">
        <v>49</v>
      </c>
      <c r="D87" s="11">
        <v>5</v>
      </c>
      <c r="E87" s="11" t="s">
        <v>40</v>
      </c>
      <c r="F87" s="11">
        <v>26.1</v>
      </c>
      <c r="G87" s="11">
        <v>51.7</v>
      </c>
      <c r="H87" s="11">
        <v>155.65</v>
      </c>
      <c r="I87" s="11">
        <v>0.26</v>
      </c>
      <c r="J87" s="11">
        <v>26.074999999999999</v>
      </c>
      <c r="K87" s="11">
        <v>9.016</v>
      </c>
      <c r="L87" s="11">
        <v>5.2119999999999997</v>
      </c>
      <c r="M87" s="11">
        <v>24.614000000000001</v>
      </c>
      <c r="N87" s="11">
        <v>24.478999999999999</v>
      </c>
    </row>
    <row r="88" spans="1:14" x14ac:dyDescent="0.15">
      <c r="A88" s="11">
        <v>105</v>
      </c>
      <c r="B88" s="11">
        <v>21</v>
      </c>
      <c r="C88" s="11" t="s">
        <v>49</v>
      </c>
      <c r="D88" s="11">
        <v>5</v>
      </c>
      <c r="E88" s="11" t="s">
        <v>40</v>
      </c>
      <c r="F88" s="11">
        <v>26.1</v>
      </c>
      <c r="G88" s="11">
        <v>51.7</v>
      </c>
      <c r="H88" s="11">
        <v>165.35</v>
      </c>
      <c r="I88" s="11">
        <v>0.26200000000000001</v>
      </c>
      <c r="J88" s="11">
        <v>22.481000000000002</v>
      </c>
      <c r="K88" s="11">
        <v>10.875</v>
      </c>
      <c r="L88" s="11">
        <v>5.569</v>
      </c>
      <c r="M88" s="11">
        <v>25.003</v>
      </c>
      <c r="N88" s="11">
        <v>30.298999999999999</v>
      </c>
    </row>
    <row r="89" spans="1:14" x14ac:dyDescent="0.15">
      <c r="A89" s="11">
        <v>106</v>
      </c>
      <c r="B89" s="11">
        <v>19</v>
      </c>
      <c r="C89" s="11" t="s">
        <v>49</v>
      </c>
      <c r="D89" s="11">
        <v>6</v>
      </c>
      <c r="E89" s="11" t="s">
        <v>41</v>
      </c>
      <c r="F89" s="11">
        <v>18.2</v>
      </c>
      <c r="G89" s="11">
        <v>50.5</v>
      </c>
      <c r="H89" s="11">
        <v>42.6</v>
      </c>
      <c r="I89" s="11">
        <v>0.24299999999999999</v>
      </c>
      <c r="J89" s="11">
        <v>13.68</v>
      </c>
      <c r="K89" s="11">
        <v>5.77</v>
      </c>
      <c r="L89" s="11">
        <v>5.9</v>
      </c>
      <c r="M89" s="11">
        <v>11.74</v>
      </c>
      <c r="N89" s="11">
        <v>26.574999999999999</v>
      </c>
    </row>
    <row r="90" spans="1:14" x14ac:dyDescent="0.15">
      <c r="A90" s="11">
        <v>107</v>
      </c>
      <c r="B90" s="11">
        <v>20</v>
      </c>
      <c r="C90" s="11" t="s">
        <v>49</v>
      </c>
      <c r="D90" s="11">
        <v>6</v>
      </c>
      <c r="E90" s="11" t="s">
        <v>41</v>
      </c>
      <c r="F90" s="11">
        <v>18.2</v>
      </c>
      <c r="G90" s="11">
        <v>50.5</v>
      </c>
      <c r="H90" s="11">
        <v>71.7</v>
      </c>
      <c r="I90" s="11">
        <v>0.19900000000000001</v>
      </c>
      <c r="J90" s="11">
        <v>15.054</v>
      </c>
      <c r="K90" s="11">
        <v>5.0380000000000003</v>
      </c>
      <c r="L90" s="11">
        <v>5.3159999999999998</v>
      </c>
      <c r="M90" s="11">
        <v>10.87</v>
      </c>
      <c r="N90" s="11">
        <v>20.763000000000002</v>
      </c>
    </row>
    <row r="91" spans="1:14" x14ac:dyDescent="0.15">
      <c r="A91" s="11">
        <v>108</v>
      </c>
      <c r="B91" s="11">
        <v>21</v>
      </c>
      <c r="C91" s="11" t="s">
        <v>49</v>
      </c>
      <c r="D91" s="11">
        <v>6</v>
      </c>
      <c r="E91" s="11" t="s">
        <v>41</v>
      </c>
      <c r="F91" s="11">
        <v>18.2</v>
      </c>
      <c r="G91" s="11">
        <v>50.5</v>
      </c>
      <c r="H91" s="11">
        <v>53.3</v>
      </c>
      <c r="I91" s="11">
        <v>0.19</v>
      </c>
      <c r="J91" s="11">
        <v>15.003</v>
      </c>
      <c r="K91" s="11">
        <v>6.5880000000000001</v>
      </c>
      <c r="L91" s="11">
        <v>5.6529999999999996</v>
      </c>
      <c r="M91" s="11">
        <v>10.709</v>
      </c>
      <c r="N91" s="11">
        <v>18.236000000000001</v>
      </c>
    </row>
    <row r="92" spans="1:14" x14ac:dyDescent="0.15">
      <c r="A92" s="11">
        <v>109</v>
      </c>
      <c r="B92" s="11">
        <v>19</v>
      </c>
      <c r="C92" s="11" t="s">
        <v>49</v>
      </c>
      <c r="D92" s="11">
        <v>7</v>
      </c>
      <c r="E92" s="11" t="s">
        <v>42</v>
      </c>
      <c r="F92" s="11">
        <v>15.4</v>
      </c>
      <c r="G92" s="11">
        <v>53.9</v>
      </c>
      <c r="H92" s="11">
        <v>147.4</v>
      </c>
      <c r="I92" s="11">
        <v>7.4999999999999997E-2</v>
      </c>
      <c r="J92" s="11">
        <v>10.106999999999999</v>
      </c>
      <c r="K92" s="11">
        <v>4.492</v>
      </c>
      <c r="L92" s="11">
        <v>2.2050000000000001</v>
      </c>
      <c r="M92" s="11">
        <v>8.2430000000000003</v>
      </c>
      <c r="N92" s="11">
        <v>26.975000000000001</v>
      </c>
    </row>
    <row r="93" spans="1:14" x14ac:dyDescent="0.15">
      <c r="A93" s="11">
        <v>110</v>
      </c>
      <c r="B93" s="11">
        <v>20</v>
      </c>
      <c r="C93" s="11" t="s">
        <v>49</v>
      </c>
      <c r="D93" s="11">
        <v>7</v>
      </c>
      <c r="E93" s="11" t="s">
        <v>42</v>
      </c>
      <c r="F93" s="11">
        <v>15.4</v>
      </c>
      <c r="G93" s="11">
        <v>53.9</v>
      </c>
      <c r="H93" s="11">
        <v>148.75</v>
      </c>
      <c r="I93" s="11">
        <v>0.11899999999999999</v>
      </c>
      <c r="J93" s="11">
        <v>9.4160000000000004</v>
      </c>
      <c r="K93" s="11">
        <v>6.44</v>
      </c>
      <c r="L93" s="11">
        <v>2.94</v>
      </c>
      <c r="M93" s="11">
        <v>8.51</v>
      </c>
      <c r="N93" s="11">
        <v>20.233000000000001</v>
      </c>
    </row>
    <row r="94" spans="1:14" x14ac:dyDescent="0.15">
      <c r="A94" s="11">
        <v>111</v>
      </c>
      <c r="B94" s="11">
        <v>21</v>
      </c>
      <c r="C94" s="11" t="s">
        <v>49</v>
      </c>
      <c r="D94" s="11">
        <v>7</v>
      </c>
      <c r="E94" s="11" t="s">
        <v>42</v>
      </c>
      <c r="F94" s="11">
        <v>15.4</v>
      </c>
      <c r="G94" s="11">
        <v>53.9</v>
      </c>
      <c r="H94" s="11">
        <v>108</v>
      </c>
      <c r="I94" s="11">
        <v>0.13900000000000001</v>
      </c>
      <c r="J94" s="11">
        <v>10.505000000000001</v>
      </c>
      <c r="K94" s="11">
        <v>7.1139999999999999</v>
      </c>
      <c r="L94" s="11">
        <v>3.8410000000000002</v>
      </c>
      <c r="M94" s="11">
        <v>8.2309999999999999</v>
      </c>
      <c r="N94" s="11">
        <v>22.651</v>
      </c>
    </row>
    <row r="95" spans="1:14" x14ac:dyDescent="0.15">
      <c r="A95" s="11">
        <v>112</v>
      </c>
      <c r="B95" s="11">
        <v>19</v>
      </c>
      <c r="C95" s="11" t="s">
        <v>49</v>
      </c>
      <c r="D95" s="11">
        <v>8</v>
      </c>
      <c r="E95" s="11" t="s">
        <v>43</v>
      </c>
      <c r="F95" s="11">
        <v>5</v>
      </c>
      <c r="G95" s="11">
        <v>47.6</v>
      </c>
      <c r="H95" s="11">
        <v>120</v>
      </c>
      <c r="I95" s="11">
        <v>8.8999999999999996E-2</v>
      </c>
      <c r="J95" s="11">
        <v>10.352</v>
      </c>
      <c r="K95" s="11">
        <v>7.7409999999999997</v>
      </c>
      <c r="L95" s="11">
        <v>3.089</v>
      </c>
      <c r="M95" s="11">
        <v>6.6139999999999999</v>
      </c>
      <c r="N95" s="11">
        <v>25.472000000000001</v>
      </c>
    </row>
    <row r="96" spans="1:14" x14ac:dyDescent="0.15">
      <c r="A96" s="11">
        <v>113</v>
      </c>
      <c r="B96" s="11">
        <v>20</v>
      </c>
      <c r="C96" s="11" t="s">
        <v>49</v>
      </c>
      <c r="D96" s="11">
        <v>8</v>
      </c>
      <c r="E96" s="11" t="s">
        <v>43</v>
      </c>
      <c r="F96" s="11">
        <v>5</v>
      </c>
      <c r="G96" s="11">
        <v>47.6</v>
      </c>
      <c r="H96" s="11">
        <v>175.5</v>
      </c>
      <c r="I96" s="11">
        <v>0.155</v>
      </c>
      <c r="J96" s="11">
        <v>7.3419999999999996</v>
      </c>
      <c r="K96" s="11">
        <v>7.86</v>
      </c>
      <c r="L96" s="11">
        <v>2.5329999999999999</v>
      </c>
      <c r="M96" s="11">
        <v>7.0839999999999996</v>
      </c>
      <c r="N96" s="11">
        <v>25.347000000000001</v>
      </c>
    </row>
    <row r="97" spans="1:14" x14ac:dyDescent="0.15">
      <c r="A97" s="11">
        <v>114</v>
      </c>
      <c r="B97" s="11">
        <v>21</v>
      </c>
      <c r="C97" s="11" t="s">
        <v>49</v>
      </c>
      <c r="D97" s="11">
        <v>8</v>
      </c>
      <c r="E97" s="11" t="s">
        <v>43</v>
      </c>
      <c r="F97" s="11">
        <v>5</v>
      </c>
      <c r="G97" s="11">
        <v>47.6</v>
      </c>
      <c r="H97" s="11">
        <v>152.75</v>
      </c>
      <c r="I97" s="11">
        <v>7.5999999999999998E-2</v>
      </c>
      <c r="J97" s="11">
        <v>9</v>
      </c>
      <c r="K97" s="11">
        <v>5.3419999999999996</v>
      </c>
      <c r="L97" s="11">
        <v>3.0230000000000001</v>
      </c>
      <c r="M97" s="11">
        <v>7.7149999999999999</v>
      </c>
      <c r="N97" s="11">
        <v>23.382000000000001</v>
      </c>
    </row>
    <row r="98" spans="1:14" x14ac:dyDescent="0.15">
      <c r="A98" s="11">
        <v>118</v>
      </c>
      <c r="B98" s="11">
        <v>19</v>
      </c>
      <c r="C98" s="11" t="s">
        <v>49</v>
      </c>
      <c r="D98" s="11">
        <v>9</v>
      </c>
      <c r="E98" s="11" t="s">
        <v>44</v>
      </c>
      <c r="F98" s="11">
        <v>0</v>
      </c>
      <c r="G98" s="11">
        <v>67.2</v>
      </c>
      <c r="H98" s="11">
        <v>81</v>
      </c>
      <c r="I98" s="11">
        <v>9.0999999999999998E-2</v>
      </c>
      <c r="J98" s="11">
        <v>13.539</v>
      </c>
      <c r="K98" s="11">
        <v>7.4610000000000003</v>
      </c>
      <c r="L98" s="11">
        <v>2.6970000000000001</v>
      </c>
      <c r="M98" s="11">
        <v>8.67</v>
      </c>
      <c r="N98" s="11">
        <v>18.393999999999998</v>
      </c>
    </row>
    <row r="99" spans="1:14" x14ac:dyDescent="0.15">
      <c r="A99" s="11">
        <v>119</v>
      </c>
      <c r="B99" s="11">
        <v>20</v>
      </c>
      <c r="C99" s="11" t="s">
        <v>49</v>
      </c>
      <c r="D99" s="11">
        <v>9</v>
      </c>
      <c r="E99" s="11" t="s">
        <v>44</v>
      </c>
      <c r="F99" s="11">
        <v>0</v>
      </c>
      <c r="G99" s="11">
        <v>67.2</v>
      </c>
      <c r="H99" s="11">
        <v>112</v>
      </c>
      <c r="I99" s="11">
        <v>0.108</v>
      </c>
      <c r="J99" s="11">
        <v>13.398</v>
      </c>
      <c r="K99" s="11">
        <v>7.3360000000000003</v>
      </c>
      <c r="L99" s="11">
        <v>3.524</v>
      </c>
      <c r="M99" s="11">
        <v>7.0220000000000002</v>
      </c>
      <c r="N99" s="11">
        <v>23.853000000000002</v>
      </c>
    </row>
    <row r="100" spans="1:14" x14ac:dyDescent="0.15">
      <c r="A100" s="11">
        <v>120</v>
      </c>
      <c r="B100" s="11">
        <v>21</v>
      </c>
      <c r="C100" s="11" t="s">
        <v>49</v>
      </c>
      <c r="D100" s="11">
        <v>9</v>
      </c>
      <c r="E100" s="11" t="s">
        <v>44</v>
      </c>
      <c r="F100" s="11">
        <v>0</v>
      </c>
      <c r="G100" s="11">
        <v>67.2</v>
      </c>
      <c r="H100" s="11">
        <v>91</v>
      </c>
      <c r="I100" s="11">
        <v>0.1052</v>
      </c>
      <c r="J100" s="11">
        <v>12.21</v>
      </c>
      <c r="K100" s="11">
        <v>6.7670000000000003</v>
      </c>
      <c r="L100" s="11">
        <v>3.3690000000000002</v>
      </c>
      <c r="M100" s="11">
        <v>8.766</v>
      </c>
      <c r="N100" s="11">
        <v>17.373000000000001</v>
      </c>
    </row>
    <row r="101" spans="1:14" x14ac:dyDescent="0.15">
      <c r="A101" s="11">
        <v>121</v>
      </c>
      <c r="B101" s="11">
        <v>19</v>
      </c>
      <c r="C101" s="11" t="s">
        <v>49</v>
      </c>
      <c r="D101" s="11">
        <v>10</v>
      </c>
      <c r="E101" s="11" t="s">
        <v>45</v>
      </c>
      <c r="F101" s="11">
        <v>20.7</v>
      </c>
      <c r="G101" s="11">
        <v>52</v>
      </c>
      <c r="H101" s="11">
        <v>120</v>
      </c>
      <c r="I101" s="11">
        <v>0.16600000000000001</v>
      </c>
      <c r="J101" s="11">
        <v>8.5960000000000001</v>
      </c>
      <c r="K101" s="11">
        <v>7.657</v>
      </c>
      <c r="L101" s="11">
        <v>3.8410000000000002</v>
      </c>
      <c r="M101" s="11">
        <v>6.3040000000000003</v>
      </c>
      <c r="N101" s="11">
        <v>25.951000000000001</v>
      </c>
    </row>
    <row r="102" spans="1:14" x14ac:dyDescent="0.15">
      <c r="A102" s="11">
        <v>122</v>
      </c>
      <c r="B102" s="11">
        <v>20</v>
      </c>
      <c r="C102" s="11" t="s">
        <v>49</v>
      </c>
      <c r="D102" s="11">
        <v>10</v>
      </c>
      <c r="E102" s="11" t="s">
        <v>45</v>
      </c>
      <c r="F102" s="11">
        <v>20.7</v>
      </c>
      <c r="G102" s="11">
        <v>52</v>
      </c>
      <c r="H102" s="11">
        <v>114.7</v>
      </c>
      <c r="I102" s="11">
        <v>0.124</v>
      </c>
      <c r="J102" s="11">
        <v>10.589</v>
      </c>
      <c r="K102" s="11">
        <v>8.59</v>
      </c>
      <c r="L102" s="11">
        <v>3.0419999999999998</v>
      </c>
      <c r="M102" s="11">
        <v>7.2370000000000001</v>
      </c>
      <c r="N102" s="11">
        <v>28.419</v>
      </c>
    </row>
    <row r="103" spans="1:14" x14ac:dyDescent="0.15">
      <c r="A103" s="11">
        <v>123</v>
      </c>
      <c r="B103" s="11">
        <v>21</v>
      </c>
      <c r="C103" s="11" t="s">
        <v>49</v>
      </c>
      <c r="D103" s="11">
        <v>10</v>
      </c>
      <c r="E103" s="11" t="s">
        <v>45</v>
      </c>
      <c r="F103" s="11">
        <v>20.7</v>
      </c>
      <c r="G103" s="11">
        <v>52</v>
      </c>
      <c r="H103" s="11">
        <v>167.8</v>
      </c>
      <c r="I103" s="11">
        <v>0.17399999999999999</v>
      </c>
      <c r="J103" s="11">
        <v>14.077999999999999</v>
      </c>
      <c r="K103" s="11">
        <v>8.1929999999999996</v>
      </c>
      <c r="L103" s="11">
        <v>3.3889999999999998</v>
      </c>
      <c r="M103" s="11">
        <v>7.7370000000000001</v>
      </c>
      <c r="N103" s="11">
        <v>23.295999999999999</v>
      </c>
    </row>
    <row r="104" spans="1:14" x14ac:dyDescent="0.15">
      <c r="A104" s="11">
        <v>127</v>
      </c>
      <c r="B104" s="11">
        <v>19</v>
      </c>
      <c r="C104" s="11" t="s">
        <v>49</v>
      </c>
      <c r="D104" s="11">
        <v>11</v>
      </c>
      <c r="E104" s="11" t="s">
        <v>46</v>
      </c>
      <c r="F104" s="11">
        <v>22</v>
      </c>
      <c r="G104" s="11">
        <v>66</v>
      </c>
      <c r="H104" s="11">
        <v>81</v>
      </c>
      <c r="I104" s="11">
        <v>5.7000000000000002E-2</v>
      </c>
      <c r="J104" s="11">
        <v>16.347999999999999</v>
      </c>
      <c r="K104" s="11">
        <v>5.4820000000000002</v>
      </c>
      <c r="L104" s="11">
        <v>3.2480000000000002</v>
      </c>
      <c r="M104" s="11">
        <v>7.7809999999999997</v>
      </c>
      <c r="N104" s="11">
        <v>23.003</v>
      </c>
    </row>
    <row r="105" spans="1:14" x14ac:dyDescent="0.15">
      <c r="A105" s="11">
        <v>128</v>
      </c>
      <c r="B105" s="11">
        <v>20</v>
      </c>
      <c r="C105" s="11" t="s">
        <v>49</v>
      </c>
      <c r="D105" s="11">
        <v>11</v>
      </c>
      <c r="E105" s="11" t="s">
        <v>46</v>
      </c>
      <c r="F105" s="11">
        <v>22</v>
      </c>
      <c r="G105" s="11">
        <v>66</v>
      </c>
      <c r="H105" s="11">
        <v>109.5</v>
      </c>
      <c r="I105" s="11">
        <v>8.6999999999999994E-2</v>
      </c>
      <c r="J105" s="11">
        <v>12.162000000000001</v>
      </c>
      <c r="K105" s="11">
        <v>5.6660000000000004</v>
      </c>
      <c r="L105" s="11">
        <v>3.4830000000000001</v>
      </c>
      <c r="M105" s="11">
        <v>7.48</v>
      </c>
      <c r="N105" s="11">
        <v>27.635000000000002</v>
      </c>
    </row>
    <row r="106" spans="1:14" x14ac:dyDescent="0.15">
      <c r="A106" s="11">
        <v>129</v>
      </c>
      <c r="B106" s="11">
        <v>21</v>
      </c>
      <c r="C106" s="11" t="s">
        <v>49</v>
      </c>
      <c r="D106" s="11">
        <v>11</v>
      </c>
      <c r="E106" s="11" t="s">
        <v>46</v>
      </c>
      <c r="F106" s="11">
        <v>22</v>
      </c>
      <c r="G106" s="11">
        <v>66</v>
      </c>
      <c r="H106" s="11">
        <v>102.6</v>
      </c>
      <c r="I106" s="11">
        <v>0.151</v>
      </c>
      <c r="J106" s="11">
        <v>17.946000000000002</v>
      </c>
      <c r="K106" s="11">
        <v>8.3070000000000004</v>
      </c>
      <c r="L106" s="11">
        <v>3.2669999999999999</v>
      </c>
      <c r="M106" s="11">
        <v>7.0039999999999996</v>
      </c>
      <c r="N106" s="11">
        <v>25.856999999999999</v>
      </c>
    </row>
    <row r="107" spans="1:14" x14ac:dyDescent="0.15">
      <c r="A107" s="11">
        <v>133</v>
      </c>
      <c r="B107" s="11">
        <v>19</v>
      </c>
      <c r="C107" s="11" t="s">
        <v>49</v>
      </c>
      <c r="D107" s="11">
        <v>12</v>
      </c>
      <c r="E107" s="11" t="s">
        <v>47</v>
      </c>
      <c r="F107" s="11">
        <v>31.8</v>
      </c>
      <c r="G107" s="11">
        <v>55.5</v>
      </c>
      <c r="H107" s="11">
        <v>152</v>
      </c>
      <c r="I107" s="11">
        <v>3.5999999999999997E-2</v>
      </c>
      <c r="J107" s="11">
        <v>15.43</v>
      </c>
      <c r="K107" s="11">
        <v>7.9130000000000003</v>
      </c>
      <c r="L107" s="11">
        <v>3.923</v>
      </c>
      <c r="M107" s="11">
        <v>3.7810000000000001</v>
      </c>
      <c r="N107" s="11">
        <v>23.382000000000001</v>
      </c>
    </row>
    <row r="108" spans="1:14" x14ac:dyDescent="0.15">
      <c r="A108" s="11">
        <v>134</v>
      </c>
      <c r="B108" s="11">
        <v>20</v>
      </c>
      <c r="C108" s="11" t="s">
        <v>49</v>
      </c>
      <c r="D108" s="11">
        <v>12</v>
      </c>
      <c r="E108" s="11" t="s">
        <v>47</v>
      </c>
      <c r="F108" s="11">
        <v>31.8</v>
      </c>
      <c r="G108" s="11">
        <v>55.5</v>
      </c>
      <c r="H108" s="11">
        <v>123</v>
      </c>
      <c r="I108" s="11">
        <v>5.0999999999999997E-2</v>
      </c>
      <c r="J108" s="11">
        <v>15.891</v>
      </c>
      <c r="K108" s="11">
        <v>7.657</v>
      </c>
      <c r="L108" s="11">
        <v>3.7</v>
      </c>
      <c r="M108" s="11">
        <v>4.3499999999999996</v>
      </c>
      <c r="N108" s="11">
        <v>22.166</v>
      </c>
    </row>
    <row r="109" spans="1:14" x14ac:dyDescent="0.15">
      <c r="A109" s="11">
        <v>135</v>
      </c>
      <c r="B109" s="11">
        <v>21</v>
      </c>
      <c r="C109" s="11" t="s">
        <v>49</v>
      </c>
      <c r="D109" s="11">
        <v>12</v>
      </c>
      <c r="E109" s="11" t="s">
        <v>47</v>
      </c>
      <c r="F109" s="11">
        <v>31.8</v>
      </c>
      <c r="G109" s="11">
        <v>55.5</v>
      </c>
      <c r="H109" s="11">
        <v>139.25</v>
      </c>
      <c r="I109" s="11">
        <v>8.5999999999999993E-2</v>
      </c>
      <c r="J109" s="11">
        <v>15.071999999999999</v>
      </c>
      <c r="K109" s="11">
        <v>8.9779999999999998</v>
      </c>
      <c r="L109" s="11">
        <v>4.8360000000000003</v>
      </c>
      <c r="M109" s="11">
        <v>4.0659999999999998</v>
      </c>
      <c r="N109" s="11">
        <v>25.521000000000001</v>
      </c>
    </row>
    <row r="110" spans="1:14" x14ac:dyDescent="0.15">
      <c r="A110" s="11">
        <v>136</v>
      </c>
      <c r="B110" s="11">
        <v>10</v>
      </c>
      <c r="C110" s="11" t="s">
        <v>50</v>
      </c>
      <c r="D110" s="11">
        <v>1</v>
      </c>
      <c r="E110" s="11" t="s">
        <v>36</v>
      </c>
      <c r="F110" s="11">
        <v>0</v>
      </c>
      <c r="G110" s="11">
        <v>41.4</v>
      </c>
      <c r="H110" s="11">
        <v>104</v>
      </c>
      <c r="I110" s="11">
        <v>0.25600000000000001</v>
      </c>
      <c r="J110" s="11">
        <v>24.638999999999999</v>
      </c>
      <c r="K110" s="11">
        <v>13.249000000000001</v>
      </c>
      <c r="L110" s="11">
        <v>5.04</v>
      </c>
      <c r="M110" s="11">
        <v>18.548999999999999</v>
      </c>
      <c r="N110" s="11">
        <v>43.634</v>
      </c>
    </row>
    <row r="111" spans="1:14" x14ac:dyDescent="0.15">
      <c r="A111" s="11">
        <v>137</v>
      </c>
      <c r="B111" s="11">
        <v>11</v>
      </c>
      <c r="C111" s="11" t="s">
        <v>50</v>
      </c>
      <c r="D111" s="11">
        <v>1</v>
      </c>
      <c r="E111" s="11" t="s">
        <v>36</v>
      </c>
      <c r="F111" s="11">
        <v>0</v>
      </c>
      <c r="G111" s="11">
        <v>41.4</v>
      </c>
      <c r="H111" s="11">
        <v>143.6</v>
      </c>
      <c r="I111" s="11">
        <v>0.20100000000000001</v>
      </c>
      <c r="J111" s="11">
        <v>27.965</v>
      </c>
      <c r="K111" s="11">
        <v>15.629</v>
      </c>
      <c r="L111" s="11">
        <v>6.7039999999999997</v>
      </c>
      <c r="M111" s="11">
        <v>24.271999999999998</v>
      </c>
      <c r="N111" s="11">
        <v>45.985999999999997</v>
      </c>
    </row>
    <row r="112" spans="1:14" x14ac:dyDescent="0.15">
      <c r="A112" s="11">
        <v>138</v>
      </c>
      <c r="B112" s="11">
        <v>12</v>
      </c>
      <c r="C112" s="11" t="s">
        <v>50</v>
      </c>
      <c r="D112" s="11">
        <v>1</v>
      </c>
      <c r="E112" s="11" t="s">
        <v>36</v>
      </c>
      <c r="F112" s="11">
        <v>0</v>
      </c>
      <c r="G112" s="11">
        <v>41.4</v>
      </c>
      <c r="H112" s="11">
        <v>88.88</v>
      </c>
      <c r="I112" s="11">
        <v>0.2</v>
      </c>
      <c r="J112" s="11">
        <v>26.167000000000002</v>
      </c>
      <c r="K112" s="11">
        <v>17.545999999999999</v>
      </c>
      <c r="L112" s="11">
        <v>6.5529999999999999</v>
      </c>
      <c r="M112" s="11">
        <v>15.16</v>
      </c>
      <c r="N112" s="11">
        <v>49.963999999999999</v>
      </c>
    </row>
    <row r="113" spans="1:14" x14ac:dyDescent="0.15">
      <c r="A113" s="11">
        <v>139</v>
      </c>
      <c r="B113" s="11">
        <v>10</v>
      </c>
      <c r="C113" s="11" t="s">
        <v>50</v>
      </c>
      <c r="D113" s="11">
        <v>2</v>
      </c>
      <c r="E113" s="11" t="s">
        <v>37</v>
      </c>
      <c r="F113" s="11">
        <v>23</v>
      </c>
      <c r="G113" s="11">
        <v>53.2</v>
      </c>
      <c r="H113" s="11">
        <v>128</v>
      </c>
      <c r="I113" s="11">
        <v>0.255</v>
      </c>
      <c r="J113" s="11">
        <v>19.937000000000001</v>
      </c>
      <c r="K113" s="11">
        <v>13.930999999999999</v>
      </c>
      <c r="L113" s="11">
        <v>5.351</v>
      </c>
      <c r="M113" s="11">
        <v>17.651</v>
      </c>
      <c r="N113" s="11">
        <v>42.651000000000003</v>
      </c>
    </row>
    <row r="114" spans="1:14" x14ac:dyDescent="0.15">
      <c r="A114" s="11">
        <v>140</v>
      </c>
      <c r="B114" s="11">
        <v>11</v>
      </c>
      <c r="C114" s="11" t="s">
        <v>50</v>
      </c>
      <c r="D114" s="11">
        <v>2</v>
      </c>
      <c r="E114" s="11" t="s">
        <v>37</v>
      </c>
      <c r="F114" s="11">
        <v>23</v>
      </c>
      <c r="G114" s="11">
        <v>53.2</v>
      </c>
      <c r="H114" s="11">
        <v>146.6</v>
      </c>
      <c r="I114" s="11">
        <v>0.32200000000000001</v>
      </c>
      <c r="J114" s="11">
        <v>18.221</v>
      </c>
      <c r="K114" s="11">
        <v>13.821999999999999</v>
      </c>
      <c r="L114" s="11">
        <v>5.032</v>
      </c>
      <c r="M114" s="11">
        <v>12.452</v>
      </c>
      <c r="N114" s="11">
        <v>39.957999999999998</v>
      </c>
    </row>
    <row r="115" spans="1:14" x14ac:dyDescent="0.15">
      <c r="A115" s="11">
        <v>141</v>
      </c>
      <c r="B115" s="11">
        <v>12</v>
      </c>
      <c r="C115" s="11" t="s">
        <v>50</v>
      </c>
      <c r="D115" s="11">
        <v>2</v>
      </c>
      <c r="E115" s="11" t="s">
        <v>37</v>
      </c>
      <c r="F115" s="11">
        <v>23</v>
      </c>
      <c r="G115" s="11">
        <v>53.2</v>
      </c>
      <c r="H115" s="11">
        <v>85.64</v>
      </c>
      <c r="I115" s="11">
        <v>0.23100000000000001</v>
      </c>
      <c r="J115" s="11">
        <v>20.071000000000002</v>
      </c>
      <c r="K115" s="11">
        <v>13.353</v>
      </c>
      <c r="L115" s="11">
        <v>5.9619999999999997</v>
      </c>
      <c r="M115" s="11">
        <v>11.781000000000001</v>
      </c>
      <c r="N115" s="11">
        <v>38.393999999999998</v>
      </c>
    </row>
    <row r="116" spans="1:14" x14ac:dyDescent="0.15">
      <c r="A116" s="11">
        <v>142</v>
      </c>
      <c r="B116" s="11">
        <v>10</v>
      </c>
      <c r="C116" s="11" t="s">
        <v>50</v>
      </c>
      <c r="D116" s="11">
        <v>3</v>
      </c>
      <c r="E116" s="11" t="s">
        <v>38</v>
      </c>
      <c r="F116" s="11">
        <v>23.3</v>
      </c>
      <c r="G116" s="11">
        <v>50.9</v>
      </c>
      <c r="H116" s="11">
        <v>118</v>
      </c>
      <c r="I116" s="11">
        <v>0.23799999999999999</v>
      </c>
      <c r="J116" s="11">
        <v>14.54</v>
      </c>
      <c r="K116" s="11">
        <v>14.317</v>
      </c>
      <c r="L116" s="11">
        <v>1.9490000000000001</v>
      </c>
      <c r="M116" s="11">
        <v>17.385000000000002</v>
      </c>
      <c r="N116" s="11">
        <v>40.21</v>
      </c>
    </row>
    <row r="117" spans="1:14" x14ac:dyDescent="0.15">
      <c r="A117" s="11">
        <v>143</v>
      </c>
      <c r="B117" s="11">
        <v>11</v>
      </c>
      <c r="C117" s="11" t="s">
        <v>50</v>
      </c>
      <c r="D117" s="11">
        <v>3</v>
      </c>
      <c r="E117" s="11" t="s">
        <v>38</v>
      </c>
      <c r="F117" s="11">
        <v>23.3</v>
      </c>
      <c r="G117" s="11">
        <v>50.9</v>
      </c>
      <c r="H117" s="11">
        <v>103</v>
      </c>
      <c r="I117" s="11">
        <v>0.28100000000000003</v>
      </c>
      <c r="J117" s="11">
        <v>17.553999999999998</v>
      </c>
      <c r="K117" s="11">
        <v>14.472</v>
      </c>
      <c r="L117" s="11">
        <v>2.2690000000000001</v>
      </c>
      <c r="M117" s="11">
        <v>20.635000000000002</v>
      </c>
      <c r="N117" s="11">
        <v>43.499000000000002</v>
      </c>
    </row>
    <row r="118" spans="1:14" x14ac:dyDescent="0.15">
      <c r="A118" s="11">
        <v>144</v>
      </c>
      <c r="B118" s="11">
        <v>12</v>
      </c>
      <c r="C118" s="11" t="s">
        <v>50</v>
      </c>
      <c r="D118" s="11">
        <v>3</v>
      </c>
      <c r="E118" s="11" t="s">
        <v>38</v>
      </c>
      <c r="F118" s="11">
        <v>23.3</v>
      </c>
      <c r="G118" s="11">
        <v>50.9</v>
      </c>
      <c r="H118" s="11">
        <v>111.45</v>
      </c>
      <c r="I118" s="11">
        <v>0.25900000000000001</v>
      </c>
      <c r="J118" s="11">
        <v>16.411999999999999</v>
      </c>
      <c r="K118" s="11">
        <v>12.72</v>
      </c>
      <c r="L118" s="11">
        <v>4.9320000000000004</v>
      </c>
      <c r="M118" s="11">
        <v>23.335000000000001</v>
      </c>
      <c r="N118" s="11">
        <v>37.405999999999999</v>
      </c>
    </row>
    <row r="119" spans="1:14" x14ac:dyDescent="0.15">
      <c r="A119" s="11">
        <v>145</v>
      </c>
      <c r="B119" s="11">
        <v>10</v>
      </c>
      <c r="C119" s="11" t="s">
        <v>50</v>
      </c>
      <c r="D119" s="11">
        <v>4</v>
      </c>
      <c r="E119" s="11" t="s">
        <v>39</v>
      </c>
      <c r="F119" s="11">
        <v>38.6</v>
      </c>
      <c r="G119" s="11">
        <v>110.1</v>
      </c>
      <c r="H119" s="11">
        <v>338</v>
      </c>
      <c r="I119" s="11">
        <v>0.40100000000000002</v>
      </c>
      <c r="J119" s="11">
        <v>26.280999999999999</v>
      </c>
      <c r="K119" s="11">
        <v>17.099</v>
      </c>
      <c r="L119" s="11">
        <v>5.3819999999999997</v>
      </c>
      <c r="M119" s="11">
        <v>33.993000000000002</v>
      </c>
      <c r="N119" s="11">
        <v>46.890999999999998</v>
      </c>
    </row>
    <row r="120" spans="1:14" x14ac:dyDescent="0.15">
      <c r="A120" s="11">
        <v>146</v>
      </c>
      <c r="B120" s="11">
        <v>11</v>
      </c>
      <c r="C120" s="11" t="s">
        <v>50</v>
      </c>
      <c r="D120" s="11">
        <v>4</v>
      </c>
      <c r="E120" s="11" t="s">
        <v>39</v>
      </c>
      <c r="F120" s="11">
        <v>38.6</v>
      </c>
      <c r="G120" s="11">
        <v>110.1</v>
      </c>
      <c r="H120" s="11">
        <v>299.2</v>
      </c>
      <c r="I120" s="11">
        <v>0.32500000000000001</v>
      </c>
      <c r="J120" s="11">
        <v>32.802999999999997</v>
      </c>
      <c r="K120" s="11">
        <v>14.683999999999999</v>
      </c>
      <c r="L120" s="11">
        <v>4.9089999999999998</v>
      </c>
      <c r="M120" s="11">
        <v>47.05</v>
      </c>
      <c r="N120" s="11">
        <v>40.753999999999998</v>
      </c>
    </row>
    <row r="121" spans="1:14" x14ac:dyDescent="0.15">
      <c r="A121" s="11">
        <v>147</v>
      </c>
      <c r="B121" s="11">
        <v>12</v>
      </c>
      <c r="C121" s="11" t="s">
        <v>50</v>
      </c>
      <c r="D121" s="11">
        <v>4</v>
      </c>
      <c r="E121" s="11" t="s">
        <v>39</v>
      </c>
      <c r="F121" s="11">
        <v>38.6</v>
      </c>
      <c r="G121" s="11">
        <v>110.1</v>
      </c>
      <c r="H121" s="11">
        <v>303.7</v>
      </c>
      <c r="I121" s="11">
        <v>0.39700000000000002</v>
      </c>
      <c r="J121" s="11">
        <v>32.802999999999997</v>
      </c>
      <c r="K121" s="11">
        <v>15.981</v>
      </c>
      <c r="L121" s="11">
        <v>4.4390000000000001</v>
      </c>
      <c r="M121" s="11">
        <v>39.923999999999999</v>
      </c>
      <c r="N121" s="11">
        <v>41.917999999999999</v>
      </c>
    </row>
    <row r="122" spans="1:14" x14ac:dyDescent="0.15">
      <c r="A122" s="11">
        <v>148</v>
      </c>
      <c r="B122" s="11">
        <v>10</v>
      </c>
      <c r="C122" s="11" t="s">
        <v>50</v>
      </c>
      <c r="D122" s="11">
        <v>5</v>
      </c>
      <c r="E122" s="11" t="s">
        <v>40</v>
      </c>
      <c r="F122" s="11">
        <v>26.1</v>
      </c>
      <c r="G122" s="11">
        <v>51.7</v>
      </c>
      <c r="H122" s="11">
        <v>167.6</v>
      </c>
      <c r="I122" s="11">
        <v>0.24199999999999999</v>
      </c>
      <c r="J122" s="11">
        <v>33.262</v>
      </c>
      <c r="K122" s="11">
        <v>10.919</v>
      </c>
      <c r="L122" s="11">
        <v>4.851</v>
      </c>
      <c r="M122" s="11">
        <v>35.603999999999999</v>
      </c>
      <c r="N122" s="11">
        <v>28.404</v>
      </c>
    </row>
    <row r="123" spans="1:14" x14ac:dyDescent="0.15">
      <c r="A123" s="11">
        <v>149</v>
      </c>
      <c r="B123" s="11">
        <v>11</v>
      </c>
      <c r="C123" s="11" t="s">
        <v>50</v>
      </c>
      <c r="D123" s="11">
        <v>5</v>
      </c>
      <c r="E123" s="11" t="s">
        <v>40</v>
      </c>
      <c r="F123" s="11">
        <v>26.1</v>
      </c>
      <c r="G123" s="11">
        <v>51.7</v>
      </c>
      <c r="H123" s="11">
        <v>191.6</v>
      </c>
      <c r="I123" s="11">
        <v>0.33100000000000002</v>
      </c>
      <c r="J123" s="11">
        <v>20.861000000000001</v>
      </c>
      <c r="K123" s="11">
        <v>10.09</v>
      </c>
      <c r="L123" s="11">
        <v>3.173</v>
      </c>
      <c r="M123" s="11">
        <v>35.003</v>
      </c>
      <c r="N123" s="11">
        <v>24.047999999999998</v>
      </c>
    </row>
    <row r="124" spans="1:14" x14ac:dyDescent="0.15">
      <c r="A124" s="11">
        <v>150</v>
      </c>
      <c r="B124" s="11">
        <v>12</v>
      </c>
      <c r="C124" s="11" t="s">
        <v>50</v>
      </c>
      <c r="D124" s="11">
        <v>5</v>
      </c>
      <c r="E124" s="11" t="s">
        <v>40</v>
      </c>
      <c r="F124" s="11">
        <v>26.1</v>
      </c>
      <c r="G124" s="11">
        <v>51.7</v>
      </c>
      <c r="H124" s="11">
        <v>190.75</v>
      </c>
      <c r="I124" s="11">
        <v>0.313</v>
      </c>
      <c r="J124" s="11">
        <v>29.533999999999999</v>
      </c>
      <c r="K124" s="11">
        <v>12.207000000000001</v>
      </c>
      <c r="L124" s="11">
        <v>4.8010000000000002</v>
      </c>
      <c r="M124" s="11">
        <v>42.915999999999997</v>
      </c>
      <c r="N124" s="11">
        <v>30.257000000000001</v>
      </c>
    </row>
    <row r="125" spans="1:14" x14ac:dyDescent="0.15">
      <c r="A125" s="11">
        <v>151</v>
      </c>
      <c r="B125" s="11">
        <v>10</v>
      </c>
      <c r="C125" s="11" t="s">
        <v>50</v>
      </c>
      <c r="D125" s="11">
        <v>6</v>
      </c>
      <c r="E125" s="11" t="s">
        <v>41</v>
      </c>
      <c r="F125" s="11">
        <v>18.2</v>
      </c>
      <c r="G125" s="11">
        <v>50.5</v>
      </c>
      <c r="H125" s="11">
        <v>94.8</v>
      </c>
      <c r="I125" s="11">
        <v>0.28000000000000003</v>
      </c>
      <c r="J125" s="11">
        <v>13.192</v>
      </c>
      <c r="K125" s="11">
        <v>10.545999999999999</v>
      </c>
      <c r="L125" s="11">
        <v>7.8</v>
      </c>
      <c r="M125" s="11">
        <v>15.16</v>
      </c>
      <c r="N125" s="11">
        <v>28.035</v>
      </c>
    </row>
    <row r="126" spans="1:14" x14ac:dyDescent="0.15">
      <c r="A126" s="11">
        <v>152</v>
      </c>
      <c r="B126" s="11">
        <v>11</v>
      </c>
      <c r="C126" s="11" t="s">
        <v>50</v>
      </c>
      <c r="D126" s="11">
        <v>6</v>
      </c>
      <c r="E126" s="11" t="s">
        <v>41</v>
      </c>
      <c r="F126" s="11">
        <v>18.2</v>
      </c>
      <c r="G126" s="11">
        <v>50.5</v>
      </c>
      <c r="H126" s="11">
        <v>98.88</v>
      </c>
      <c r="I126" s="11">
        <v>0.23300000000000001</v>
      </c>
      <c r="J126" s="11">
        <v>21.312999999999999</v>
      </c>
      <c r="K126" s="11">
        <v>9.7129999999999992</v>
      </c>
      <c r="L126" s="11">
        <v>10.182</v>
      </c>
      <c r="M126" s="11">
        <v>19.170999999999999</v>
      </c>
      <c r="N126" s="11">
        <v>26.236000000000001</v>
      </c>
    </row>
    <row r="127" spans="1:14" x14ac:dyDescent="0.15">
      <c r="A127" s="11">
        <v>153</v>
      </c>
      <c r="B127" s="11">
        <v>12</v>
      </c>
      <c r="C127" s="11" t="s">
        <v>50</v>
      </c>
      <c r="D127" s="11">
        <v>6</v>
      </c>
      <c r="E127" s="11" t="s">
        <v>41</v>
      </c>
      <c r="F127" s="11">
        <v>18.2</v>
      </c>
      <c r="G127" s="11">
        <v>50.5</v>
      </c>
      <c r="H127" s="11">
        <v>101.63</v>
      </c>
      <c r="I127" s="11">
        <v>0.26600000000000001</v>
      </c>
      <c r="J127" s="11">
        <v>14.401999999999999</v>
      </c>
      <c r="K127" s="11">
        <v>9.8320000000000007</v>
      </c>
      <c r="L127" s="11">
        <v>8.2759999999999998</v>
      </c>
      <c r="M127" s="11">
        <v>16.315999999999999</v>
      </c>
      <c r="N127" s="11">
        <v>20.867000000000001</v>
      </c>
    </row>
    <row r="128" spans="1:14" x14ac:dyDescent="0.15">
      <c r="A128" s="11">
        <v>154</v>
      </c>
      <c r="B128" s="11">
        <v>10</v>
      </c>
      <c r="C128" s="11" t="s">
        <v>50</v>
      </c>
      <c r="D128" s="11">
        <v>7</v>
      </c>
      <c r="E128" s="11" t="s">
        <v>42</v>
      </c>
      <c r="F128" s="11">
        <v>15.4</v>
      </c>
      <c r="G128" s="11">
        <v>53.9</v>
      </c>
      <c r="H128" s="11">
        <v>144.4</v>
      </c>
      <c r="I128" s="11">
        <v>0.221</v>
      </c>
      <c r="J128" s="11">
        <v>13.766</v>
      </c>
      <c r="K128" s="11">
        <v>11.708</v>
      </c>
      <c r="L128" s="11">
        <v>9.0510000000000002</v>
      </c>
      <c r="M128" s="11">
        <v>15.039</v>
      </c>
      <c r="N128" s="11">
        <v>25.364999999999998</v>
      </c>
    </row>
    <row r="129" spans="1:14" x14ac:dyDescent="0.15">
      <c r="A129" s="11">
        <v>155</v>
      </c>
      <c r="B129" s="11">
        <v>11</v>
      </c>
      <c r="C129" s="11" t="s">
        <v>50</v>
      </c>
      <c r="D129" s="11">
        <v>7</v>
      </c>
      <c r="E129" s="11" t="s">
        <v>42</v>
      </c>
      <c r="F129" s="11">
        <v>15.4</v>
      </c>
      <c r="G129" s="11">
        <v>53.9</v>
      </c>
      <c r="H129" s="11">
        <v>149.19999999999999</v>
      </c>
      <c r="I129" s="11">
        <v>0.26500000000000001</v>
      </c>
      <c r="J129" s="11">
        <v>11.698</v>
      </c>
      <c r="K129" s="11">
        <v>8.8209999999999997</v>
      </c>
      <c r="L129" s="11">
        <v>9.7200000000000006</v>
      </c>
      <c r="M129" s="11">
        <v>16.532</v>
      </c>
      <c r="N129" s="11">
        <v>29.931999999999999</v>
      </c>
    </row>
    <row r="130" spans="1:14" x14ac:dyDescent="0.15">
      <c r="A130" s="11">
        <v>156</v>
      </c>
      <c r="B130" s="11">
        <v>12</v>
      </c>
      <c r="C130" s="11" t="s">
        <v>50</v>
      </c>
      <c r="D130" s="11">
        <v>7</v>
      </c>
      <c r="E130" s="11" t="s">
        <v>42</v>
      </c>
      <c r="F130" s="11">
        <v>15.4</v>
      </c>
      <c r="G130" s="11">
        <v>53.9</v>
      </c>
      <c r="H130" s="11">
        <v>117.2</v>
      </c>
      <c r="I130" s="11">
        <v>0.23799999999999999</v>
      </c>
      <c r="J130" s="11">
        <v>16.911000000000001</v>
      </c>
      <c r="K130" s="11">
        <v>11.971</v>
      </c>
      <c r="L130" s="11">
        <v>9.2140000000000004</v>
      </c>
      <c r="M130" s="11">
        <v>14.5</v>
      </c>
      <c r="N130" s="11">
        <v>36.692</v>
      </c>
    </row>
    <row r="131" spans="1:14" x14ac:dyDescent="0.15">
      <c r="A131" s="11">
        <v>157</v>
      </c>
      <c r="B131" s="11">
        <v>10</v>
      </c>
      <c r="C131" s="11" t="s">
        <v>50</v>
      </c>
      <c r="D131" s="11">
        <v>8</v>
      </c>
      <c r="E131" s="11" t="s">
        <v>43</v>
      </c>
      <c r="F131" s="11">
        <v>5</v>
      </c>
      <c r="G131" s="11">
        <v>47.6</v>
      </c>
      <c r="H131" s="11">
        <v>116</v>
      </c>
      <c r="I131" s="11">
        <v>0.12</v>
      </c>
      <c r="J131" s="11">
        <v>9.2490000000000006</v>
      </c>
      <c r="K131" s="11">
        <v>9.7880000000000003</v>
      </c>
      <c r="L131" s="11">
        <v>6.3940000000000001</v>
      </c>
      <c r="M131" s="11">
        <v>9.48</v>
      </c>
      <c r="N131" s="11">
        <v>25.97</v>
      </c>
    </row>
    <row r="132" spans="1:14" x14ac:dyDescent="0.15">
      <c r="A132" s="11">
        <v>158</v>
      </c>
      <c r="B132" s="11">
        <v>11</v>
      </c>
      <c r="C132" s="11" t="s">
        <v>50</v>
      </c>
      <c r="D132" s="11">
        <v>8</v>
      </c>
      <c r="E132" s="11" t="s">
        <v>43</v>
      </c>
      <c r="F132" s="11">
        <v>5</v>
      </c>
      <c r="G132" s="11">
        <v>47.6</v>
      </c>
      <c r="H132" s="11">
        <v>111.6</v>
      </c>
      <c r="I132" s="11">
        <v>0.18099999999999999</v>
      </c>
      <c r="J132" s="11">
        <v>8.4990000000000006</v>
      </c>
      <c r="K132" s="11">
        <v>8.9629999999999992</v>
      </c>
      <c r="L132" s="11">
        <v>6.4740000000000002</v>
      </c>
      <c r="M132" s="11">
        <v>9.68</v>
      </c>
      <c r="N132" s="11">
        <v>25.125</v>
      </c>
    </row>
    <row r="133" spans="1:14" x14ac:dyDescent="0.15">
      <c r="A133" s="11">
        <v>159</v>
      </c>
      <c r="B133" s="11">
        <v>12</v>
      </c>
      <c r="C133" s="11" t="s">
        <v>50</v>
      </c>
      <c r="D133" s="11">
        <v>8</v>
      </c>
      <c r="E133" s="11" t="s">
        <v>43</v>
      </c>
      <c r="F133" s="11">
        <v>5</v>
      </c>
      <c r="G133" s="11">
        <v>47.6</v>
      </c>
      <c r="H133" s="11">
        <v>123.44</v>
      </c>
      <c r="I133" s="11">
        <v>0.111</v>
      </c>
      <c r="J133" s="11">
        <v>16.204000000000001</v>
      </c>
      <c r="K133" s="11">
        <v>8.391</v>
      </c>
      <c r="L133" s="11">
        <v>5.7610000000000001</v>
      </c>
      <c r="M133" s="11">
        <v>9.7629999999999999</v>
      </c>
      <c r="N133" s="11">
        <v>24.327999999999999</v>
      </c>
    </row>
    <row r="134" spans="1:14" x14ac:dyDescent="0.15">
      <c r="A134" s="11">
        <v>163</v>
      </c>
      <c r="B134" s="11">
        <v>10</v>
      </c>
      <c r="C134" s="11" t="s">
        <v>50</v>
      </c>
      <c r="D134" s="11">
        <v>9</v>
      </c>
      <c r="E134" s="11" t="s">
        <v>44</v>
      </c>
      <c r="F134" s="11">
        <v>0</v>
      </c>
      <c r="G134" s="11">
        <v>67.2</v>
      </c>
      <c r="H134" s="11">
        <v>131.4</v>
      </c>
      <c r="I134" s="11">
        <v>0.14499999999999999</v>
      </c>
      <c r="J134" s="11">
        <v>17.981000000000002</v>
      </c>
      <c r="K134" s="11">
        <v>7.3330000000000002</v>
      </c>
      <c r="L134" s="11">
        <v>4.532</v>
      </c>
      <c r="M134" s="11">
        <v>11.803000000000001</v>
      </c>
      <c r="N134" s="11">
        <v>21.786000000000001</v>
      </c>
    </row>
    <row r="135" spans="1:14" x14ac:dyDescent="0.15">
      <c r="A135" s="11">
        <v>164</v>
      </c>
      <c r="B135" s="11">
        <v>11</v>
      </c>
      <c r="C135" s="11" t="s">
        <v>50</v>
      </c>
      <c r="D135" s="11">
        <v>9</v>
      </c>
      <c r="E135" s="11" t="s">
        <v>44</v>
      </c>
      <c r="F135" s="11">
        <v>0</v>
      </c>
      <c r="G135" s="11">
        <v>67.2</v>
      </c>
      <c r="H135" s="11">
        <v>79</v>
      </c>
      <c r="I135" s="11">
        <v>9.9000000000000005E-2</v>
      </c>
      <c r="J135" s="11">
        <v>17.140999999999998</v>
      </c>
      <c r="K135" s="11">
        <v>8.1140000000000008</v>
      </c>
      <c r="L135" s="11">
        <v>3.5510000000000002</v>
      </c>
      <c r="M135" s="11">
        <v>15.724</v>
      </c>
      <c r="N135" s="11">
        <v>26.7</v>
      </c>
    </row>
    <row r="136" spans="1:14" x14ac:dyDescent="0.15">
      <c r="A136" s="11">
        <v>165</v>
      </c>
      <c r="B136" s="11">
        <v>12</v>
      </c>
      <c r="C136" s="11" t="s">
        <v>50</v>
      </c>
      <c r="D136" s="11">
        <v>9</v>
      </c>
      <c r="E136" s="11" t="s">
        <v>44</v>
      </c>
      <c r="F136" s="11">
        <v>0</v>
      </c>
      <c r="G136" s="11">
        <v>67.2</v>
      </c>
      <c r="H136" s="11">
        <v>118.6</v>
      </c>
      <c r="I136" s="11">
        <v>0.14699999999999999</v>
      </c>
      <c r="J136" s="11">
        <v>16.991</v>
      </c>
      <c r="K136" s="11">
        <v>8.1419999999999995</v>
      </c>
      <c r="L136" s="11">
        <v>4.3579999999999997</v>
      </c>
      <c r="M136" s="11">
        <v>18.149000000000001</v>
      </c>
      <c r="N136" s="11">
        <v>18.55</v>
      </c>
    </row>
    <row r="137" spans="1:14" x14ac:dyDescent="0.15">
      <c r="A137" s="11">
        <v>166</v>
      </c>
      <c r="B137" s="11">
        <v>10</v>
      </c>
      <c r="C137" s="11" t="s">
        <v>50</v>
      </c>
      <c r="D137" s="11">
        <v>10</v>
      </c>
      <c r="E137" s="11" t="s">
        <v>45</v>
      </c>
      <c r="F137" s="11">
        <v>20.7</v>
      </c>
      <c r="G137" s="11">
        <v>52</v>
      </c>
      <c r="H137" s="11">
        <v>107.2</v>
      </c>
      <c r="I137" s="11">
        <v>0.10100000000000001</v>
      </c>
      <c r="J137" s="11">
        <v>20.446000000000002</v>
      </c>
      <c r="K137" s="11">
        <v>7.609</v>
      </c>
      <c r="L137" s="11">
        <v>2.6379999999999999</v>
      </c>
      <c r="M137" s="11">
        <v>15.708</v>
      </c>
      <c r="N137" s="11">
        <v>30.099</v>
      </c>
    </row>
    <row r="138" spans="1:14" x14ac:dyDescent="0.15">
      <c r="A138" s="11">
        <v>167</v>
      </c>
      <c r="B138" s="11">
        <v>11</v>
      </c>
      <c r="C138" s="11" t="s">
        <v>50</v>
      </c>
      <c r="D138" s="11">
        <v>10</v>
      </c>
      <c r="E138" s="11" t="s">
        <v>45</v>
      </c>
      <c r="F138" s="11">
        <v>20.7</v>
      </c>
      <c r="G138" s="11">
        <v>52</v>
      </c>
      <c r="H138" s="11">
        <v>100.28</v>
      </c>
      <c r="I138" s="11">
        <v>9.6000000000000002E-2</v>
      </c>
      <c r="J138" s="11">
        <v>20.042999999999999</v>
      </c>
      <c r="K138" s="11">
        <v>8.99</v>
      </c>
      <c r="L138" s="11">
        <v>2.0409999999999999</v>
      </c>
      <c r="M138" s="11">
        <v>13.259</v>
      </c>
      <c r="N138" s="11">
        <v>30.43</v>
      </c>
    </row>
    <row r="139" spans="1:14" x14ac:dyDescent="0.15">
      <c r="A139" s="11">
        <v>168</v>
      </c>
      <c r="B139" s="11">
        <v>12</v>
      </c>
      <c r="C139" s="11" t="s">
        <v>50</v>
      </c>
      <c r="D139" s="11">
        <v>10</v>
      </c>
      <c r="E139" s="11" t="s">
        <v>45</v>
      </c>
      <c r="F139" s="11">
        <v>20.7</v>
      </c>
      <c r="G139" s="11">
        <v>52</v>
      </c>
      <c r="H139" s="11">
        <v>102.29</v>
      </c>
      <c r="I139" s="11">
        <v>7.0000000000000007E-2</v>
      </c>
      <c r="J139" s="11">
        <v>20.760999999999999</v>
      </c>
      <c r="K139" s="11">
        <v>10.066000000000001</v>
      </c>
      <c r="L139" s="11">
        <v>3.899</v>
      </c>
      <c r="M139" s="11">
        <v>10.305</v>
      </c>
      <c r="N139" s="11">
        <v>30.021000000000001</v>
      </c>
    </row>
    <row r="140" spans="1:14" x14ac:dyDescent="0.15">
      <c r="A140" s="11">
        <v>172</v>
      </c>
      <c r="B140" s="11">
        <v>10</v>
      </c>
      <c r="C140" s="11" t="s">
        <v>50</v>
      </c>
      <c r="D140" s="11">
        <v>11</v>
      </c>
      <c r="E140" s="11" t="s">
        <v>46</v>
      </c>
      <c r="F140" s="11">
        <v>22</v>
      </c>
      <c r="G140" s="11">
        <v>66</v>
      </c>
      <c r="H140" s="11">
        <v>170</v>
      </c>
      <c r="I140" s="11">
        <v>0.17199999999999999</v>
      </c>
      <c r="J140" s="11">
        <v>16.041</v>
      </c>
      <c r="K140" s="11">
        <v>8.2289999999999992</v>
      </c>
      <c r="L140" s="11">
        <v>3.3</v>
      </c>
      <c r="M140" s="11">
        <v>13.657999999999999</v>
      </c>
      <c r="N140" s="11">
        <v>31.835000000000001</v>
      </c>
    </row>
    <row r="141" spans="1:14" x14ac:dyDescent="0.15">
      <c r="A141" s="11">
        <v>173</v>
      </c>
      <c r="B141" s="11">
        <v>11</v>
      </c>
      <c r="C141" s="11" t="s">
        <v>50</v>
      </c>
      <c r="D141" s="11">
        <v>11</v>
      </c>
      <c r="E141" s="11" t="s">
        <v>46</v>
      </c>
      <c r="F141" s="11">
        <v>22</v>
      </c>
      <c r="G141" s="11">
        <v>66</v>
      </c>
      <c r="H141" s="11">
        <v>151.56</v>
      </c>
      <c r="I141" s="11">
        <v>0.16400000000000001</v>
      </c>
      <c r="J141" s="11">
        <v>17.225000000000001</v>
      </c>
      <c r="K141" s="11">
        <v>8.8439999999999994</v>
      </c>
      <c r="L141" s="11">
        <v>2.4929999999999999</v>
      </c>
      <c r="M141" s="11">
        <v>17.123000000000001</v>
      </c>
      <c r="N141" s="11">
        <v>35.03</v>
      </c>
    </row>
    <row r="142" spans="1:14" x14ac:dyDescent="0.15">
      <c r="A142" s="11">
        <v>174</v>
      </c>
      <c r="B142" s="11">
        <v>12</v>
      </c>
      <c r="C142" s="11" t="s">
        <v>50</v>
      </c>
      <c r="D142" s="11">
        <v>11</v>
      </c>
      <c r="E142" s="11" t="s">
        <v>46</v>
      </c>
      <c r="F142" s="11">
        <v>22</v>
      </c>
      <c r="G142" s="11">
        <v>66</v>
      </c>
      <c r="H142" s="11">
        <v>158.6</v>
      </c>
      <c r="I142" s="11">
        <v>0.16700000000000001</v>
      </c>
      <c r="J142" s="11">
        <v>22.835999999999999</v>
      </c>
      <c r="K142" s="11">
        <v>8.3970000000000002</v>
      </c>
      <c r="L142" s="11">
        <v>3.2349999999999999</v>
      </c>
      <c r="M142" s="11">
        <v>13.387</v>
      </c>
      <c r="N142" s="11">
        <v>32.536000000000001</v>
      </c>
    </row>
    <row r="143" spans="1:14" x14ac:dyDescent="0.15">
      <c r="A143" s="11">
        <v>178</v>
      </c>
      <c r="B143" s="11">
        <v>10</v>
      </c>
      <c r="C143" s="11" t="s">
        <v>50</v>
      </c>
      <c r="D143" s="11">
        <v>12</v>
      </c>
      <c r="E143" s="11" t="s">
        <v>47</v>
      </c>
      <c r="F143" s="11">
        <v>31.8</v>
      </c>
      <c r="G143" s="11">
        <v>55.5</v>
      </c>
      <c r="H143" s="11">
        <v>236</v>
      </c>
      <c r="I143" s="11">
        <v>0.114</v>
      </c>
      <c r="J143" s="11">
        <v>22.382000000000001</v>
      </c>
      <c r="K143" s="11">
        <v>8.0579999999999998</v>
      </c>
      <c r="L143" s="11">
        <v>2.1549999999999998</v>
      </c>
      <c r="M143" s="11">
        <v>7.6950000000000003</v>
      </c>
      <c r="N143" s="11">
        <v>30.113</v>
      </c>
    </row>
    <row r="144" spans="1:14" x14ac:dyDescent="0.15">
      <c r="A144" s="11">
        <v>179</v>
      </c>
      <c r="B144" s="11">
        <v>11</v>
      </c>
      <c r="C144" s="11" t="s">
        <v>50</v>
      </c>
      <c r="D144" s="11">
        <v>12</v>
      </c>
      <c r="E144" s="11" t="s">
        <v>47</v>
      </c>
      <c r="F144" s="11">
        <v>31.8</v>
      </c>
      <c r="G144" s="11">
        <v>55.5</v>
      </c>
      <c r="H144" s="11">
        <v>189.8</v>
      </c>
      <c r="I144" s="11">
        <v>0.188</v>
      </c>
      <c r="J144" s="11">
        <v>23.946000000000002</v>
      </c>
      <c r="K144" s="11">
        <v>7.9960000000000004</v>
      </c>
      <c r="L144" s="11">
        <v>2.4769999999999999</v>
      </c>
      <c r="M144" s="11">
        <v>6.7430000000000003</v>
      </c>
      <c r="N144" s="11">
        <v>29.224</v>
      </c>
    </row>
    <row r="145" spans="1:14" x14ac:dyDescent="0.15">
      <c r="A145" s="11">
        <v>180</v>
      </c>
      <c r="B145" s="11">
        <v>12</v>
      </c>
      <c r="C145" s="11" t="s">
        <v>50</v>
      </c>
      <c r="D145" s="11">
        <v>12</v>
      </c>
      <c r="E145" s="11" t="s">
        <v>47</v>
      </c>
      <c r="F145" s="11">
        <v>31.8</v>
      </c>
      <c r="G145" s="11">
        <v>55.5</v>
      </c>
      <c r="H145" s="11">
        <v>251.33</v>
      </c>
      <c r="I145" s="11">
        <v>0.20599999999999999</v>
      </c>
      <c r="J145" s="11">
        <v>20.782</v>
      </c>
      <c r="K145" s="11">
        <v>8.4580000000000002</v>
      </c>
      <c r="L145" s="11">
        <v>2.94</v>
      </c>
      <c r="M145" s="11">
        <v>7.1180000000000003</v>
      </c>
      <c r="N145" s="11">
        <v>35.612000000000002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15423-7BA2-423C-A11D-08F376E0A1C7}">
  <dimension ref="A1:O26"/>
  <sheetViews>
    <sheetView workbookViewId="0">
      <selection activeCell="H43" sqref="H43"/>
    </sheetView>
  </sheetViews>
  <sheetFormatPr defaultRowHeight="13.5" x14ac:dyDescent="0.15"/>
  <cols>
    <col min="9" max="9" width="11.125" bestFit="1" customWidth="1"/>
  </cols>
  <sheetData>
    <row r="1" spans="1:15" x14ac:dyDescent="0.15">
      <c r="A1" t="s">
        <v>51</v>
      </c>
      <c r="B1" t="s">
        <v>52</v>
      </c>
      <c r="C1" s="93" t="s">
        <v>53</v>
      </c>
      <c r="D1" s="54" t="s">
        <v>54</v>
      </c>
      <c r="E1" t="s">
        <v>55</v>
      </c>
      <c r="F1" s="17" t="s">
        <v>56</v>
      </c>
      <c r="G1" s="17" t="s">
        <v>57</v>
      </c>
      <c r="H1" s="17" t="s">
        <v>58</v>
      </c>
      <c r="I1" s="2" t="s">
        <v>82</v>
      </c>
      <c r="J1" s="77" t="s">
        <v>83</v>
      </c>
      <c r="K1" s="2" t="s">
        <v>84</v>
      </c>
      <c r="L1" s="2" t="s">
        <v>85</v>
      </c>
      <c r="M1" s="2" t="s">
        <v>86</v>
      </c>
      <c r="N1" s="2" t="s">
        <v>87</v>
      </c>
      <c r="O1" s="2" t="s">
        <v>88</v>
      </c>
    </row>
    <row r="2" spans="1:15" ht="14.25" thickBot="1" x14ac:dyDescent="0.2">
      <c r="C2" s="93"/>
      <c r="D2" s="54"/>
      <c r="F2" s="17"/>
      <c r="G2" s="17"/>
      <c r="H2" s="17"/>
      <c r="I2" s="49"/>
      <c r="J2" s="94"/>
      <c r="K2" s="2"/>
      <c r="L2" s="2"/>
      <c r="M2" s="2"/>
      <c r="N2" s="2"/>
      <c r="O2" s="2"/>
    </row>
    <row r="3" spans="1:15" x14ac:dyDescent="0.15">
      <c r="A3" s="21">
        <v>2</v>
      </c>
      <c r="B3" s="19" t="s">
        <v>101</v>
      </c>
      <c r="C3" s="95" t="s">
        <v>15</v>
      </c>
      <c r="D3" s="96">
        <v>11</v>
      </c>
      <c r="E3" s="19" t="s">
        <v>102</v>
      </c>
      <c r="F3" s="20">
        <v>111</v>
      </c>
      <c r="G3" s="20">
        <v>1</v>
      </c>
      <c r="H3" s="20">
        <v>4</v>
      </c>
      <c r="I3" s="97">
        <v>1710</v>
      </c>
      <c r="J3" s="98">
        <v>0.55800000000000005</v>
      </c>
      <c r="K3" s="23">
        <v>30.922513274048999</v>
      </c>
      <c r="L3" s="97">
        <v>14.373937935865101</v>
      </c>
      <c r="M3" s="97">
        <v>8.2554795616350702</v>
      </c>
      <c r="N3" s="97">
        <v>47.395124252128802</v>
      </c>
      <c r="O3" s="97">
        <v>74.643034557235396</v>
      </c>
    </row>
    <row r="4" spans="1:15" x14ac:dyDescent="0.15">
      <c r="A4" s="3">
        <v>2</v>
      </c>
      <c r="B4" t="s">
        <v>101</v>
      </c>
      <c r="C4" s="93" t="s">
        <v>15</v>
      </c>
      <c r="D4" s="54">
        <v>11</v>
      </c>
      <c r="E4" t="s">
        <v>102</v>
      </c>
      <c r="F4" s="17">
        <v>111</v>
      </c>
      <c r="G4" s="17">
        <v>2</v>
      </c>
      <c r="H4" s="17">
        <v>4</v>
      </c>
      <c r="I4" s="100">
        <v>2146</v>
      </c>
      <c r="J4" s="94">
        <v>0.52200000000000002</v>
      </c>
      <c r="K4" s="2">
        <v>57.133976654406901</v>
      </c>
      <c r="L4" s="100">
        <v>26.680196407653401</v>
      </c>
      <c r="M4" s="100">
        <v>14.756012383433401</v>
      </c>
      <c r="N4" s="100">
        <v>41.052567752820799</v>
      </c>
      <c r="O4" s="100">
        <v>108.14256427681499</v>
      </c>
    </row>
    <row r="5" spans="1:15" x14ac:dyDescent="0.15">
      <c r="A5" s="3">
        <v>2</v>
      </c>
      <c r="B5" t="s">
        <v>101</v>
      </c>
      <c r="C5" s="93" t="s">
        <v>15</v>
      </c>
      <c r="D5" s="54">
        <v>11</v>
      </c>
      <c r="E5" t="s">
        <v>102</v>
      </c>
      <c r="F5" s="17">
        <v>111</v>
      </c>
      <c r="G5" s="17">
        <v>3</v>
      </c>
      <c r="H5" s="17">
        <v>4</v>
      </c>
      <c r="I5" s="100">
        <v>1592</v>
      </c>
      <c r="J5" s="94">
        <v>0.54965305039787804</v>
      </c>
      <c r="K5" s="2">
        <v>44.7654651356697</v>
      </c>
      <c r="L5" s="100">
        <v>15.6590551331723</v>
      </c>
      <c r="M5" s="100">
        <v>11.9304210193099</v>
      </c>
      <c r="N5" s="100">
        <v>43.513757225433501</v>
      </c>
      <c r="O5" s="100">
        <v>78.739242165242203</v>
      </c>
    </row>
    <row r="6" spans="1:15" x14ac:dyDescent="0.15">
      <c r="A6" s="29">
        <v>2</v>
      </c>
      <c r="B6" s="27" t="s">
        <v>101</v>
      </c>
      <c r="C6" s="101" t="s">
        <v>15</v>
      </c>
      <c r="D6" s="102">
        <v>11</v>
      </c>
      <c r="E6" s="27" t="s">
        <v>102</v>
      </c>
      <c r="F6" s="28">
        <v>111</v>
      </c>
      <c r="G6" s="28">
        <v>1</v>
      </c>
      <c r="H6" s="28">
        <v>5</v>
      </c>
      <c r="I6" s="103">
        <v>339</v>
      </c>
      <c r="J6" s="104">
        <v>0.627039727013743</v>
      </c>
      <c r="K6" s="31">
        <v>51.387038538731197</v>
      </c>
      <c r="L6" s="103">
        <v>25.329891502249801</v>
      </c>
      <c r="M6" s="103">
        <v>15.2199729581807</v>
      </c>
      <c r="N6" s="103">
        <v>36.765275035084699</v>
      </c>
      <c r="O6" s="103">
        <v>83.378321536915195</v>
      </c>
    </row>
    <row r="7" spans="1:15" x14ac:dyDescent="0.15">
      <c r="A7" s="3">
        <v>2</v>
      </c>
      <c r="B7" t="s">
        <v>101</v>
      </c>
      <c r="C7" s="93" t="s">
        <v>15</v>
      </c>
      <c r="D7" s="54">
        <v>11</v>
      </c>
      <c r="E7" t="s">
        <v>102</v>
      </c>
      <c r="F7" s="17">
        <v>111</v>
      </c>
      <c r="G7" s="17">
        <v>2</v>
      </c>
      <c r="H7" s="17">
        <v>5</v>
      </c>
      <c r="I7" s="100">
        <v>911</v>
      </c>
      <c r="J7" s="94">
        <v>0.57713827755689795</v>
      </c>
      <c r="K7" s="2">
        <v>47.950472008888497</v>
      </c>
      <c r="L7" s="100">
        <v>28.307934676196101</v>
      </c>
      <c r="M7" s="100">
        <v>15.608836351626399</v>
      </c>
      <c r="N7" s="100">
        <v>27.3637603763313</v>
      </c>
      <c r="O7" s="100">
        <v>74.1035603446729</v>
      </c>
    </row>
    <row r="8" spans="1:15" ht="14.25" thickBot="1" x14ac:dyDescent="0.2">
      <c r="A8" s="43">
        <v>2</v>
      </c>
      <c r="B8" s="41" t="s">
        <v>101</v>
      </c>
      <c r="C8" s="106" t="s">
        <v>15</v>
      </c>
      <c r="D8" s="107">
        <v>11</v>
      </c>
      <c r="E8" s="41" t="s">
        <v>102</v>
      </c>
      <c r="F8" s="42">
        <v>111</v>
      </c>
      <c r="G8" s="42">
        <v>3</v>
      </c>
      <c r="H8" s="42">
        <v>5</v>
      </c>
      <c r="I8" s="108">
        <v>874</v>
      </c>
      <c r="J8" s="109">
        <v>0.67694117647058805</v>
      </c>
      <c r="K8" s="45">
        <v>54.823605068573897</v>
      </c>
      <c r="L8" s="108">
        <v>22.3518483283035</v>
      </c>
      <c r="M8" s="108">
        <v>14.831109564735</v>
      </c>
      <c r="N8" s="108">
        <v>46.166789693838098</v>
      </c>
      <c r="O8" s="108">
        <v>92.653082729157404</v>
      </c>
    </row>
    <row r="9" spans="1:15" x14ac:dyDescent="0.15">
      <c r="A9" s="21">
        <v>2</v>
      </c>
      <c r="B9" s="19" t="s">
        <v>103</v>
      </c>
      <c r="C9" s="95">
        <v>7</v>
      </c>
      <c r="D9" s="96">
        <v>22</v>
      </c>
      <c r="E9" s="19" t="s">
        <v>102</v>
      </c>
      <c r="F9" s="20">
        <v>111</v>
      </c>
      <c r="G9" s="20">
        <v>1</v>
      </c>
      <c r="H9" s="20">
        <v>4</v>
      </c>
      <c r="I9" s="97">
        <v>786</v>
      </c>
      <c r="J9" s="98">
        <v>0.850121313833614</v>
      </c>
      <c r="K9" s="23">
        <v>76.612922671268507</v>
      </c>
      <c r="L9" s="97">
        <v>91.482601342748495</v>
      </c>
      <c r="M9" s="97">
        <v>26.9718370195251</v>
      </c>
      <c r="N9" s="97">
        <v>77.9490554794112</v>
      </c>
      <c r="O9" s="97">
        <v>213.25287211348501</v>
      </c>
    </row>
    <row r="10" spans="1:15" x14ac:dyDescent="0.15">
      <c r="A10" s="3">
        <v>2</v>
      </c>
      <c r="B10" t="s">
        <v>103</v>
      </c>
      <c r="C10" s="93">
        <v>7</v>
      </c>
      <c r="D10" s="54">
        <v>22</v>
      </c>
      <c r="E10" t="s">
        <v>102</v>
      </c>
      <c r="F10" s="17">
        <v>111</v>
      </c>
      <c r="G10" s="17">
        <v>2</v>
      </c>
      <c r="H10" s="17">
        <v>4</v>
      </c>
      <c r="I10" s="100">
        <v>1323</v>
      </c>
      <c r="J10" s="94">
        <v>0.985765620622023</v>
      </c>
      <c r="K10" s="2">
        <v>79.473845980597901</v>
      </c>
      <c r="L10" s="100">
        <v>74.974968023328401</v>
      </c>
      <c r="M10" s="100">
        <v>25.9696469953705</v>
      </c>
      <c r="N10" s="100">
        <v>77.188493859832406</v>
      </c>
      <c r="O10" s="100">
        <v>214.212891794196</v>
      </c>
    </row>
    <row r="11" spans="1:15" x14ac:dyDescent="0.15">
      <c r="A11" s="3">
        <v>2</v>
      </c>
      <c r="B11" t="s">
        <v>103</v>
      </c>
      <c r="C11" s="93">
        <v>7</v>
      </c>
      <c r="D11" s="54">
        <v>22</v>
      </c>
      <c r="E11" t="s">
        <v>102</v>
      </c>
      <c r="F11" s="17">
        <v>111</v>
      </c>
      <c r="G11" s="17">
        <v>3</v>
      </c>
      <c r="H11" s="17">
        <v>4</v>
      </c>
      <c r="I11" s="100">
        <v>955</v>
      </c>
      <c r="J11" s="94">
        <v>0.99773679099646395</v>
      </c>
      <c r="K11" s="2">
        <v>77.208545038067598</v>
      </c>
      <c r="L11" s="100">
        <v>69.370302039945599</v>
      </c>
      <c r="M11" s="100">
        <v>25.185174321103901</v>
      </c>
      <c r="N11" s="100">
        <v>76.644514859328396</v>
      </c>
      <c r="O11" s="100">
        <v>231.26085694150299</v>
      </c>
    </row>
    <row r="12" spans="1:15" x14ac:dyDescent="0.15">
      <c r="A12" s="29">
        <v>2</v>
      </c>
      <c r="B12" s="27" t="s">
        <v>103</v>
      </c>
      <c r="C12" s="101">
        <v>7</v>
      </c>
      <c r="D12" s="102">
        <v>22</v>
      </c>
      <c r="E12" s="27" t="s">
        <v>102</v>
      </c>
      <c r="F12" s="28">
        <v>111</v>
      </c>
      <c r="G12" s="28">
        <v>1</v>
      </c>
      <c r="H12" s="28">
        <v>5</v>
      </c>
      <c r="I12" s="103">
        <v>275</v>
      </c>
      <c r="J12" s="104">
        <v>0.91627533821562501</v>
      </c>
      <c r="K12" s="31">
        <v>78.155648342663696</v>
      </c>
      <c r="L12" s="103">
        <v>82.730580349369006</v>
      </c>
      <c r="M12" s="103">
        <v>25.004238506724899</v>
      </c>
      <c r="N12" s="103">
        <v>77.049355439750002</v>
      </c>
      <c r="O12" s="103">
        <v>246.11426461034301</v>
      </c>
    </row>
    <row r="13" spans="1:15" x14ac:dyDescent="0.15">
      <c r="A13" s="3">
        <v>2</v>
      </c>
      <c r="B13" t="s">
        <v>103</v>
      </c>
      <c r="C13" s="93">
        <v>7</v>
      </c>
      <c r="D13" s="54">
        <v>22</v>
      </c>
      <c r="E13" t="s">
        <v>102</v>
      </c>
      <c r="F13" s="17">
        <v>111</v>
      </c>
      <c r="G13" s="17">
        <v>2</v>
      </c>
      <c r="H13" s="17">
        <v>5</v>
      </c>
      <c r="I13" s="100">
        <v>260</v>
      </c>
      <c r="J13" s="94">
        <v>0.95634051385522101</v>
      </c>
      <c r="K13" s="2">
        <v>81.280490462090299</v>
      </c>
      <c r="L13" s="100">
        <v>89.709030760539605</v>
      </c>
      <c r="M13" s="100">
        <v>26.362132728147099</v>
      </c>
      <c r="N13" s="100">
        <v>75.416515042211401</v>
      </c>
      <c r="O13" s="100">
        <v>252.51557234970201</v>
      </c>
    </row>
    <row r="14" spans="1:15" ht="14.25" thickBot="1" x14ac:dyDescent="0.2">
      <c r="A14" s="43">
        <v>2</v>
      </c>
      <c r="B14" s="41" t="s">
        <v>103</v>
      </c>
      <c r="C14" s="106">
        <v>7</v>
      </c>
      <c r="D14" s="107">
        <v>22</v>
      </c>
      <c r="E14" s="41" t="s">
        <v>102</v>
      </c>
      <c r="F14" s="42">
        <v>111</v>
      </c>
      <c r="G14" s="42">
        <v>3</v>
      </c>
      <c r="H14" s="42">
        <v>5</v>
      </c>
      <c r="I14" s="108">
        <v>290</v>
      </c>
      <c r="J14" s="109">
        <v>0.87621016257602802</v>
      </c>
      <c r="K14" s="45">
        <v>75.030806223237093</v>
      </c>
      <c r="L14" s="108">
        <v>75.752129938198493</v>
      </c>
      <c r="M14" s="108">
        <v>23.6463442853027</v>
      </c>
      <c r="N14" s="108">
        <v>78.682195837288603</v>
      </c>
      <c r="O14" s="108">
        <v>239.71295687098299</v>
      </c>
    </row>
    <row r="15" spans="1:15" x14ac:dyDescent="0.15">
      <c r="A15" s="21">
        <v>2</v>
      </c>
      <c r="B15" s="19" t="s">
        <v>104</v>
      </c>
      <c r="C15" s="95">
        <v>15</v>
      </c>
      <c r="D15" s="96">
        <v>33</v>
      </c>
      <c r="E15" s="19" t="s">
        <v>102</v>
      </c>
      <c r="F15" s="20">
        <v>111</v>
      </c>
      <c r="G15" s="20">
        <v>1</v>
      </c>
      <c r="H15" s="20">
        <v>4</v>
      </c>
      <c r="I15" s="97">
        <v>1855</v>
      </c>
      <c r="J15" s="98">
        <v>0.82994578182606804</v>
      </c>
      <c r="K15" s="23">
        <v>58.330239950779301</v>
      </c>
      <c r="L15" s="97">
        <v>50.849983873568803</v>
      </c>
      <c r="M15" s="97">
        <v>18.0593731397365</v>
      </c>
      <c r="N15" s="97">
        <v>70.682956215812396</v>
      </c>
      <c r="O15" s="97">
        <v>177.21414172829299</v>
      </c>
    </row>
    <row r="16" spans="1:15" x14ac:dyDescent="0.15">
      <c r="A16" s="3">
        <v>2</v>
      </c>
      <c r="B16" t="s">
        <v>104</v>
      </c>
      <c r="C16" s="93">
        <v>15</v>
      </c>
      <c r="D16" s="54">
        <v>33</v>
      </c>
      <c r="E16" t="s">
        <v>102</v>
      </c>
      <c r="F16" s="17">
        <v>111</v>
      </c>
      <c r="G16" s="17">
        <v>2</v>
      </c>
      <c r="H16" s="17">
        <v>4</v>
      </c>
      <c r="I16" s="100">
        <v>1505</v>
      </c>
      <c r="J16" s="94">
        <v>0.88537088368998695</v>
      </c>
      <c r="K16" s="2">
        <v>63.186761871513397</v>
      </c>
      <c r="L16" s="100">
        <v>49.797207793992399</v>
      </c>
      <c r="M16" s="100">
        <v>18.508964841940902</v>
      </c>
      <c r="N16" s="100">
        <v>70.250058518436404</v>
      </c>
      <c r="O16" s="100">
        <v>186.819870911511</v>
      </c>
    </row>
    <row r="17" spans="1:15" x14ac:dyDescent="0.15">
      <c r="A17" s="3">
        <v>2</v>
      </c>
      <c r="B17" t="s">
        <v>104</v>
      </c>
      <c r="C17" s="93">
        <v>15</v>
      </c>
      <c r="D17" s="54">
        <v>33</v>
      </c>
      <c r="E17" t="s">
        <v>102</v>
      </c>
      <c r="F17" s="17">
        <v>111</v>
      </c>
      <c r="G17" s="17">
        <v>3</v>
      </c>
      <c r="H17" s="17">
        <v>4</v>
      </c>
      <c r="I17" s="100">
        <v>1635</v>
      </c>
      <c r="J17" s="94">
        <v>0.88048187444739201</v>
      </c>
      <c r="K17" s="2">
        <v>63.064161665560697</v>
      </c>
      <c r="L17" s="100">
        <v>53.627649295300401</v>
      </c>
      <c r="M17" s="100">
        <v>19.1622678590271</v>
      </c>
      <c r="N17" s="100">
        <v>75.670866489831994</v>
      </c>
      <c r="O17" s="100">
        <v>197.48452635327601</v>
      </c>
    </row>
    <row r="18" spans="1:15" x14ac:dyDescent="0.15">
      <c r="A18" s="29">
        <v>2</v>
      </c>
      <c r="B18" s="27" t="s">
        <v>104</v>
      </c>
      <c r="C18" s="101">
        <v>15</v>
      </c>
      <c r="D18" s="102">
        <v>33</v>
      </c>
      <c r="E18" s="27" t="s">
        <v>102</v>
      </c>
      <c r="F18" s="28">
        <v>111</v>
      </c>
      <c r="G18" s="28">
        <v>1</v>
      </c>
      <c r="H18" s="28">
        <v>5</v>
      </c>
      <c r="I18" s="103">
        <v>503</v>
      </c>
      <c r="J18" s="104">
        <v>0.78048893473368297</v>
      </c>
      <c r="K18" s="31">
        <v>51.496959244021497</v>
      </c>
      <c r="L18" s="103">
        <v>48.972402597402599</v>
      </c>
      <c r="M18" s="103">
        <v>17.6031530007428</v>
      </c>
      <c r="N18" s="103">
        <v>55.062961933011998</v>
      </c>
      <c r="O18" s="103">
        <v>152.110574483509</v>
      </c>
    </row>
    <row r="19" spans="1:15" x14ac:dyDescent="0.15">
      <c r="A19" s="3">
        <v>2</v>
      </c>
      <c r="B19" t="s">
        <v>104</v>
      </c>
      <c r="C19" s="93">
        <v>15</v>
      </c>
      <c r="D19" s="54">
        <v>33</v>
      </c>
      <c r="E19" t="s">
        <v>102</v>
      </c>
      <c r="F19" s="17">
        <v>111</v>
      </c>
      <c r="G19" s="17">
        <v>2</v>
      </c>
      <c r="H19" s="17">
        <v>5</v>
      </c>
      <c r="I19" s="100">
        <v>361</v>
      </c>
      <c r="J19" s="94">
        <v>0.88651071683734295</v>
      </c>
      <c r="K19" s="2">
        <v>63.480194643269797</v>
      </c>
      <c r="L19" s="100">
        <v>54.0611756664388</v>
      </c>
      <c r="M19" s="100">
        <v>19.288727026076099</v>
      </c>
      <c r="N19" s="100">
        <v>70.521790218251198</v>
      </c>
      <c r="O19" s="100">
        <v>161.21430764681801</v>
      </c>
    </row>
    <row r="20" spans="1:15" ht="14.25" thickBot="1" x14ac:dyDescent="0.2">
      <c r="A20" s="43">
        <v>2</v>
      </c>
      <c r="B20" s="41" t="s">
        <v>104</v>
      </c>
      <c r="C20" s="106">
        <v>15</v>
      </c>
      <c r="D20" s="107">
        <v>33</v>
      </c>
      <c r="E20" s="41" t="s">
        <v>102</v>
      </c>
      <c r="F20" s="42">
        <v>111</v>
      </c>
      <c r="G20" s="42">
        <v>3</v>
      </c>
      <c r="H20" s="42">
        <v>5</v>
      </c>
      <c r="I20" s="108">
        <v>438</v>
      </c>
      <c r="J20" s="109">
        <v>0.793275914192906</v>
      </c>
      <c r="K20" s="45">
        <v>53.648480718243803</v>
      </c>
      <c r="L20" s="108">
        <v>53.789723167275</v>
      </c>
      <c r="M20" s="108">
        <v>17.190900230721699</v>
      </c>
      <c r="N20" s="108">
        <v>53.627228621883702</v>
      </c>
      <c r="O20" s="108">
        <v>155.90316437422101</v>
      </c>
    </row>
    <row r="21" spans="1:15" x14ac:dyDescent="0.15">
      <c r="A21" s="21">
        <v>2</v>
      </c>
      <c r="B21" s="19" t="s">
        <v>105</v>
      </c>
      <c r="C21" s="95">
        <v>23</v>
      </c>
      <c r="D21" s="96">
        <v>44</v>
      </c>
      <c r="E21" s="19" t="s">
        <v>102</v>
      </c>
      <c r="F21" s="20">
        <v>111</v>
      </c>
      <c r="G21" s="20">
        <v>1</v>
      </c>
      <c r="H21" s="20">
        <v>4</v>
      </c>
      <c r="I21" s="97">
        <v>1684</v>
      </c>
      <c r="J21" s="98">
        <v>0.81345739786529203</v>
      </c>
      <c r="K21" s="23">
        <v>60.967699348706198</v>
      </c>
      <c r="L21" s="97">
        <v>28.407395069953399</v>
      </c>
      <c r="M21" s="97">
        <v>17.512670113653002</v>
      </c>
      <c r="N21" s="97">
        <v>87.489165439823296</v>
      </c>
      <c r="O21" s="97">
        <v>88.724245291322006</v>
      </c>
    </row>
    <row r="22" spans="1:15" x14ac:dyDescent="0.15">
      <c r="A22" s="3">
        <v>2</v>
      </c>
      <c r="B22" t="s">
        <v>105</v>
      </c>
      <c r="C22" s="93">
        <v>23</v>
      </c>
      <c r="D22" s="54">
        <v>44</v>
      </c>
      <c r="E22" t="s">
        <v>102</v>
      </c>
      <c r="F22" s="17">
        <v>111</v>
      </c>
      <c r="G22" s="17">
        <v>2</v>
      </c>
      <c r="H22" s="17">
        <v>4</v>
      </c>
      <c r="I22" s="100">
        <v>1667</v>
      </c>
      <c r="J22" s="94">
        <v>0.97125321612350002</v>
      </c>
      <c r="K22" s="2">
        <v>63.5536072372619</v>
      </c>
      <c r="L22" s="100">
        <v>49.281446540880502</v>
      </c>
      <c r="M22" s="100">
        <v>20.867253413100201</v>
      </c>
      <c r="N22" s="100">
        <v>85.858621593291403</v>
      </c>
      <c r="O22" s="100">
        <v>160.396545437973</v>
      </c>
    </row>
    <row r="23" spans="1:15" x14ac:dyDescent="0.15">
      <c r="A23" s="3">
        <v>2</v>
      </c>
      <c r="B23" t="s">
        <v>105</v>
      </c>
      <c r="C23" s="93">
        <v>23</v>
      </c>
      <c r="D23" s="54">
        <v>44</v>
      </c>
      <c r="E23" t="s">
        <v>102</v>
      </c>
      <c r="F23" s="17">
        <v>111</v>
      </c>
      <c r="G23" s="17">
        <v>3</v>
      </c>
      <c r="H23" s="17">
        <v>4</v>
      </c>
      <c r="I23" s="100">
        <v>2261</v>
      </c>
      <c r="J23" s="94">
        <v>0.83392640692640596</v>
      </c>
      <c r="K23" s="2">
        <v>65.618334483551905</v>
      </c>
      <c r="L23" s="100">
        <v>48.907102157102202</v>
      </c>
      <c r="M23" s="100">
        <v>20.329048909536699</v>
      </c>
      <c r="N23" s="100">
        <v>69.765903078403099</v>
      </c>
      <c r="O23" s="100">
        <v>173.63111808826099</v>
      </c>
    </row>
    <row r="24" spans="1:15" x14ac:dyDescent="0.15">
      <c r="A24" s="29">
        <v>2</v>
      </c>
      <c r="B24" s="27" t="s">
        <v>105</v>
      </c>
      <c r="C24" s="101">
        <v>23</v>
      </c>
      <c r="D24" s="102">
        <v>44</v>
      </c>
      <c r="E24" s="27" t="s">
        <v>102</v>
      </c>
      <c r="F24" s="28">
        <v>111</v>
      </c>
      <c r="G24" s="28">
        <v>1</v>
      </c>
      <c r="H24" s="28">
        <v>5</v>
      </c>
      <c r="I24" s="103">
        <v>436</v>
      </c>
      <c r="J24" s="104">
        <v>0.89013944454482197</v>
      </c>
      <c r="K24" s="31">
        <v>58.286074115180703</v>
      </c>
      <c r="L24" s="103">
        <v>49.9667360940946</v>
      </c>
      <c r="M24" s="103">
        <v>20.0883090965375</v>
      </c>
      <c r="N24" s="103">
        <v>51.251741360174499</v>
      </c>
      <c r="O24" s="103">
        <v>136.97016111935599</v>
      </c>
    </row>
    <row r="25" spans="1:15" x14ac:dyDescent="0.15">
      <c r="A25" s="3">
        <v>2</v>
      </c>
      <c r="B25" t="s">
        <v>105</v>
      </c>
      <c r="C25" s="93">
        <v>23</v>
      </c>
      <c r="D25" s="54">
        <v>44</v>
      </c>
      <c r="E25" t="s">
        <v>102</v>
      </c>
      <c r="F25" s="17">
        <v>111</v>
      </c>
      <c r="G25" s="17">
        <v>2</v>
      </c>
      <c r="H25" s="17">
        <v>5</v>
      </c>
      <c r="I25" s="100">
        <v>454</v>
      </c>
      <c r="J25" s="94">
        <v>0.60328142831782094</v>
      </c>
      <c r="K25" s="2">
        <v>55.5104931540046</v>
      </c>
      <c r="L25" s="100">
        <v>28.9494823606056</v>
      </c>
      <c r="M25" s="100">
        <v>13.878122920098701</v>
      </c>
      <c r="N25" s="100">
        <v>61.405551586256998</v>
      </c>
      <c r="O25" s="100">
        <v>108.975279673581</v>
      </c>
    </row>
    <row r="26" spans="1:15" ht="14.25" thickBot="1" x14ac:dyDescent="0.2">
      <c r="A26" s="43">
        <v>2</v>
      </c>
      <c r="B26" s="41" t="s">
        <v>105</v>
      </c>
      <c r="C26" s="106">
        <v>23</v>
      </c>
      <c r="D26" s="107">
        <v>44</v>
      </c>
      <c r="E26" s="41" t="s">
        <v>102</v>
      </c>
      <c r="F26" s="42">
        <v>111</v>
      </c>
      <c r="G26" s="42">
        <v>3</v>
      </c>
      <c r="H26" s="42">
        <v>5</v>
      </c>
      <c r="I26" s="108">
        <v>500</v>
      </c>
      <c r="J26" s="109">
        <v>0.81379752123659599</v>
      </c>
      <c r="K26" s="45">
        <v>53.689415109175599</v>
      </c>
      <c r="L26" s="108">
        <v>53.074518024164199</v>
      </c>
      <c r="M26" s="108">
        <v>19.251130130861799</v>
      </c>
      <c r="N26" s="108">
        <v>58.826112664952198</v>
      </c>
      <c r="O26" s="108">
        <v>141.98024686072199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6C995-0EAD-48AE-980C-1360BC822193}">
  <dimension ref="A1:V164"/>
  <sheetViews>
    <sheetView workbookViewId="0">
      <selection activeCell="H61" sqref="H61"/>
    </sheetView>
  </sheetViews>
  <sheetFormatPr defaultRowHeight="13.5" x14ac:dyDescent="0.15"/>
  <cols>
    <col min="22" max="22" width="13.375" bestFit="1" customWidth="1"/>
  </cols>
  <sheetData>
    <row r="1" spans="1:22" x14ac:dyDescent="0.15">
      <c r="A1" t="s">
        <v>51</v>
      </c>
      <c r="B1" t="s">
        <v>52</v>
      </c>
      <c r="C1" s="3" t="s">
        <v>53</v>
      </c>
      <c r="D1" s="17" t="s">
        <v>54</v>
      </c>
      <c r="E1" s="17" t="s">
        <v>55</v>
      </c>
      <c r="F1" s="17" t="s">
        <v>57</v>
      </c>
      <c r="G1" s="17" t="s">
        <v>58</v>
      </c>
      <c r="H1" t="s">
        <v>59</v>
      </c>
      <c r="I1" t="s">
        <v>60</v>
      </c>
      <c r="J1" t="s">
        <v>61</v>
      </c>
      <c r="K1" t="s">
        <v>62</v>
      </c>
      <c r="L1" t="s">
        <v>63</v>
      </c>
      <c r="M1" t="s">
        <v>64</v>
      </c>
      <c r="N1" t="s">
        <v>65</v>
      </c>
      <c r="O1" t="s">
        <v>66</v>
      </c>
      <c r="P1" s="6" t="s">
        <v>67</v>
      </c>
      <c r="Q1" s="6" t="s">
        <v>68</v>
      </c>
      <c r="R1" s="6" t="s">
        <v>69</v>
      </c>
      <c r="S1" s="6" t="s">
        <v>70</v>
      </c>
      <c r="T1" s="6" t="s">
        <v>71</v>
      </c>
      <c r="U1" s="6" t="s">
        <v>72</v>
      </c>
      <c r="V1" s="18" t="s">
        <v>80</v>
      </c>
    </row>
    <row r="2" spans="1:22" ht="14.25" thickBot="1" x14ac:dyDescent="0.2">
      <c r="C2" s="3"/>
      <c r="D2" s="17"/>
      <c r="E2" s="17"/>
      <c r="F2" s="17"/>
      <c r="G2" s="17"/>
      <c r="O2" t="s">
        <v>74</v>
      </c>
      <c r="P2" s="6">
        <v>5.0000000000000001E-3</v>
      </c>
      <c r="Q2" s="6">
        <v>0.05</v>
      </c>
      <c r="R2" s="6">
        <v>1</v>
      </c>
      <c r="S2" s="6">
        <v>0.02</v>
      </c>
      <c r="T2" s="6">
        <v>0.01</v>
      </c>
      <c r="U2" s="6">
        <v>1</v>
      </c>
      <c r="V2" s="18"/>
    </row>
    <row r="3" spans="1:22" x14ac:dyDescent="0.15">
      <c r="A3" s="19">
        <v>1</v>
      </c>
      <c r="B3" s="19" t="s">
        <v>15</v>
      </c>
      <c r="C3" s="21" t="s">
        <v>75</v>
      </c>
      <c r="D3" s="20">
        <v>11</v>
      </c>
      <c r="E3" s="20" t="s">
        <v>76</v>
      </c>
      <c r="F3" s="20">
        <v>1</v>
      </c>
      <c r="G3" s="20">
        <v>1</v>
      </c>
      <c r="H3" s="22">
        <v>28.75</v>
      </c>
      <c r="I3" s="23">
        <v>0.13200000000000001</v>
      </c>
      <c r="J3" s="23">
        <v>11.55</v>
      </c>
      <c r="K3" s="23">
        <v>2.58</v>
      </c>
      <c r="L3" s="23">
        <v>1.1599999999999999</v>
      </c>
      <c r="M3" s="23">
        <v>4.92</v>
      </c>
      <c r="N3" s="23">
        <v>11.63</v>
      </c>
      <c r="O3" s="19"/>
      <c r="P3" s="24">
        <f>I3/(P$2*1000)*(5/(5+5+2+4+5+1))*100</f>
        <v>0.6</v>
      </c>
      <c r="Q3" s="24">
        <f>J3/(Q$2*1000)*(5/(5+5+2+4+5+1))*100</f>
        <v>5.25</v>
      </c>
      <c r="R3" s="24">
        <f>K3/(R$2*1000)*(2/(5+5+2+4+5+1))*100</f>
        <v>2.3454545454545457E-2</v>
      </c>
      <c r="S3" s="24">
        <f>L3/(S$2*1000)*(4/(5+5+2+4+5+1))*100</f>
        <v>1.0545454545454545</v>
      </c>
      <c r="T3" s="24">
        <f>M3/(T$2*1000)*(5/(5+5+2+4+5+1))*100</f>
        <v>11.181818181818182</v>
      </c>
      <c r="U3" s="24">
        <f>N3/(U$2*1000)*(1/(5+5+2+4+5+1))*100</f>
        <v>5.286363636363637E-2</v>
      </c>
      <c r="V3" s="25">
        <f>SUM(P3:U3)</f>
        <v>18.162681818181817</v>
      </c>
    </row>
    <row r="4" spans="1:22" x14ac:dyDescent="0.15">
      <c r="A4">
        <v>1</v>
      </c>
      <c r="B4" t="s">
        <v>15</v>
      </c>
      <c r="C4" s="3" t="s">
        <v>75</v>
      </c>
      <c r="D4" s="17">
        <v>11</v>
      </c>
      <c r="E4" s="17" t="s">
        <v>76</v>
      </c>
      <c r="F4" s="17">
        <v>2</v>
      </c>
      <c r="G4" s="17">
        <v>1</v>
      </c>
      <c r="H4" s="26">
        <v>30.55</v>
      </c>
      <c r="I4" s="2">
        <v>0.16300000000000001</v>
      </c>
      <c r="J4" s="2">
        <v>13.12</v>
      </c>
      <c r="K4" s="2">
        <v>2.98</v>
      </c>
      <c r="L4" s="2">
        <v>1.29</v>
      </c>
      <c r="M4" s="2">
        <v>4.8099999999999996</v>
      </c>
      <c r="N4" s="2">
        <v>13.52</v>
      </c>
      <c r="P4" s="6">
        <f t="shared" ref="P4:Q37" si="0">I4/(P$2*1000)*(5/(5+5+2+4+5+1))*100</f>
        <v>0.74090909090909096</v>
      </c>
      <c r="Q4" s="6">
        <f t="shared" si="0"/>
        <v>5.963636363636363</v>
      </c>
      <c r="R4" s="6">
        <f t="shared" ref="R4:R67" si="1">K4/(R$2*1000)*(2/(5+5+2+4+5+1))*100</f>
        <v>2.7090909090909093E-2</v>
      </c>
      <c r="S4" s="6">
        <f t="shared" ref="S4:S67" si="2">L4/(S$2*1000)*(4/(5+5+2+4+5+1))*100</f>
        <v>1.1727272727272728</v>
      </c>
      <c r="T4" s="6">
        <f t="shared" ref="T4:T67" si="3">M4/(T$2*1000)*(5/(5+5+2+4+5+1))*100</f>
        <v>10.931818181818182</v>
      </c>
      <c r="U4" s="6">
        <f t="shared" ref="U4:U67" si="4">N4/(U$2*1000)*(1/(5+5+2+4+5+1))*100</f>
        <v>6.1454545454545456E-2</v>
      </c>
      <c r="V4" s="18">
        <f t="shared" ref="V4:V67" si="5">SUM(P4:U4)</f>
        <v>18.897636363636362</v>
      </c>
    </row>
    <row r="5" spans="1:22" x14ac:dyDescent="0.15">
      <c r="A5">
        <v>1</v>
      </c>
      <c r="B5" t="s">
        <v>15</v>
      </c>
      <c r="C5" s="3" t="s">
        <v>75</v>
      </c>
      <c r="D5" s="17">
        <v>11</v>
      </c>
      <c r="E5" s="17" t="s">
        <v>76</v>
      </c>
      <c r="F5" s="17">
        <v>3</v>
      </c>
      <c r="G5" s="17">
        <v>1</v>
      </c>
      <c r="H5" s="26">
        <v>26.05</v>
      </c>
      <c r="I5" s="2">
        <v>0.16600000000000001</v>
      </c>
      <c r="J5" s="2">
        <v>13.67</v>
      </c>
      <c r="K5" s="2">
        <v>3.36</v>
      </c>
      <c r="L5" s="2">
        <v>0.93</v>
      </c>
      <c r="M5" s="2">
        <v>5.12</v>
      </c>
      <c r="N5" s="2">
        <v>12.22</v>
      </c>
      <c r="P5" s="6">
        <f t="shared" si="0"/>
        <v>0.75454545454545452</v>
      </c>
      <c r="Q5" s="6">
        <f t="shared" si="0"/>
        <v>6.213636363636363</v>
      </c>
      <c r="R5" s="6">
        <f t="shared" si="1"/>
        <v>3.0545454545454546E-2</v>
      </c>
      <c r="S5" s="6">
        <f t="shared" si="2"/>
        <v>0.84545454545454546</v>
      </c>
      <c r="T5" s="6">
        <f t="shared" si="3"/>
        <v>11.636363636363637</v>
      </c>
      <c r="U5" s="6">
        <f t="shared" si="4"/>
        <v>5.5545454545454551E-2</v>
      </c>
      <c r="V5" s="18">
        <f t="shared" si="5"/>
        <v>19.536090909090913</v>
      </c>
    </row>
    <row r="6" spans="1:22" x14ac:dyDescent="0.15">
      <c r="A6" s="27">
        <v>1</v>
      </c>
      <c r="B6" s="27" t="s">
        <v>15</v>
      </c>
      <c r="C6" s="29" t="s">
        <v>75</v>
      </c>
      <c r="D6" s="28">
        <v>11</v>
      </c>
      <c r="E6" s="28" t="s">
        <v>76</v>
      </c>
      <c r="F6" s="28">
        <v>1</v>
      </c>
      <c r="G6" s="28">
        <f>G3+1</f>
        <v>2</v>
      </c>
      <c r="H6" s="30">
        <v>30.35</v>
      </c>
      <c r="I6" s="31">
        <v>0.122</v>
      </c>
      <c r="J6" s="31">
        <v>10.55</v>
      </c>
      <c r="K6" s="31">
        <v>5.58</v>
      </c>
      <c r="L6" s="31">
        <v>2.16</v>
      </c>
      <c r="M6" s="31">
        <v>6.92</v>
      </c>
      <c r="N6" s="31">
        <v>20.63</v>
      </c>
      <c r="O6" s="27"/>
      <c r="P6" s="32">
        <f t="shared" si="0"/>
        <v>0.55454545454545456</v>
      </c>
      <c r="Q6" s="32">
        <f t="shared" si="0"/>
        <v>4.7954545454545459</v>
      </c>
      <c r="R6" s="32">
        <f t="shared" si="1"/>
        <v>5.0727272727272732E-2</v>
      </c>
      <c r="S6" s="32">
        <f t="shared" si="2"/>
        <v>1.9636363636363638</v>
      </c>
      <c r="T6" s="32">
        <f t="shared" si="3"/>
        <v>15.727272727272727</v>
      </c>
      <c r="U6" s="32">
        <f t="shared" si="4"/>
        <v>9.3772727272727271E-2</v>
      </c>
      <c r="V6" s="33">
        <f t="shared" si="5"/>
        <v>23.185409090909094</v>
      </c>
    </row>
    <row r="7" spans="1:22" x14ac:dyDescent="0.15">
      <c r="A7">
        <v>1</v>
      </c>
      <c r="B7" t="s">
        <v>15</v>
      </c>
      <c r="C7" s="3" t="s">
        <v>75</v>
      </c>
      <c r="D7" s="17">
        <v>11</v>
      </c>
      <c r="E7" s="17" t="s">
        <v>76</v>
      </c>
      <c r="F7" s="17">
        <v>2</v>
      </c>
      <c r="G7" s="17">
        <f t="shared" ref="G7:G32" si="6">G4+1</f>
        <v>2</v>
      </c>
      <c r="H7" s="26">
        <v>29.2</v>
      </c>
      <c r="I7" s="2">
        <v>0.16300000000000001</v>
      </c>
      <c r="J7" s="2">
        <v>13.12</v>
      </c>
      <c r="K7" s="2">
        <v>5.24</v>
      </c>
      <c r="L7" s="2">
        <v>2.4900000000000002</v>
      </c>
      <c r="M7" s="2">
        <v>8.2100000000000009</v>
      </c>
      <c r="N7" s="2">
        <v>26.54</v>
      </c>
      <c r="P7" s="6">
        <f t="shared" si="0"/>
        <v>0.74090909090909096</v>
      </c>
      <c r="Q7" s="6">
        <f t="shared" si="0"/>
        <v>5.963636363636363</v>
      </c>
      <c r="R7" s="6">
        <f t="shared" si="1"/>
        <v>4.7636363636363636E-2</v>
      </c>
      <c r="S7" s="6">
        <f t="shared" si="2"/>
        <v>2.2636363636363637</v>
      </c>
      <c r="T7" s="6">
        <f t="shared" si="3"/>
        <v>18.65909090909091</v>
      </c>
      <c r="U7" s="6">
        <f t="shared" si="4"/>
        <v>0.12063636363636362</v>
      </c>
      <c r="V7" s="18">
        <f t="shared" si="5"/>
        <v>27.795545454545454</v>
      </c>
    </row>
    <row r="8" spans="1:22" x14ac:dyDescent="0.15">
      <c r="A8" s="34">
        <v>1</v>
      </c>
      <c r="B8" s="34" t="s">
        <v>15</v>
      </c>
      <c r="C8" s="36" t="s">
        <v>75</v>
      </c>
      <c r="D8" s="35">
        <v>11</v>
      </c>
      <c r="E8" s="35" t="s">
        <v>76</v>
      </c>
      <c r="F8" s="35">
        <v>3</v>
      </c>
      <c r="G8" s="35">
        <f t="shared" si="6"/>
        <v>2</v>
      </c>
      <c r="H8" s="37">
        <v>31.6</v>
      </c>
      <c r="I8" s="38">
        <v>0.17599999999999999</v>
      </c>
      <c r="J8" s="38">
        <v>13.67</v>
      </c>
      <c r="K8" s="38">
        <v>5.16</v>
      </c>
      <c r="L8" s="38">
        <v>1.91</v>
      </c>
      <c r="M8" s="38">
        <v>6.81</v>
      </c>
      <c r="N8" s="38">
        <v>23.25</v>
      </c>
      <c r="O8" s="34"/>
      <c r="P8" s="39">
        <f t="shared" si="0"/>
        <v>0.79999999999999982</v>
      </c>
      <c r="Q8" s="39">
        <f t="shared" si="0"/>
        <v>6.213636363636363</v>
      </c>
      <c r="R8" s="39">
        <f t="shared" si="1"/>
        <v>4.6909090909090914E-2</v>
      </c>
      <c r="S8" s="39">
        <f t="shared" si="2"/>
        <v>1.7363636363636366</v>
      </c>
      <c r="T8" s="39">
        <f t="shared" si="3"/>
        <v>15.477272727272725</v>
      </c>
      <c r="U8" s="39">
        <f t="shared" si="4"/>
        <v>0.10568181818181818</v>
      </c>
      <c r="V8" s="40">
        <f t="shared" si="5"/>
        <v>24.379863636363634</v>
      </c>
    </row>
    <row r="9" spans="1:22" x14ac:dyDescent="0.15">
      <c r="A9">
        <v>1</v>
      </c>
      <c r="B9" t="s">
        <v>15</v>
      </c>
      <c r="C9" s="3" t="s">
        <v>75</v>
      </c>
      <c r="D9" s="17">
        <v>11</v>
      </c>
      <c r="E9" s="17" t="s">
        <v>76</v>
      </c>
      <c r="F9" s="17">
        <v>1</v>
      </c>
      <c r="G9" s="17">
        <f t="shared" si="6"/>
        <v>3</v>
      </c>
      <c r="H9" s="26">
        <v>31.351400000000002</v>
      </c>
      <c r="I9" s="2">
        <v>0.2</v>
      </c>
      <c r="J9" s="2">
        <v>10.119999999999999</v>
      </c>
      <c r="K9" s="2">
        <v>4.97</v>
      </c>
      <c r="L9" s="2">
        <v>1.74</v>
      </c>
      <c r="M9" s="2">
        <v>11.35</v>
      </c>
      <c r="N9" s="2">
        <v>20.58</v>
      </c>
      <c r="P9" s="6">
        <f t="shared" si="0"/>
        <v>0.90909090909090906</v>
      </c>
      <c r="Q9" s="6">
        <f t="shared" si="0"/>
        <v>4.5999999999999996</v>
      </c>
      <c r="R9" s="6">
        <f t="shared" si="1"/>
        <v>4.5181818181818184E-2</v>
      </c>
      <c r="S9" s="6">
        <f t="shared" si="2"/>
        <v>1.5818181818181818</v>
      </c>
      <c r="T9" s="6">
        <f t="shared" si="3"/>
        <v>25.795454545454543</v>
      </c>
      <c r="U9" s="6">
        <f t="shared" si="4"/>
        <v>9.3545454545454543E-2</v>
      </c>
      <c r="V9" s="18">
        <f t="shared" si="5"/>
        <v>33.025090909090906</v>
      </c>
    </row>
    <row r="10" spans="1:22" x14ac:dyDescent="0.15">
      <c r="A10">
        <v>1</v>
      </c>
      <c r="B10" t="s">
        <v>15</v>
      </c>
      <c r="C10" s="3" t="s">
        <v>75</v>
      </c>
      <c r="D10" s="17">
        <v>11</v>
      </c>
      <c r="E10" s="17" t="s">
        <v>76</v>
      </c>
      <c r="F10" s="17">
        <v>2</v>
      </c>
      <c r="G10" s="17">
        <f t="shared" si="6"/>
        <v>3</v>
      </c>
      <c r="H10" s="26">
        <v>30.007000000000001</v>
      </c>
      <c r="I10" s="2">
        <v>0.21</v>
      </c>
      <c r="J10" s="2">
        <v>11.56</v>
      </c>
      <c r="K10" s="2">
        <v>5.07</v>
      </c>
      <c r="L10" s="2">
        <v>1.75</v>
      </c>
      <c r="M10" s="2">
        <v>11.4</v>
      </c>
      <c r="N10" s="2">
        <v>20.88</v>
      </c>
      <c r="P10" s="6">
        <f t="shared" si="0"/>
        <v>0.95454545454545447</v>
      </c>
      <c r="Q10" s="6">
        <f t="shared" si="0"/>
        <v>5.2545454545454549</v>
      </c>
      <c r="R10" s="6">
        <f t="shared" si="1"/>
        <v>4.6090909090909092E-2</v>
      </c>
      <c r="S10" s="6">
        <f t="shared" si="2"/>
        <v>1.5909090909090908</v>
      </c>
      <c r="T10" s="6">
        <f t="shared" si="3"/>
        <v>25.90909090909091</v>
      </c>
      <c r="U10" s="6">
        <f t="shared" si="4"/>
        <v>9.4909090909090915E-2</v>
      </c>
      <c r="V10" s="18">
        <f t="shared" si="5"/>
        <v>33.850090909090909</v>
      </c>
    </row>
    <row r="11" spans="1:22" x14ac:dyDescent="0.15">
      <c r="A11">
        <v>1</v>
      </c>
      <c r="B11" t="s">
        <v>15</v>
      </c>
      <c r="C11" s="3" t="s">
        <v>75</v>
      </c>
      <c r="D11" s="17">
        <v>11</v>
      </c>
      <c r="E11" s="17" t="s">
        <v>76</v>
      </c>
      <c r="F11" s="17">
        <v>3</v>
      </c>
      <c r="G11" s="17">
        <f t="shared" si="6"/>
        <v>3</v>
      </c>
      <c r="H11" s="26">
        <v>31.531700000000001</v>
      </c>
      <c r="I11" s="2">
        <v>0.22</v>
      </c>
      <c r="J11" s="2">
        <v>10.1</v>
      </c>
      <c r="K11" s="2">
        <v>5.15</v>
      </c>
      <c r="L11" s="2">
        <v>1.81</v>
      </c>
      <c r="M11" s="2">
        <v>11.34</v>
      </c>
      <c r="N11" s="2">
        <v>20.440000000000001</v>
      </c>
      <c r="P11" s="6">
        <f t="shared" si="0"/>
        <v>0.99999999999999989</v>
      </c>
      <c r="Q11" s="6">
        <f t="shared" si="0"/>
        <v>4.5909090909090908</v>
      </c>
      <c r="R11" s="6">
        <f t="shared" si="1"/>
        <v>4.6818181818181821E-2</v>
      </c>
      <c r="S11" s="6">
        <f t="shared" si="2"/>
        <v>1.6454545454545455</v>
      </c>
      <c r="T11" s="6">
        <f t="shared" si="3"/>
        <v>25.77272727272727</v>
      </c>
      <c r="U11" s="6">
        <f t="shared" si="4"/>
        <v>9.2909090909090913E-2</v>
      </c>
      <c r="V11" s="18">
        <f t="shared" si="5"/>
        <v>33.148818181818179</v>
      </c>
    </row>
    <row r="12" spans="1:22" x14ac:dyDescent="0.15">
      <c r="A12" s="27">
        <v>1</v>
      </c>
      <c r="B12" s="27" t="s">
        <v>15</v>
      </c>
      <c r="C12" s="29" t="s">
        <v>75</v>
      </c>
      <c r="D12" s="28">
        <v>11</v>
      </c>
      <c r="E12" s="28" t="s">
        <v>76</v>
      </c>
      <c r="F12" s="28">
        <v>1</v>
      </c>
      <c r="G12" s="28">
        <f t="shared" si="6"/>
        <v>4</v>
      </c>
      <c r="H12" s="30">
        <v>33.6</v>
      </c>
      <c r="I12" s="31">
        <v>0.19</v>
      </c>
      <c r="J12" s="31">
        <v>9.73</v>
      </c>
      <c r="K12" s="31">
        <v>3.85</v>
      </c>
      <c r="L12" s="31">
        <v>1.78</v>
      </c>
      <c r="M12" s="31">
        <v>16.552</v>
      </c>
      <c r="N12" s="31">
        <v>19.07</v>
      </c>
      <c r="O12" s="27"/>
      <c r="P12" s="32">
        <f t="shared" si="0"/>
        <v>0.86363636363636365</v>
      </c>
      <c r="Q12" s="32">
        <f t="shared" si="0"/>
        <v>4.4227272727272728</v>
      </c>
      <c r="R12" s="32">
        <f t="shared" si="1"/>
        <v>3.4999999999999996E-2</v>
      </c>
      <c r="S12" s="32">
        <f t="shared" si="2"/>
        <v>1.6181818181818182</v>
      </c>
      <c r="T12" s="32">
        <f t="shared" si="3"/>
        <v>37.618181818181817</v>
      </c>
      <c r="U12" s="32">
        <f t="shared" si="4"/>
        <v>8.6681818181818179E-2</v>
      </c>
      <c r="V12" s="33">
        <f t="shared" si="5"/>
        <v>44.644409090909086</v>
      </c>
    </row>
    <row r="13" spans="1:22" x14ac:dyDescent="0.15">
      <c r="A13">
        <v>1</v>
      </c>
      <c r="B13" t="s">
        <v>15</v>
      </c>
      <c r="C13" s="3" t="s">
        <v>75</v>
      </c>
      <c r="D13" s="17">
        <v>11</v>
      </c>
      <c r="E13" s="17" t="s">
        <v>76</v>
      </c>
      <c r="F13" s="17">
        <v>2</v>
      </c>
      <c r="G13" s="17">
        <f t="shared" si="6"/>
        <v>4</v>
      </c>
      <c r="H13" s="26">
        <v>37.6</v>
      </c>
      <c r="I13" s="2">
        <v>0.18</v>
      </c>
      <c r="J13" s="2">
        <v>5.78</v>
      </c>
      <c r="K13" s="2">
        <v>3.18</v>
      </c>
      <c r="L13" s="2">
        <v>1.76</v>
      </c>
      <c r="M13" s="2">
        <v>15.112</v>
      </c>
      <c r="N13" s="2">
        <v>14.6</v>
      </c>
      <c r="P13" s="6">
        <f t="shared" si="0"/>
        <v>0.81818181818181812</v>
      </c>
      <c r="Q13" s="6">
        <f t="shared" si="0"/>
        <v>2.6272727272727274</v>
      </c>
      <c r="R13" s="6">
        <f t="shared" si="1"/>
        <v>2.8909090909090909E-2</v>
      </c>
      <c r="S13" s="6">
        <f t="shared" si="2"/>
        <v>1.6</v>
      </c>
      <c r="T13" s="6">
        <f t="shared" si="3"/>
        <v>34.345454545454544</v>
      </c>
      <c r="U13" s="6">
        <f t="shared" si="4"/>
        <v>6.6363636363636361E-2</v>
      </c>
      <c r="V13" s="18">
        <f t="shared" si="5"/>
        <v>39.486181818181812</v>
      </c>
    </row>
    <row r="14" spans="1:22" x14ac:dyDescent="0.15">
      <c r="A14" s="34">
        <v>1</v>
      </c>
      <c r="B14" s="34" t="s">
        <v>15</v>
      </c>
      <c r="C14" s="36" t="s">
        <v>75</v>
      </c>
      <c r="D14" s="35">
        <v>11</v>
      </c>
      <c r="E14" s="35" t="s">
        <v>76</v>
      </c>
      <c r="F14" s="35">
        <v>3</v>
      </c>
      <c r="G14" s="35">
        <f t="shared" si="6"/>
        <v>4</v>
      </c>
      <c r="H14" s="37">
        <v>40.15</v>
      </c>
      <c r="I14" s="38">
        <v>0.16</v>
      </c>
      <c r="J14" s="38">
        <v>5.47</v>
      </c>
      <c r="K14" s="38">
        <v>2.8</v>
      </c>
      <c r="L14" s="38">
        <v>1.53</v>
      </c>
      <c r="M14" s="38">
        <v>13.835000000000001</v>
      </c>
      <c r="N14" s="38">
        <v>15.82</v>
      </c>
      <c r="O14" s="34"/>
      <c r="P14" s="39">
        <f t="shared" si="0"/>
        <v>0.72727272727272729</v>
      </c>
      <c r="Q14" s="39">
        <f t="shared" si="0"/>
        <v>2.4863636363636363</v>
      </c>
      <c r="R14" s="39">
        <f t="shared" si="1"/>
        <v>2.5454545454545455E-2</v>
      </c>
      <c r="S14" s="39">
        <f t="shared" si="2"/>
        <v>1.3909090909090909</v>
      </c>
      <c r="T14" s="39">
        <f t="shared" si="3"/>
        <v>31.44318181818182</v>
      </c>
      <c r="U14" s="39">
        <f t="shared" si="4"/>
        <v>7.1909090909090909E-2</v>
      </c>
      <c r="V14" s="40">
        <f t="shared" si="5"/>
        <v>36.145090909090911</v>
      </c>
    </row>
    <row r="15" spans="1:22" x14ac:dyDescent="0.15">
      <c r="A15">
        <v>1</v>
      </c>
      <c r="B15" t="s">
        <v>15</v>
      </c>
      <c r="C15" s="3" t="s">
        <v>75</v>
      </c>
      <c r="D15" s="17">
        <v>11</v>
      </c>
      <c r="E15" s="17" t="s">
        <v>76</v>
      </c>
      <c r="F15" s="17">
        <v>1</v>
      </c>
      <c r="G15" s="17">
        <f t="shared" si="6"/>
        <v>5</v>
      </c>
      <c r="H15" s="26">
        <v>32.380000000000003</v>
      </c>
      <c r="I15" s="2">
        <v>0.06</v>
      </c>
      <c r="J15" s="2">
        <v>10.32</v>
      </c>
      <c r="K15" s="2">
        <v>3.07</v>
      </c>
      <c r="L15" s="2">
        <v>1.6339999999999999</v>
      </c>
      <c r="M15" s="2">
        <v>5.68</v>
      </c>
      <c r="N15" s="2">
        <v>26.5</v>
      </c>
      <c r="P15" s="6">
        <f t="shared" si="0"/>
        <v>0.27272727272727271</v>
      </c>
      <c r="Q15" s="6">
        <f t="shared" si="0"/>
        <v>4.6909090909090905</v>
      </c>
      <c r="R15" s="6">
        <f t="shared" si="1"/>
        <v>2.7909090909090908E-2</v>
      </c>
      <c r="S15" s="6">
        <f t="shared" si="2"/>
        <v>1.4854545454545454</v>
      </c>
      <c r="T15" s="6">
        <f t="shared" si="3"/>
        <v>12.909090909090907</v>
      </c>
      <c r="U15" s="6">
        <f t="shared" si="4"/>
        <v>0.12045454545454544</v>
      </c>
      <c r="V15" s="18">
        <f t="shared" si="5"/>
        <v>19.506545454545453</v>
      </c>
    </row>
    <row r="16" spans="1:22" x14ac:dyDescent="0.15">
      <c r="A16">
        <v>1</v>
      </c>
      <c r="B16" t="s">
        <v>15</v>
      </c>
      <c r="C16" s="3" t="s">
        <v>75</v>
      </c>
      <c r="D16" s="17">
        <v>11</v>
      </c>
      <c r="E16" s="17" t="s">
        <v>76</v>
      </c>
      <c r="F16" s="17">
        <v>2</v>
      </c>
      <c r="G16" s="17">
        <f t="shared" si="6"/>
        <v>5</v>
      </c>
      <c r="H16" s="26">
        <v>30.58</v>
      </c>
      <c r="I16" s="2">
        <v>7.0000000000000007E-2</v>
      </c>
      <c r="J16" s="2">
        <v>10.07</v>
      </c>
      <c r="K16" s="2">
        <v>3.75</v>
      </c>
      <c r="L16" s="2">
        <v>1.87</v>
      </c>
      <c r="M16" s="2">
        <v>6.8520000000000003</v>
      </c>
      <c r="N16" s="2">
        <v>25.33</v>
      </c>
      <c r="P16" s="6">
        <f t="shared" si="0"/>
        <v>0.31818181818181823</v>
      </c>
      <c r="Q16" s="6">
        <f t="shared" si="0"/>
        <v>4.5772727272727272</v>
      </c>
      <c r="R16" s="6">
        <f t="shared" si="1"/>
        <v>3.4090909090909088E-2</v>
      </c>
      <c r="S16" s="6">
        <f t="shared" si="2"/>
        <v>1.7000000000000002</v>
      </c>
      <c r="T16" s="6">
        <f t="shared" si="3"/>
        <v>15.572727272727274</v>
      </c>
      <c r="U16" s="6">
        <f t="shared" si="4"/>
        <v>0.11513636363636363</v>
      </c>
      <c r="V16" s="18">
        <f t="shared" si="5"/>
        <v>22.317409090909091</v>
      </c>
    </row>
    <row r="17" spans="1:22" x14ac:dyDescent="0.15">
      <c r="A17">
        <v>1</v>
      </c>
      <c r="B17" t="s">
        <v>15</v>
      </c>
      <c r="C17" s="3" t="s">
        <v>75</v>
      </c>
      <c r="D17" s="17">
        <v>11</v>
      </c>
      <c r="E17" s="17" t="s">
        <v>76</v>
      </c>
      <c r="F17" s="17">
        <v>3</v>
      </c>
      <c r="G17" s="17">
        <f t="shared" si="6"/>
        <v>5</v>
      </c>
      <c r="H17" s="26">
        <v>31.19</v>
      </c>
      <c r="I17" s="2">
        <v>0.05</v>
      </c>
      <c r="J17" s="2">
        <v>8.81</v>
      </c>
      <c r="K17" s="2">
        <v>3.76</v>
      </c>
      <c r="L17" s="2">
        <v>1.56</v>
      </c>
      <c r="M17" s="2">
        <v>8.3710000000000004</v>
      </c>
      <c r="N17" s="2">
        <v>28.82</v>
      </c>
      <c r="P17" s="6">
        <f t="shared" si="0"/>
        <v>0.22727272727272727</v>
      </c>
      <c r="Q17" s="6">
        <f t="shared" si="0"/>
        <v>4.0045454545454549</v>
      </c>
      <c r="R17" s="6">
        <f t="shared" si="1"/>
        <v>3.4181818181818181E-2</v>
      </c>
      <c r="S17" s="6">
        <f t="shared" si="2"/>
        <v>1.4181818181818182</v>
      </c>
      <c r="T17" s="6">
        <f t="shared" si="3"/>
        <v>19.024999999999999</v>
      </c>
      <c r="U17" s="6">
        <f t="shared" si="4"/>
        <v>0.13100000000000001</v>
      </c>
      <c r="V17" s="18">
        <f t="shared" si="5"/>
        <v>24.840181818181819</v>
      </c>
    </row>
    <row r="18" spans="1:22" x14ac:dyDescent="0.15">
      <c r="A18" s="27">
        <v>1</v>
      </c>
      <c r="B18" s="27" t="s">
        <v>15</v>
      </c>
      <c r="C18" s="29" t="s">
        <v>75</v>
      </c>
      <c r="D18" s="28">
        <v>11</v>
      </c>
      <c r="E18" s="28" t="s">
        <v>76</v>
      </c>
      <c r="F18" s="28">
        <v>1</v>
      </c>
      <c r="G18" s="28">
        <f t="shared" si="6"/>
        <v>6</v>
      </c>
      <c r="H18" s="30">
        <v>35.450000000000003</v>
      </c>
      <c r="I18" s="31">
        <v>0.13</v>
      </c>
      <c r="J18" s="31">
        <v>16.91</v>
      </c>
      <c r="K18" s="31">
        <v>4.79</v>
      </c>
      <c r="L18" s="31">
        <v>1.3</v>
      </c>
      <c r="M18" s="31">
        <v>18.827000000000002</v>
      </c>
      <c r="N18" s="31">
        <v>30.25</v>
      </c>
      <c r="O18" s="27"/>
      <c r="P18" s="32">
        <f t="shared" si="0"/>
        <v>0.59090909090909094</v>
      </c>
      <c r="Q18" s="32">
        <f t="shared" si="0"/>
        <v>7.6863636363636356</v>
      </c>
      <c r="R18" s="32">
        <f t="shared" si="1"/>
        <v>4.3545454545454547E-2</v>
      </c>
      <c r="S18" s="32">
        <f t="shared" si="2"/>
        <v>1.1818181818181819</v>
      </c>
      <c r="T18" s="32">
        <f t="shared" si="3"/>
        <v>42.788636363636371</v>
      </c>
      <c r="U18" s="32">
        <f t="shared" si="4"/>
        <v>0.13749999999999998</v>
      </c>
      <c r="V18" s="33">
        <f t="shared" si="5"/>
        <v>52.428772727272737</v>
      </c>
    </row>
    <row r="19" spans="1:22" x14ac:dyDescent="0.15">
      <c r="A19">
        <v>1</v>
      </c>
      <c r="B19" t="s">
        <v>15</v>
      </c>
      <c r="C19" s="3" t="s">
        <v>75</v>
      </c>
      <c r="D19" s="17">
        <v>11</v>
      </c>
      <c r="E19" s="17" t="s">
        <v>76</v>
      </c>
      <c r="F19" s="17">
        <v>2</v>
      </c>
      <c r="G19" s="17">
        <f t="shared" si="6"/>
        <v>6</v>
      </c>
      <c r="H19" s="26">
        <v>36.049999999999997</v>
      </c>
      <c r="I19" s="2">
        <v>0.1</v>
      </c>
      <c r="J19" s="2">
        <v>14.61</v>
      </c>
      <c r="K19" s="2">
        <v>5.03</v>
      </c>
      <c r="L19" s="2">
        <v>1.63</v>
      </c>
      <c r="M19" s="2">
        <v>8.7010000000000005</v>
      </c>
      <c r="N19" s="2">
        <v>16.350000000000001</v>
      </c>
      <c r="P19" s="6">
        <f t="shared" si="0"/>
        <v>0.45454545454545453</v>
      </c>
      <c r="Q19" s="6">
        <f t="shared" si="0"/>
        <v>6.6409090909090907</v>
      </c>
      <c r="R19" s="6">
        <f t="shared" si="1"/>
        <v>4.5727272727272734E-2</v>
      </c>
      <c r="S19" s="6">
        <f t="shared" si="2"/>
        <v>1.4818181818181817</v>
      </c>
      <c r="T19" s="6">
        <f t="shared" si="3"/>
        <v>19.775000000000002</v>
      </c>
      <c r="U19" s="6">
        <f t="shared" si="4"/>
        <v>7.4318181818181811E-2</v>
      </c>
      <c r="V19" s="18">
        <f t="shared" si="5"/>
        <v>28.472318181818185</v>
      </c>
    </row>
    <row r="20" spans="1:22" x14ac:dyDescent="0.15">
      <c r="A20" s="34">
        <v>1</v>
      </c>
      <c r="B20" s="34" t="s">
        <v>15</v>
      </c>
      <c r="C20" s="36" t="s">
        <v>75</v>
      </c>
      <c r="D20" s="35">
        <v>11</v>
      </c>
      <c r="E20" s="35" t="s">
        <v>76</v>
      </c>
      <c r="F20" s="35">
        <v>3</v>
      </c>
      <c r="G20" s="35">
        <f t="shared" si="6"/>
        <v>6</v>
      </c>
      <c r="H20" s="37">
        <v>35.299999999999997</v>
      </c>
      <c r="I20" s="38">
        <v>0.09</v>
      </c>
      <c r="J20" s="38">
        <v>14.46</v>
      </c>
      <c r="K20" s="38">
        <v>5.18</v>
      </c>
      <c r="L20" s="38">
        <v>1.48</v>
      </c>
      <c r="M20" s="38">
        <v>8.3889999999999993</v>
      </c>
      <c r="N20" s="38">
        <v>40.32</v>
      </c>
      <c r="O20" s="34"/>
      <c r="P20" s="39">
        <f t="shared" si="0"/>
        <v>0.40909090909090906</v>
      </c>
      <c r="Q20" s="39">
        <f t="shared" si="0"/>
        <v>6.5727272727272732</v>
      </c>
      <c r="R20" s="39">
        <f t="shared" si="1"/>
        <v>4.7090909090909093E-2</v>
      </c>
      <c r="S20" s="39">
        <f t="shared" si="2"/>
        <v>1.3454545454545452</v>
      </c>
      <c r="T20" s="39">
        <f t="shared" si="3"/>
        <v>19.065909090909088</v>
      </c>
      <c r="U20" s="39">
        <f t="shared" si="4"/>
        <v>0.18327272727272728</v>
      </c>
      <c r="V20" s="40">
        <f t="shared" si="5"/>
        <v>27.62354545454545</v>
      </c>
    </row>
    <row r="21" spans="1:22" x14ac:dyDescent="0.15">
      <c r="A21">
        <v>1</v>
      </c>
      <c r="B21" t="s">
        <v>15</v>
      </c>
      <c r="C21" s="3" t="s">
        <v>75</v>
      </c>
      <c r="D21" s="17">
        <v>11</v>
      </c>
      <c r="E21" s="17" t="s">
        <v>76</v>
      </c>
      <c r="F21" s="17">
        <v>1</v>
      </c>
      <c r="G21" s="17">
        <f t="shared" si="6"/>
        <v>7</v>
      </c>
      <c r="H21" s="26">
        <v>34.409999999999997</v>
      </c>
      <c r="I21" s="2">
        <v>9.1999999999999998E-2</v>
      </c>
      <c r="J21" s="2">
        <v>20.747</v>
      </c>
      <c r="K21" s="2">
        <v>4.556</v>
      </c>
      <c r="L21" s="2">
        <v>1.552</v>
      </c>
      <c r="M21" s="2">
        <v>10.657999999999999</v>
      </c>
      <c r="N21" s="2">
        <v>34.454999999999998</v>
      </c>
      <c r="P21" s="6">
        <f t="shared" si="0"/>
        <v>0.41818181818181815</v>
      </c>
      <c r="Q21" s="6">
        <f t="shared" si="0"/>
        <v>9.4304545454545448</v>
      </c>
      <c r="R21" s="6">
        <f t="shared" si="1"/>
        <v>4.1418181818181819E-2</v>
      </c>
      <c r="S21" s="6">
        <f t="shared" si="2"/>
        <v>1.4109090909090909</v>
      </c>
      <c r="T21" s="6">
        <f t="shared" si="3"/>
        <v>24.222727272727269</v>
      </c>
      <c r="U21" s="6">
        <f t="shared" si="4"/>
        <v>0.15661363636363637</v>
      </c>
      <c r="V21" s="18">
        <f t="shared" si="5"/>
        <v>35.68030454545454</v>
      </c>
    </row>
    <row r="22" spans="1:22" x14ac:dyDescent="0.15">
      <c r="A22">
        <v>1</v>
      </c>
      <c r="B22" t="s">
        <v>15</v>
      </c>
      <c r="C22" s="3" t="s">
        <v>75</v>
      </c>
      <c r="D22" s="17">
        <v>11</v>
      </c>
      <c r="E22" s="17" t="s">
        <v>76</v>
      </c>
      <c r="F22" s="17">
        <v>2</v>
      </c>
      <c r="G22" s="17">
        <f t="shared" si="6"/>
        <v>7</v>
      </c>
      <c r="H22" s="26">
        <v>36.4</v>
      </c>
      <c r="I22" s="2">
        <v>7.4999999999999997E-2</v>
      </c>
      <c r="J22" s="2">
        <v>19.001999999999999</v>
      </c>
      <c r="K22" s="2">
        <v>3.6190000000000002</v>
      </c>
      <c r="L22" s="2">
        <v>1.0920000000000001</v>
      </c>
      <c r="M22" s="2">
        <v>10.964</v>
      </c>
      <c r="N22" s="2">
        <v>22.695</v>
      </c>
      <c r="P22" s="6">
        <f t="shared" si="0"/>
        <v>0.34090909090909088</v>
      </c>
      <c r="Q22" s="6">
        <f t="shared" si="0"/>
        <v>8.6372727272727268</v>
      </c>
      <c r="R22" s="6">
        <f t="shared" si="1"/>
        <v>3.2900000000000006E-2</v>
      </c>
      <c r="S22" s="6">
        <f t="shared" si="2"/>
        <v>0.99272727272727268</v>
      </c>
      <c r="T22" s="6">
        <f t="shared" si="3"/>
        <v>24.918181818181818</v>
      </c>
      <c r="U22" s="6">
        <f t="shared" si="4"/>
        <v>0.10315909090909091</v>
      </c>
      <c r="V22" s="18">
        <f t="shared" si="5"/>
        <v>35.025149999999996</v>
      </c>
    </row>
    <row r="23" spans="1:22" x14ac:dyDescent="0.15">
      <c r="A23">
        <v>1</v>
      </c>
      <c r="B23" t="s">
        <v>15</v>
      </c>
      <c r="C23" s="3" t="s">
        <v>75</v>
      </c>
      <c r="D23" s="17">
        <v>11</v>
      </c>
      <c r="E23" s="17" t="s">
        <v>76</v>
      </c>
      <c r="F23" s="17">
        <v>3</v>
      </c>
      <c r="G23" s="17">
        <f t="shared" si="6"/>
        <v>7</v>
      </c>
      <c r="H23" s="26">
        <v>33.53</v>
      </c>
      <c r="I23" s="2">
        <v>0.183</v>
      </c>
      <c r="J23" s="2">
        <v>18.23</v>
      </c>
      <c r="K23" s="2">
        <v>4.4029999999999996</v>
      </c>
      <c r="L23" s="2">
        <v>1.1879999999999999</v>
      </c>
      <c r="M23" s="2">
        <v>10.169</v>
      </c>
      <c r="N23" s="2">
        <v>26.896999999999998</v>
      </c>
      <c r="P23" s="6">
        <f t="shared" si="0"/>
        <v>0.83181818181818179</v>
      </c>
      <c r="Q23" s="6">
        <f t="shared" si="0"/>
        <v>8.286363636363637</v>
      </c>
      <c r="R23" s="6">
        <f t="shared" si="1"/>
        <v>4.0027272727272724E-2</v>
      </c>
      <c r="S23" s="6">
        <f t="shared" si="2"/>
        <v>1.0799999999999998</v>
      </c>
      <c r="T23" s="6">
        <f t="shared" si="3"/>
        <v>23.111363636363638</v>
      </c>
      <c r="U23" s="6">
        <f t="shared" si="4"/>
        <v>0.1222590909090909</v>
      </c>
      <c r="V23" s="18">
        <f t="shared" si="5"/>
        <v>33.471831818181819</v>
      </c>
    </row>
    <row r="24" spans="1:22" x14ac:dyDescent="0.15">
      <c r="A24" s="27">
        <v>1</v>
      </c>
      <c r="B24" s="27" t="s">
        <v>15</v>
      </c>
      <c r="C24" s="29" t="s">
        <v>75</v>
      </c>
      <c r="D24" s="28">
        <v>11</v>
      </c>
      <c r="E24" s="28" t="s">
        <v>76</v>
      </c>
      <c r="F24" s="28">
        <v>1</v>
      </c>
      <c r="G24" s="28">
        <f t="shared" si="6"/>
        <v>8</v>
      </c>
      <c r="H24" s="30">
        <v>28.65</v>
      </c>
      <c r="I24" s="31">
        <v>0.01</v>
      </c>
      <c r="J24" s="31">
        <v>20.556999999999999</v>
      </c>
      <c r="K24" s="31">
        <v>5.52</v>
      </c>
      <c r="L24" s="31">
        <v>1.99</v>
      </c>
      <c r="M24" s="31">
        <v>8.9700000000000006</v>
      </c>
      <c r="N24" s="31">
        <v>48.36</v>
      </c>
      <c r="O24" s="27"/>
      <c r="P24" s="32">
        <f t="shared" si="0"/>
        <v>4.5454545454545456E-2</v>
      </c>
      <c r="Q24" s="32">
        <f t="shared" si="0"/>
        <v>9.344090909090907</v>
      </c>
      <c r="R24" s="32">
        <f t="shared" si="1"/>
        <v>5.0181818181818182E-2</v>
      </c>
      <c r="S24" s="32">
        <f t="shared" si="2"/>
        <v>1.8090909090909091</v>
      </c>
      <c r="T24" s="32">
        <f t="shared" si="3"/>
        <v>20.386363636363637</v>
      </c>
      <c r="U24" s="32">
        <f t="shared" si="4"/>
        <v>0.21981818181818183</v>
      </c>
      <c r="V24" s="33">
        <f t="shared" si="5"/>
        <v>31.854999999999993</v>
      </c>
    </row>
    <row r="25" spans="1:22" x14ac:dyDescent="0.15">
      <c r="A25">
        <v>1</v>
      </c>
      <c r="B25" t="s">
        <v>15</v>
      </c>
      <c r="C25" s="3" t="s">
        <v>75</v>
      </c>
      <c r="D25" s="17">
        <v>11</v>
      </c>
      <c r="E25" s="17" t="s">
        <v>76</v>
      </c>
      <c r="F25" s="17">
        <v>2</v>
      </c>
      <c r="G25" s="17">
        <f t="shared" si="6"/>
        <v>8</v>
      </c>
      <c r="H25" s="26">
        <v>25.7</v>
      </c>
      <c r="I25" s="2">
        <v>0.08</v>
      </c>
      <c r="J25" s="2">
        <v>17.515999999999998</v>
      </c>
      <c r="K25" s="2">
        <v>5.24</v>
      </c>
      <c r="L25" s="2">
        <v>1.49</v>
      </c>
      <c r="M25" s="2">
        <v>9.14</v>
      </c>
      <c r="N25" s="2">
        <v>27.38</v>
      </c>
      <c r="P25" s="6">
        <f t="shared" si="0"/>
        <v>0.36363636363636365</v>
      </c>
      <c r="Q25" s="6">
        <f t="shared" si="0"/>
        <v>7.961818181818181</v>
      </c>
      <c r="R25" s="6">
        <f t="shared" si="1"/>
        <v>4.7636363636363636E-2</v>
      </c>
      <c r="S25" s="6">
        <f t="shared" si="2"/>
        <v>1.3545454545454545</v>
      </c>
      <c r="T25" s="6">
        <f t="shared" si="3"/>
        <v>20.772727272727273</v>
      </c>
      <c r="U25" s="6">
        <f t="shared" si="4"/>
        <v>0.12445454545454546</v>
      </c>
      <c r="V25" s="18">
        <f t="shared" si="5"/>
        <v>30.624818181818181</v>
      </c>
    </row>
    <row r="26" spans="1:22" x14ac:dyDescent="0.15">
      <c r="A26" s="34">
        <v>1</v>
      </c>
      <c r="B26" s="34" t="s">
        <v>15</v>
      </c>
      <c r="C26" s="36" t="s">
        <v>75</v>
      </c>
      <c r="D26" s="35">
        <v>11</v>
      </c>
      <c r="E26" s="35" t="s">
        <v>76</v>
      </c>
      <c r="F26" s="35">
        <v>3</v>
      </c>
      <c r="G26" s="35">
        <f t="shared" si="6"/>
        <v>8</v>
      </c>
      <c r="H26" s="37">
        <v>24.75</v>
      </c>
      <c r="I26" s="38">
        <v>0.15</v>
      </c>
      <c r="J26" s="38">
        <v>20.545999999999999</v>
      </c>
      <c r="K26" s="38">
        <v>5.74</v>
      </c>
      <c r="L26" s="38">
        <v>1.41</v>
      </c>
      <c r="M26" s="38">
        <v>9.14</v>
      </c>
      <c r="N26" s="38">
        <v>38.369999999999997</v>
      </c>
      <c r="O26" s="34"/>
      <c r="P26" s="39">
        <f t="shared" si="0"/>
        <v>0.68181818181818177</v>
      </c>
      <c r="Q26" s="39">
        <f t="shared" si="0"/>
        <v>9.3390909090909098</v>
      </c>
      <c r="R26" s="39">
        <f t="shared" si="1"/>
        <v>5.218181818181819E-2</v>
      </c>
      <c r="S26" s="39">
        <f t="shared" si="2"/>
        <v>1.2818181818181817</v>
      </c>
      <c r="T26" s="39">
        <f t="shared" si="3"/>
        <v>20.772727272727273</v>
      </c>
      <c r="U26" s="39">
        <f t="shared" si="4"/>
        <v>0.1744090909090909</v>
      </c>
      <c r="V26" s="40">
        <f t="shared" si="5"/>
        <v>32.302045454545457</v>
      </c>
    </row>
    <row r="27" spans="1:22" x14ac:dyDescent="0.15">
      <c r="A27" s="27">
        <v>1</v>
      </c>
      <c r="B27" s="27" t="s">
        <v>15</v>
      </c>
      <c r="C27" s="29" t="s">
        <v>75</v>
      </c>
      <c r="D27" s="28">
        <v>11</v>
      </c>
      <c r="E27" s="28" t="s">
        <v>76</v>
      </c>
      <c r="F27" s="28">
        <v>1</v>
      </c>
      <c r="G27" s="28">
        <f t="shared" si="6"/>
        <v>9</v>
      </c>
      <c r="H27" s="30">
        <v>30.95</v>
      </c>
      <c r="I27" s="31">
        <v>0.08</v>
      </c>
      <c r="J27" s="31">
        <v>22.376999999999999</v>
      </c>
      <c r="K27" s="31">
        <v>3.83</v>
      </c>
      <c r="L27" s="31">
        <v>1.26</v>
      </c>
      <c r="M27" s="31">
        <v>5.53</v>
      </c>
      <c r="N27" s="31">
        <v>33.6</v>
      </c>
      <c r="O27" s="27"/>
      <c r="P27" s="32">
        <f t="shared" si="0"/>
        <v>0.36363636363636365</v>
      </c>
      <c r="Q27" s="32">
        <f t="shared" si="0"/>
        <v>10.171363636363635</v>
      </c>
      <c r="R27" s="32">
        <f t="shared" si="1"/>
        <v>3.4818181818181818E-2</v>
      </c>
      <c r="S27" s="32">
        <f t="shared" si="2"/>
        <v>1.1454545454545455</v>
      </c>
      <c r="T27" s="32">
        <f t="shared" si="3"/>
        <v>12.56818181818182</v>
      </c>
      <c r="U27" s="32">
        <f t="shared" si="4"/>
        <v>0.15272727272727277</v>
      </c>
      <c r="V27" s="33">
        <f t="shared" si="5"/>
        <v>24.436181818181819</v>
      </c>
    </row>
    <row r="28" spans="1:22" x14ac:dyDescent="0.15">
      <c r="A28">
        <v>1</v>
      </c>
      <c r="B28" t="s">
        <v>15</v>
      </c>
      <c r="C28" s="3" t="s">
        <v>75</v>
      </c>
      <c r="D28" s="17">
        <v>11</v>
      </c>
      <c r="E28" s="17" t="s">
        <v>76</v>
      </c>
      <c r="F28" s="17">
        <v>2</v>
      </c>
      <c r="G28" s="17">
        <f t="shared" si="6"/>
        <v>9</v>
      </c>
      <c r="H28" s="26">
        <v>28.1</v>
      </c>
      <c r="I28" s="2">
        <v>7.9000000000000001E-2</v>
      </c>
      <c r="J28" s="2">
        <v>22.052</v>
      </c>
      <c r="K28" s="2">
        <v>4.8099999999999996</v>
      </c>
      <c r="L28" s="2">
        <v>2.38</v>
      </c>
      <c r="M28" s="2">
        <v>8.65</v>
      </c>
      <c r="N28" s="2">
        <v>37.53</v>
      </c>
      <c r="P28" s="6">
        <f t="shared" si="0"/>
        <v>0.35909090909090913</v>
      </c>
      <c r="Q28" s="6">
        <f t="shared" si="0"/>
        <v>10.023636363636362</v>
      </c>
      <c r="R28" s="6">
        <f t="shared" si="1"/>
        <v>4.3727272727272726E-2</v>
      </c>
      <c r="S28" s="6">
        <f t="shared" si="2"/>
        <v>2.1636363636363636</v>
      </c>
      <c r="T28" s="6">
        <f t="shared" si="3"/>
        <v>19.65909090909091</v>
      </c>
      <c r="U28" s="6">
        <f t="shared" si="4"/>
        <v>0.1705909090909091</v>
      </c>
      <c r="V28" s="18">
        <f t="shared" si="5"/>
        <v>32.419772727272729</v>
      </c>
    </row>
    <row r="29" spans="1:22" x14ac:dyDescent="0.15">
      <c r="A29" s="34">
        <v>1</v>
      </c>
      <c r="B29" s="34" t="s">
        <v>15</v>
      </c>
      <c r="C29" s="36" t="s">
        <v>75</v>
      </c>
      <c r="D29" s="35">
        <v>11</v>
      </c>
      <c r="E29" s="35" t="s">
        <v>76</v>
      </c>
      <c r="F29" s="35">
        <v>3</v>
      </c>
      <c r="G29" s="35">
        <f t="shared" si="6"/>
        <v>9</v>
      </c>
      <c r="H29" s="37">
        <v>27.9</v>
      </c>
      <c r="I29" s="38">
        <v>7.2999999999999995E-2</v>
      </c>
      <c r="J29" s="38">
        <v>22.254999999999999</v>
      </c>
      <c r="K29" s="38">
        <v>6.23</v>
      </c>
      <c r="L29" s="38">
        <v>2.36</v>
      </c>
      <c r="M29" s="38">
        <v>13.66</v>
      </c>
      <c r="N29" s="38">
        <v>45.48</v>
      </c>
      <c r="O29" s="34"/>
      <c r="P29" s="39">
        <f t="shared" si="0"/>
        <v>0.33181818181818179</v>
      </c>
      <c r="Q29" s="39">
        <f t="shared" si="0"/>
        <v>10.11590909090909</v>
      </c>
      <c r="R29" s="39">
        <f t="shared" si="1"/>
        <v>5.6636363636363644E-2</v>
      </c>
      <c r="S29" s="39">
        <f t="shared" si="2"/>
        <v>2.1454545454545455</v>
      </c>
      <c r="T29" s="39">
        <f t="shared" si="3"/>
        <v>31.045454545454547</v>
      </c>
      <c r="U29" s="39">
        <f t="shared" si="4"/>
        <v>0.20672727272727276</v>
      </c>
      <c r="V29" s="40">
        <f t="shared" si="5"/>
        <v>43.901999999999994</v>
      </c>
    </row>
    <row r="30" spans="1:22" x14ac:dyDescent="0.15">
      <c r="A30">
        <v>1</v>
      </c>
      <c r="B30" t="s">
        <v>15</v>
      </c>
      <c r="C30" s="3" t="s">
        <v>75</v>
      </c>
      <c r="D30" s="17">
        <v>11</v>
      </c>
      <c r="E30" s="17" t="s">
        <v>76</v>
      </c>
      <c r="F30" s="17">
        <v>1</v>
      </c>
      <c r="G30" s="17">
        <f t="shared" si="6"/>
        <v>10</v>
      </c>
      <c r="H30" s="26">
        <v>31.15</v>
      </c>
      <c r="I30" s="2">
        <v>0.19</v>
      </c>
      <c r="J30" s="2">
        <v>30.936</v>
      </c>
      <c r="K30" s="2">
        <v>6.39</v>
      </c>
      <c r="L30" s="2">
        <v>1.29</v>
      </c>
      <c r="M30" s="2">
        <v>20.03</v>
      </c>
      <c r="N30" s="2">
        <v>29.69</v>
      </c>
      <c r="P30" s="6">
        <f t="shared" si="0"/>
        <v>0.86363636363636365</v>
      </c>
      <c r="Q30" s="6">
        <f t="shared" si="0"/>
        <v>14.061818181818184</v>
      </c>
      <c r="R30" s="6">
        <f t="shared" si="1"/>
        <v>5.8090909090909089E-2</v>
      </c>
      <c r="S30" s="6">
        <f t="shared" si="2"/>
        <v>1.1727272727272728</v>
      </c>
      <c r="T30" s="6">
        <f t="shared" si="3"/>
        <v>45.522727272727273</v>
      </c>
      <c r="U30" s="6">
        <f t="shared" si="4"/>
        <v>0.13495454545454547</v>
      </c>
      <c r="V30" s="18">
        <f t="shared" si="5"/>
        <v>61.81395454545455</v>
      </c>
    </row>
    <row r="31" spans="1:22" x14ac:dyDescent="0.15">
      <c r="A31">
        <v>1</v>
      </c>
      <c r="B31" t="s">
        <v>15</v>
      </c>
      <c r="C31" s="3" t="s">
        <v>75</v>
      </c>
      <c r="D31" s="17">
        <v>11</v>
      </c>
      <c r="E31" s="17" t="s">
        <v>76</v>
      </c>
      <c r="F31" s="17">
        <v>2</v>
      </c>
      <c r="G31" s="17">
        <f t="shared" si="6"/>
        <v>10</v>
      </c>
      <c r="H31" s="26">
        <v>28.35</v>
      </c>
      <c r="I31" s="2">
        <v>0.13</v>
      </c>
      <c r="J31" s="2">
        <v>30.152000000000001</v>
      </c>
      <c r="K31" s="2">
        <v>5.65</v>
      </c>
      <c r="L31" s="2">
        <v>1.1100000000000001</v>
      </c>
      <c r="M31" s="2">
        <v>7.14</v>
      </c>
      <c r="N31" s="2">
        <v>33.76</v>
      </c>
      <c r="P31" s="6">
        <f t="shared" si="0"/>
        <v>0.59090909090909094</v>
      </c>
      <c r="Q31" s="6">
        <f t="shared" si="0"/>
        <v>13.705454545454545</v>
      </c>
      <c r="R31" s="6">
        <f t="shared" si="1"/>
        <v>5.1363636363636368E-2</v>
      </c>
      <c r="S31" s="6">
        <f t="shared" si="2"/>
        <v>1.0090909090909093</v>
      </c>
      <c r="T31" s="6">
        <f t="shared" si="3"/>
        <v>16.227272727272727</v>
      </c>
      <c r="U31" s="6">
        <f t="shared" si="4"/>
        <v>0.15345454545454545</v>
      </c>
      <c r="V31" s="18">
        <f t="shared" si="5"/>
        <v>31.737545454545455</v>
      </c>
    </row>
    <row r="32" spans="1:22" ht="14.25" thickBot="1" x14ac:dyDescent="0.2">
      <c r="A32" s="41">
        <v>1</v>
      </c>
      <c r="B32" s="41" t="s">
        <v>15</v>
      </c>
      <c r="C32" s="43" t="s">
        <v>75</v>
      </c>
      <c r="D32" s="42">
        <v>11</v>
      </c>
      <c r="E32" s="42" t="s">
        <v>76</v>
      </c>
      <c r="F32" s="42">
        <v>3</v>
      </c>
      <c r="G32" s="42">
        <f t="shared" si="6"/>
        <v>10</v>
      </c>
      <c r="H32" s="44">
        <v>28.05</v>
      </c>
      <c r="I32" s="45">
        <v>0.03</v>
      </c>
      <c r="J32" s="45">
        <v>29.893999999999998</v>
      </c>
      <c r="K32" s="45">
        <v>5.72</v>
      </c>
      <c r="L32" s="45">
        <v>1.04</v>
      </c>
      <c r="M32" s="45">
        <v>10.97</v>
      </c>
      <c r="N32" s="45">
        <v>27.8</v>
      </c>
      <c r="O32" s="41"/>
      <c r="P32" s="46">
        <f t="shared" si="0"/>
        <v>0.13636363636363635</v>
      </c>
      <c r="Q32" s="46">
        <f t="shared" si="0"/>
        <v>13.588181818181816</v>
      </c>
      <c r="R32" s="46">
        <f t="shared" si="1"/>
        <v>5.1999999999999998E-2</v>
      </c>
      <c r="S32" s="46">
        <f t="shared" si="2"/>
        <v>0.94545454545454555</v>
      </c>
      <c r="T32" s="46">
        <f t="shared" si="3"/>
        <v>24.93181818181818</v>
      </c>
      <c r="U32" s="46">
        <f t="shared" si="4"/>
        <v>0.12636363636363637</v>
      </c>
      <c r="V32" s="47">
        <f t="shared" si="5"/>
        <v>39.780181818181816</v>
      </c>
    </row>
    <row r="33" spans="1:22" x14ac:dyDescent="0.15">
      <c r="A33" s="19">
        <v>1</v>
      </c>
      <c r="B33" s="19" t="s">
        <v>77</v>
      </c>
      <c r="C33" s="21">
        <v>5</v>
      </c>
      <c r="D33" s="20">
        <v>22</v>
      </c>
      <c r="E33" s="20" t="s">
        <v>76</v>
      </c>
      <c r="F33" s="20">
        <v>1</v>
      </c>
      <c r="G33" s="20">
        <v>1</v>
      </c>
      <c r="H33" s="22">
        <v>23.4</v>
      </c>
      <c r="I33" s="23">
        <v>0.17599999999999999</v>
      </c>
      <c r="J33" s="23">
        <v>14.01</v>
      </c>
      <c r="K33" s="23">
        <v>4.68</v>
      </c>
      <c r="L33" s="23">
        <v>2.11</v>
      </c>
      <c r="M33" s="23">
        <v>7.83</v>
      </c>
      <c r="N33" s="23">
        <v>28.99</v>
      </c>
      <c r="O33" s="19"/>
      <c r="P33" s="24">
        <f t="shared" si="0"/>
        <v>0.79999999999999982</v>
      </c>
      <c r="Q33" s="24">
        <f t="shared" si="0"/>
        <v>6.3681818181818191</v>
      </c>
      <c r="R33" s="24">
        <f t="shared" si="1"/>
        <v>4.2545454545454546E-2</v>
      </c>
      <c r="S33" s="24">
        <f t="shared" si="2"/>
        <v>1.9181818181818182</v>
      </c>
      <c r="T33" s="24">
        <f t="shared" si="3"/>
        <v>17.795454545454543</v>
      </c>
      <c r="U33" s="24">
        <f t="shared" si="4"/>
        <v>0.13177272727272726</v>
      </c>
      <c r="V33" s="25">
        <f t="shared" si="5"/>
        <v>27.056136363636366</v>
      </c>
    </row>
    <row r="34" spans="1:22" x14ac:dyDescent="0.15">
      <c r="A34">
        <v>1</v>
      </c>
      <c r="B34" t="s">
        <v>77</v>
      </c>
      <c r="C34" s="3">
        <v>5</v>
      </c>
      <c r="D34" s="17">
        <v>22</v>
      </c>
      <c r="E34" s="17" t="s">
        <v>76</v>
      </c>
      <c r="F34" s="17">
        <v>2</v>
      </c>
      <c r="G34" s="17">
        <v>1</v>
      </c>
      <c r="H34" s="26">
        <v>23.15</v>
      </c>
      <c r="I34" s="2">
        <v>0.156</v>
      </c>
      <c r="J34" s="2">
        <v>14.51</v>
      </c>
      <c r="K34" s="2">
        <v>5.66</v>
      </c>
      <c r="L34" s="2">
        <v>1.76</v>
      </c>
      <c r="M34" s="2">
        <v>8.5500000000000007</v>
      </c>
      <c r="N34" s="2">
        <v>28.25</v>
      </c>
      <c r="P34" s="6">
        <f t="shared" si="0"/>
        <v>0.70909090909090899</v>
      </c>
      <c r="Q34" s="6">
        <f t="shared" si="0"/>
        <v>6.5954545454545457</v>
      </c>
      <c r="R34" s="6">
        <f t="shared" si="1"/>
        <v>5.1454545454545461E-2</v>
      </c>
      <c r="S34" s="6">
        <f t="shared" si="2"/>
        <v>1.6</v>
      </c>
      <c r="T34" s="6">
        <f t="shared" si="3"/>
        <v>19.431818181818183</v>
      </c>
      <c r="U34" s="6">
        <f t="shared" si="4"/>
        <v>0.12840909090909092</v>
      </c>
      <c r="V34" s="18">
        <f t="shared" si="5"/>
        <v>28.516227272727274</v>
      </c>
    </row>
    <row r="35" spans="1:22" x14ac:dyDescent="0.15">
      <c r="A35">
        <v>1</v>
      </c>
      <c r="B35" t="s">
        <v>77</v>
      </c>
      <c r="C35" s="3">
        <v>5</v>
      </c>
      <c r="D35" s="17">
        <v>22</v>
      </c>
      <c r="E35" s="17" t="s">
        <v>76</v>
      </c>
      <c r="F35" s="17">
        <v>3</v>
      </c>
      <c r="G35" s="17">
        <v>1</v>
      </c>
      <c r="H35" s="26">
        <v>24.5</v>
      </c>
      <c r="I35" s="2">
        <v>0.23</v>
      </c>
      <c r="J35" s="2">
        <v>16.18</v>
      </c>
      <c r="K35" s="2">
        <v>4.92</v>
      </c>
      <c r="L35" s="2">
        <v>1.83</v>
      </c>
      <c r="M35" s="2">
        <v>10.18</v>
      </c>
      <c r="N35" s="2">
        <v>27.45</v>
      </c>
      <c r="P35" s="6">
        <f t="shared" si="0"/>
        <v>1.0454545454545454</v>
      </c>
      <c r="Q35" s="6">
        <f t="shared" si="0"/>
        <v>7.3545454545454536</v>
      </c>
      <c r="R35" s="6">
        <f t="shared" si="1"/>
        <v>4.4727272727272727E-2</v>
      </c>
      <c r="S35" s="6">
        <f t="shared" si="2"/>
        <v>1.6636363636363636</v>
      </c>
      <c r="T35" s="6">
        <f t="shared" si="3"/>
        <v>23.136363636363637</v>
      </c>
      <c r="U35" s="6">
        <f t="shared" si="4"/>
        <v>0.12477272727272727</v>
      </c>
      <c r="V35" s="18">
        <f t="shared" si="5"/>
        <v>33.369500000000002</v>
      </c>
    </row>
    <row r="36" spans="1:22" x14ac:dyDescent="0.15">
      <c r="A36" s="27">
        <v>1</v>
      </c>
      <c r="B36" s="27" t="s">
        <v>77</v>
      </c>
      <c r="C36" s="29">
        <v>5</v>
      </c>
      <c r="D36" s="28">
        <v>22</v>
      </c>
      <c r="E36" s="28" t="s">
        <v>76</v>
      </c>
      <c r="F36" s="28">
        <v>1</v>
      </c>
      <c r="G36" s="28">
        <f t="shared" ref="G36:G62" si="7">G33+1</f>
        <v>2</v>
      </c>
      <c r="H36" s="30">
        <v>27.5</v>
      </c>
      <c r="I36" s="31">
        <v>0.14099999999999999</v>
      </c>
      <c r="J36" s="31">
        <v>21.51</v>
      </c>
      <c r="K36" s="31">
        <v>5.15</v>
      </c>
      <c r="L36" s="31">
        <v>2.25</v>
      </c>
      <c r="M36" s="31">
        <v>22.35</v>
      </c>
      <c r="N36" s="31">
        <v>25.81</v>
      </c>
      <c r="O36" s="27"/>
      <c r="P36" s="32">
        <f t="shared" si="0"/>
        <v>0.64090909090909076</v>
      </c>
      <c r="Q36" s="32">
        <f t="shared" si="0"/>
        <v>9.7772727272727273</v>
      </c>
      <c r="R36" s="32">
        <f t="shared" si="1"/>
        <v>4.6818181818181821E-2</v>
      </c>
      <c r="S36" s="32">
        <f t="shared" si="2"/>
        <v>2.0454545454545454</v>
      </c>
      <c r="T36" s="32">
        <f t="shared" si="3"/>
        <v>50.795454545454554</v>
      </c>
      <c r="U36" s="32">
        <f t="shared" si="4"/>
        <v>0.11731818181818182</v>
      </c>
      <c r="V36" s="33">
        <f t="shared" si="5"/>
        <v>63.423227272727281</v>
      </c>
    </row>
    <row r="37" spans="1:22" x14ac:dyDescent="0.15">
      <c r="A37">
        <v>1</v>
      </c>
      <c r="B37" t="s">
        <v>77</v>
      </c>
      <c r="C37" s="3">
        <v>5</v>
      </c>
      <c r="D37" s="17">
        <v>22</v>
      </c>
      <c r="E37" s="17" t="s">
        <v>76</v>
      </c>
      <c r="F37" s="17">
        <v>2</v>
      </c>
      <c r="G37" s="17">
        <f t="shared" si="7"/>
        <v>2</v>
      </c>
      <c r="H37" s="26">
        <v>27.8</v>
      </c>
      <c r="I37" s="2">
        <v>0.17799999999999999</v>
      </c>
      <c r="J37" s="2">
        <v>14.65</v>
      </c>
      <c r="K37" s="2">
        <v>6.9</v>
      </c>
      <c r="L37" s="2">
        <v>2.7</v>
      </c>
      <c r="M37" s="2">
        <v>10.4</v>
      </c>
      <c r="N37" s="2">
        <v>31.21</v>
      </c>
      <c r="P37" s="6">
        <f t="shared" si="0"/>
        <v>0.80909090909090908</v>
      </c>
      <c r="Q37" s="6">
        <f t="shared" si="0"/>
        <v>6.6590909090909092</v>
      </c>
      <c r="R37" s="6">
        <f t="shared" si="1"/>
        <v>6.2727272727272743E-2</v>
      </c>
      <c r="S37" s="6">
        <f t="shared" si="2"/>
        <v>2.4545454545454546</v>
      </c>
      <c r="T37" s="6">
        <f t="shared" si="3"/>
        <v>23.636363636363637</v>
      </c>
      <c r="U37" s="6">
        <f t="shared" si="4"/>
        <v>0.14186363636363636</v>
      </c>
      <c r="V37" s="18">
        <f t="shared" si="5"/>
        <v>33.763681818181823</v>
      </c>
    </row>
    <row r="38" spans="1:22" x14ac:dyDescent="0.15">
      <c r="A38" s="34">
        <v>1</v>
      </c>
      <c r="B38" s="34" t="s">
        <v>77</v>
      </c>
      <c r="C38" s="36">
        <v>5</v>
      </c>
      <c r="D38" s="35">
        <v>22</v>
      </c>
      <c r="E38" s="35" t="s">
        <v>76</v>
      </c>
      <c r="F38" s="35">
        <v>3</v>
      </c>
      <c r="G38" s="35">
        <f t="shared" si="7"/>
        <v>2</v>
      </c>
      <c r="H38" s="37">
        <v>27.9</v>
      </c>
      <c r="I38" s="38">
        <v>0.123</v>
      </c>
      <c r="J38" s="38">
        <v>11.69</v>
      </c>
      <c r="K38" s="38">
        <v>6.24</v>
      </c>
      <c r="L38" s="38">
        <v>2.25</v>
      </c>
      <c r="M38" s="38">
        <v>7.36</v>
      </c>
      <c r="N38" s="38">
        <v>25.96</v>
      </c>
      <c r="O38" s="34"/>
      <c r="P38" s="39">
        <f t="shared" ref="P38:Q101" si="8">I38/(P$2*1000)*(5/(5+5+2+4+5+1))*100</f>
        <v>0.55909090909090908</v>
      </c>
      <c r="Q38" s="39">
        <f t="shared" si="8"/>
        <v>5.3136363636363626</v>
      </c>
      <c r="R38" s="39">
        <f t="shared" si="1"/>
        <v>5.6727272727272723E-2</v>
      </c>
      <c r="S38" s="39">
        <f t="shared" si="2"/>
        <v>2.0454545454545454</v>
      </c>
      <c r="T38" s="39">
        <f t="shared" si="3"/>
        <v>16.727272727272727</v>
      </c>
      <c r="U38" s="39">
        <f t="shared" si="4"/>
        <v>0.11800000000000001</v>
      </c>
      <c r="V38" s="40">
        <f t="shared" si="5"/>
        <v>24.820181818181812</v>
      </c>
    </row>
    <row r="39" spans="1:22" x14ac:dyDescent="0.15">
      <c r="A39">
        <v>1</v>
      </c>
      <c r="B39" t="s">
        <v>77</v>
      </c>
      <c r="C39" s="3">
        <v>5</v>
      </c>
      <c r="D39" s="17">
        <v>22</v>
      </c>
      <c r="E39" s="17" t="s">
        <v>76</v>
      </c>
      <c r="F39" s="17">
        <v>1</v>
      </c>
      <c r="G39" s="17">
        <f t="shared" si="7"/>
        <v>3</v>
      </c>
      <c r="H39" s="26">
        <v>29.85</v>
      </c>
      <c r="I39" s="2">
        <v>0.31</v>
      </c>
      <c r="J39" s="2">
        <v>9.7799999999999994</v>
      </c>
      <c r="K39" s="2">
        <v>5.84</v>
      </c>
      <c r="L39" s="2">
        <v>2.68</v>
      </c>
      <c r="M39" s="2">
        <v>15.63</v>
      </c>
      <c r="N39" s="2">
        <v>26.86</v>
      </c>
      <c r="P39" s="6">
        <f t="shared" si="8"/>
        <v>1.4090909090909089</v>
      </c>
      <c r="Q39" s="6">
        <f t="shared" si="8"/>
        <v>4.4454545454545453</v>
      </c>
      <c r="R39" s="6">
        <f t="shared" si="1"/>
        <v>5.3090909090909091E-2</v>
      </c>
      <c r="S39" s="6">
        <f t="shared" si="2"/>
        <v>2.4363636363636365</v>
      </c>
      <c r="T39" s="6">
        <f t="shared" si="3"/>
        <v>35.52272727272728</v>
      </c>
      <c r="U39" s="6">
        <f t="shared" si="4"/>
        <v>0.12209090909090908</v>
      </c>
      <c r="V39" s="18">
        <f t="shared" si="5"/>
        <v>43.988818181818189</v>
      </c>
    </row>
    <row r="40" spans="1:22" x14ac:dyDescent="0.15">
      <c r="A40">
        <v>1</v>
      </c>
      <c r="B40" t="s">
        <v>77</v>
      </c>
      <c r="C40" s="3">
        <v>5</v>
      </c>
      <c r="D40" s="17">
        <v>22</v>
      </c>
      <c r="E40" s="17" t="s">
        <v>76</v>
      </c>
      <c r="F40" s="17">
        <v>2</v>
      </c>
      <c r="G40" s="17">
        <f t="shared" si="7"/>
        <v>3</v>
      </c>
      <c r="H40" s="26">
        <v>33.97</v>
      </c>
      <c r="I40" s="2">
        <v>0.31</v>
      </c>
      <c r="J40" s="2">
        <v>9.84</v>
      </c>
      <c r="K40" s="2">
        <v>5.9</v>
      </c>
      <c r="L40" s="2">
        <v>2.7</v>
      </c>
      <c r="M40" s="2">
        <v>15.72</v>
      </c>
      <c r="N40" s="2">
        <v>26.92</v>
      </c>
      <c r="P40" s="6">
        <f t="shared" si="8"/>
        <v>1.4090909090909089</v>
      </c>
      <c r="Q40" s="6">
        <f t="shared" si="8"/>
        <v>4.4727272727272727</v>
      </c>
      <c r="R40" s="6">
        <f t="shared" si="1"/>
        <v>5.3636363636363649E-2</v>
      </c>
      <c r="S40" s="6">
        <f t="shared" si="2"/>
        <v>2.4545454545454546</v>
      </c>
      <c r="T40" s="6">
        <f t="shared" si="3"/>
        <v>35.727272727272727</v>
      </c>
      <c r="U40" s="6">
        <f t="shared" si="4"/>
        <v>0.12236363636363638</v>
      </c>
      <c r="V40" s="18">
        <f t="shared" si="5"/>
        <v>44.239636363636365</v>
      </c>
    </row>
    <row r="41" spans="1:22" x14ac:dyDescent="0.15">
      <c r="A41">
        <v>1</v>
      </c>
      <c r="B41" t="s">
        <v>77</v>
      </c>
      <c r="C41" s="3">
        <v>5</v>
      </c>
      <c r="D41" s="17">
        <v>22</v>
      </c>
      <c r="E41" s="17" t="s">
        <v>76</v>
      </c>
      <c r="F41" s="17">
        <v>3</v>
      </c>
      <c r="G41" s="17">
        <f t="shared" si="7"/>
        <v>3</v>
      </c>
      <c r="H41" s="26">
        <v>29.33</v>
      </c>
      <c r="I41" s="2">
        <v>0.32</v>
      </c>
      <c r="J41" s="2">
        <v>9.6199999999999992</v>
      </c>
      <c r="K41" s="2">
        <v>5.84</v>
      </c>
      <c r="L41" s="2">
        <v>2.4900000000000002</v>
      </c>
      <c r="M41" s="2">
        <v>16.22</v>
      </c>
      <c r="N41" s="2">
        <v>26.98</v>
      </c>
      <c r="P41" s="6">
        <f t="shared" si="8"/>
        <v>1.4545454545454546</v>
      </c>
      <c r="Q41" s="6">
        <f t="shared" si="8"/>
        <v>4.372727272727273</v>
      </c>
      <c r="R41" s="6">
        <f t="shared" si="1"/>
        <v>5.3090909090909091E-2</v>
      </c>
      <c r="S41" s="6">
        <f t="shared" si="2"/>
        <v>2.2636363636363637</v>
      </c>
      <c r="T41" s="6">
        <f t="shared" si="3"/>
        <v>36.86363636363636</v>
      </c>
      <c r="U41" s="6">
        <f t="shared" si="4"/>
        <v>0.12263636363636363</v>
      </c>
      <c r="V41" s="18">
        <f t="shared" si="5"/>
        <v>45.130272727272725</v>
      </c>
    </row>
    <row r="42" spans="1:22" x14ac:dyDescent="0.15">
      <c r="A42" s="27">
        <v>1</v>
      </c>
      <c r="B42" s="27" t="s">
        <v>77</v>
      </c>
      <c r="C42" s="29">
        <v>5</v>
      </c>
      <c r="D42" s="28">
        <v>22</v>
      </c>
      <c r="E42" s="28" t="s">
        <v>76</v>
      </c>
      <c r="F42" s="28">
        <v>1</v>
      </c>
      <c r="G42" s="28">
        <f t="shared" si="7"/>
        <v>4</v>
      </c>
      <c r="H42" s="30">
        <v>29.65</v>
      </c>
      <c r="I42" s="31">
        <v>0.25</v>
      </c>
      <c r="J42" s="31">
        <v>7.67</v>
      </c>
      <c r="K42" s="31">
        <v>5.42</v>
      </c>
      <c r="L42" s="31">
        <v>2.66</v>
      </c>
      <c r="M42" s="31">
        <v>17.539000000000001</v>
      </c>
      <c r="N42" s="31">
        <v>26.62</v>
      </c>
      <c r="O42" s="27"/>
      <c r="P42" s="32">
        <f t="shared" si="8"/>
        <v>1.1363636363636365</v>
      </c>
      <c r="Q42" s="32">
        <f t="shared" si="8"/>
        <v>3.4863636363636368</v>
      </c>
      <c r="R42" s="32">
        <f t="shared" si="1"/>
        <v>4.9272727272727274E-2</v>
      </c>
      <c r="S42" s="32">
        <f t="shared" si="2"/>
        <v>2.4181818181818184</v>
      </c>
      <c r="T42" s="32">
        <f t="shared" si="3"/>
        <v>39.861363636363642</v>
      </c>
      <c r="U42" s="32">
        <f t="shared" si="4"/>
        <v>0.12100000000000001</v>
      </c>
      <c r="V42" s="33">
        <f t="shared" si="5"/>
        <v>47.072545454545462</v>
      </c>
    </row>
    <row r="43" spans="1:22" x14ac:dyDescent="0.15">
      <c r="A43">
        <v>1</v>
      </c>
      <c r="B43" t="s">
        <v>77</v>
      </c>
      <c r="C43" s="3">
        <v>5</v>
      </c>
      <c r="D43" s="17">
        <v>22</v>
      </c>
      <c r="E43" s="17" t="s">
        <v>76</v>
      </c>
      <c r="F43" s="17">
        <v>2</v>
      </c>
      <c r="G43" s="17">
        <f t="shared" si="7"/>
        <v>4</v>
      </c>
      <c r="H43" s="26">
        <v>33.25</v>
      </c>
      <c r="I43" s="2">
        <v>0.23</v>
      </c>
      <c r="J43" s="2">
        <v>6.02</v>
      </c>
      <c r="K43" s="2">
        <v>5.14</v>
      </c>
      <c r="L43" s="2">
        <v>1.9</v>
      </c>
      <c r="M43" s="2">
        <v>13.565</v>
      </c>
      <c r="N43" s="2">
        <v>26.9</v>
      </c>
      <c r="P43" s="6">
        <f t="shared" si="8"/>
        <v>1.0454545454545454</v>
      </c>
      <c r="Q43" s="6">
        <f t="shared" si="8"/>
        <v>2.7363636363636359</v>
      </c>
      <c r="R43" s="6">
        <f t="shared" si="1"/>
        <v>4.6727272727272728E-2</v>
      </c>
      <c r="S43" s="6">
        <f t="shared" si="2"/>
        <v>1.7272727272727273</v>
      </c>
      <c r="T43" s="6">
        <f t="shared" si="3"/>
        <v>30.829545454545453</v>
      </c>
      <c r="U43" s="6">
        <f t="shared" si="4"/>
        <v>0.12227272727272727</v>
      </c>
      <c r="V43" s="18">
        <f t="shared" si="5"/>
        <v>36.507636363636365</v>
      </c>
    </row>
    <row r="44" spans="1:22" x14ac:dyDescent="0.15">
      <c r="A44" s="34">
        <v>1</v>
      </c>
      <c r="B44" s="34" t="s">
        <v>77</v>
      </c>
      <c r="C44" s="36">
        <v>5</v>
      </c>
      <c r="D44" s="35">
        <v>22</v>
      </c>
      <c r="E44" s="35" t="s">
        <v>76</v>
      </c>
      <c r="F44" s="35">
        <v>3</v>
      </c>
      <c r="G44" s="35">
        <f t="shared" si="7"/>
        <v>4</v>
      </c>
      <c r="H44" s="37">
        <v>32.15</v>
      </c>
      <c r="I44" s="38">
        <v>0.22</v>
      </c>
      <c r="J44" s="38">
        <v>5.62</v>
      </c>
      <c r="K44" s="38">
        <v>5.49</v>
      </c>
      <c r="L44" s="38">
        <v>2.42</v>
      </c>
      <c r="M44" s="38">
        <v>15.087999999999999</v>
      </c>
      <c r="N44" s="38">
        <v>26.96</v>
      </c>
      <c r="O44" s="34"/>
      <c r="P44" s="39">
        <f t="shared" si="8"/>
        <v>0.99999999999999989</v>
      </c>
      <c r="Q44" s="39">
        <f t="shared" si="8"/>
        <v>2.5545454545454547</v>
      </c>
      <c r="R44" s="39">
        <f t="shared" si="1"/>
        <v>4.990909090909091E-2</v>
      </c>
      <c r="S44" s="39">
        <f t="shared" si="2"/>
        <v>2.1999999999999997</v>
      </c>
      <c r="T44" s="39">
        <f t="shared" si="3"/>
        <v>34.290909090909089</v>
      </c>
      <c r="U44" s="39">
        <f t="shared" si="4"/>
        <v>0.12254545454545457</v>
      </c>
      <c r="V44" s="40">
        <f t="shared" si="5"/>
        <v>40.217909090909089</v>
      </c>
    </row>
    <row r="45" spans="1:22" x14ac:dyDescent="0.15">
      <c r="A45">
        <v>1</v>
      </c>
      <c r="B45" t="s">
        <v>77</v>
      </c>
      <c r="C45" s="3">
        <v>5</v>
      </c>
      <c r="D45" s="17">
        <v>22</v>
      </c>
      <c r="E45" s="17" t="s">
        <v>76</v>
      </c>
      <c r="F45" s="17">
        <v>1</v>
      </c>
      <c r="G45" s="17">
        <f t="shared" si="7"/>
        <v>5</v>
      </c>
      <c r="H45" s="26">
        <v>31.15</v>
      </c>
      <c r="I45" s="2">
        <v>0.08</v>
      </c>
      <c r="J45" s="2">
        <v>9</v>
      </c>
      <c r="K45" s="2">
        <v>7.35</v>
      </c>
      <c r="L45" s="2">
        <v>1.81</v>
      </c>
      <c r="M45" s="2">
        <v>15.061999999999999</v>
      </c>
      <c r="N45" s="2">
        <v>28.26</v>
      </c>
      <c r="P45" s="6">
        <f t="shared" si="8"/>
        <v>0.36363636363636365</v>
      </c>
      <c r="Q45" s="6">
        <f t="shared" si="8"/>
        <v>4.0909090909090908</v>
      </c>
      <c r="R45" s="6">
        <f t="shared" si="1"/>
        <v>6.6818181818181818E-2</v>
      </c>
      <c r="S45" s="6">
        <f t="shared" si="2"/>
        <v>1.6454545454545455</v>
      </c>
      <c r="T45" s="6">
        <f t="shared" si="3"/>
        <v>34.231818181818177</v>
      </c>
      <c r="U45" s="6">
        <f t="shared" si="4"/>
        <v>0.12845454545454546</v>
      </c>
      <c r="V45" s="18">
        <f t="shared" si="5"/>
        <v>40.527090909090902</v>
      </c>
    </row>
    <row r="46" spans="1:22" x14ac:dyDescent="0.15">
      <c r="A46">
        <v>1</v>
      </c>
      <c r="B46" t="s">
        <v>77</v>
      </c>
      <c r="C46" s="3">
        <v>5</v>
      </c>
      <c r="D46" s="17">
        <v>22</v>
      </c>
      <c r="E46" s="17" t="s">
        <v>76</v>
      </c>
      <c r="F46" s="17">
        <v>2</v>
      </c>
      <c r="G46" s="17">
        <f t="shared" si="7"/>
        <v>5</v>
      </c>
      <c r="H46" s="26">
        <v>31.66</v>
      </c>
      <c r="I46" s="2">
        <v>0.06</v>
      </c>
      <c r="J46" s="2">
        <v>7.62</v>
      </c>
      <c r="K46" s="2">
        <v>5.65</v>
      </c>
      <c r="L46" s="2">
        <v>1.82</v>
      </c>
      <c r="M46" s="2">
        <v>7.5439999999999996</v>
      </c>
      <c r="N46" s="2">
        <v>39.479999999999997</v>
      </c>
      <c r="P46" s="6">
        <f t="shared" si="8"/>
        <v>0.27272727272727271</v>
      </c>
      <c r="Q46" s="6">
        <f t="shared" si="8"/>
        <v>3.4636363636363638</v>
      </c>
      <c r="R46" s="6">
        <f t="shared" si="1"/>
        <v>5.1363636363636368E-2</v>
      </c>
      <c r="S46" s="6">
        <f t="shared" si="2"/>
        <v>1.6545454545454543</v>
      </c>
      <c r="T46" s="6">
        <f t="shared" si="3"/>
        <v>17.145454545454545</v>
      </c>
      <c r="U46" s="6">
        <f t="shared" si="4"/>
        <v>0.17945454545454542</v>
      </c>
      <c r="V46" s="18">
        <f t="shared" si="5"/>
        <v>22.767181818181818</v>
      </c>
    </row>
    <row r="47" spans="1:22" x14ac:dyDescent="0.15">
      <c r="A47">
        <v>1</v>
      </c>
      <c r="B47" t="s">
        <v>77</v>
      </c>
      <c r="C47" s="3">
        <v>5</v>
      </c>
      <c r="D47" s="17">
        <v>22</v>
      </c>
      <c r="E47" s="17" t="s">
        <v>76</v>
      </c>
      <c r="F47" s="17">
        <v>3</v>
      </c>
      <c r="G47" s="17">
        <f t="shared" si="7"/>
        <v>5</v>
      </c>
      <c r="H47" s="26">
        <v>30.12</v>
      </c>
      <c r="I47" s="2">
        <v>0.08</v>
      </c>
      <c r="J47" s="2">
        <v>6.77</v>
      </c>
      <c r="K47" s="2">
        <v>4.6100000000000003</v>
      </c>
      <c r="L47" s="2">
        <v>2.04</v>
      </c>
      <c r="M47" s="2">
        <v>7.0810000000000004</v>
      </c>
      <c r="N47" s="2">
        <v>21.19</v>
      </c>
      <c r="P47" s="6">
        <f t="shared" si="8"/>
        <v>0.36363636363636365</v>
      </c>
      <c r="Q47" s="6">
        <f t="shared" si="8"/>
        <v>3.0772727272727272</v>
      </c>
      <c r="R47" s="6">
        <f t="shared" si="1"/>
        <v>4.1909090909090917E-2</v>
      </c>
      <c r="S47" s="6">
        <f t="shared" si="2"/>
        <v>1.8545454545454549</v>
      </c>
      <c r="T47" s="6">
        <f t="shared" si="3"/>
        <v>16.093181818181819</v>
      </c>
      <c r="U47" s="6">
        <f t="shared" si="4"/>
        <v>9.6318181818181817E-2</v>
      </c>
      <c r="V47" s="18">
        <f t="shared" si="5"/>
        <v>21.526863636363636</v>
      </c>
    </row>
    <row r="48" spans="1:22" x14ac:dyDescent="0.15">
      <c r="A48" s="27">
        <v>1</v>
      </c>
      <c r="B48" s="27" t="s">
        <v>77</v>
      </c>
      <c r="C48" s="29">
        <v>5</v>
      </c>
      <c r="D48" s="28">
        <v>22</v>
      </c>
      <c r="E48" s="28" t="s">
        <v>76</v>
      </c>
      <c r="F48" s="28">
        <v>1</v>
      </c>
      <c r="G48" s="28">
        <f t="shared" si="7"/>
        <v>6</v>
      </c>
      <c r="H48" s="30">
        <v>31.2</v>
      </c>
      <c r="I48" s="31">
        <v>0.09</v>
      </c>
      <c r="J48" s="31">
        <v>14.02</v>
      </c>
      <c r="K48" s="31">
        <v>6.75</v>
      </c>
      <c r="L48" s="31">
        <v>1.97</v>
      </c>
      <c r="M48" s="31">
        <v>13.279</v>
      </c>
      <c r="N48" s="31">
        <v>33.89</v>
      </c>
      <c r="O48" s="27"/>
      <c r="P48" s="32">
        <f t="shared" si="8"/>
        <v>0.40909090909090906</v>
      </c>
      <c r="Q48" s="32">
        <f t="shared" si="8"/>
        <v>6.3727272727272712</v>
      </c>
      <c r="R48" s="32">
        <f t="shared" si="1"/>
        <v>6.1363636363636363E-2</v>
      </c>
      <c r="S48" s="32">
        <f t="shared" si="2"/>
        <v>1.790909090909091</v>
      </c>
      <c r="T48" s="32">
        <f t="shared" si="3"/>
        <v>30.179545454545455</v>
      </c>
      <c r="U48" s="32">
        <f t="shared" si="4"/>
        <v>0.15404545454545457</v>
      </c>
      <c r="V48" s="33">
        <f t="shared" si="5"/>
        <v>38.967681818181816</v>
      </c>
    </row>
    <row r="49" spans="1:22" x14ac:dyDescent="0.15">
      <c r="A49">
        <v>1</v>
      </c>
      <c r="B49" t="s">
        <v>77</v>
      </c>
      <c r="C49" s="3">
        <v>5</v>
      </c>
      <c r="D49" s="17">
        <v>22</v>
      </c>
      <c r="E49" s="17" t="s">
        <v>76</v>
      </c>
      <c r="F49" s="17">
        <v>2</v>
      </c>
      <c r="G49" s="17">
        <f t="shared" si="7"/>
        <v>6</v>
      </c>
      <c r="H49" s="26">
        <v>35.450000000000003</v>
      </c>
      <c r="I49" s="2">
        <v>0.17</v>
      </c>
      <c r="J49" s="2">
        <v>17.98</v>
      </c>
      <c r="K49" s="2">
        <v>7.02</v>
      </c>
      <c r="L49" s="2">
        <v>2.04</v>
      </c>
      <c r="M49" s="2">
        <v>12.625999999999999</v>
      </c>
      <c r="N49" s="2">
        <v>33.590000000000003</v>
      </c>
      <c r="P49" s="6">
        <f t="shared" si="8"/>
        <v>0.77272727272727271</v>
      </c>
      <c r="Q49" s="6">
        <f t="shared" si="8"/>
        <v>8.1727272727272737</v>
      </c>
      <c r="R49" s="6">
        <f t="shared" si="1"/>
        <v>6.3818181818181816E-2</v>
      </c>
      <c r="S49" s="6">
        <f t="shared" si="2"/>
        <v>1.8545454545454549</v>
      </c>
      <c r="T49" s="6">
        <f t="shared" si="3"/>
        <v>28.695454545454542</v>
      </c>
      <c r="U49" s="6">
        <f t="shared" si="4"/>
        <v>0.1526818181818182</v>
      </c>
      <c r="V49" s="18">
        <f t="shared" si="5"/>
        <v>39.711954545454546</v>
      </c>
    </row>
    <row r="50" spans="1:22" x14ac:dyDescent="0.15">
      <c r="A50" s="34">
        <v>1</v>
      </c>
      <c r="B50" s="34" t="s">
        <v>77</v>
      </c>
      <c r="C50" s="36">
        <v>5</v>
      </c>
      <c r="D50" s="35">
        <v>22</v>
      </c>
      <c r="E50" s="35" t="s">
        <v>76</v>
      </c>
      <c r="F50" s="35">
        <v>3</v>
      </c>
      <c r="G50" s="35">
        <f t="shared" si="7"/>
        <v>6</v>
      </c>
      <c r="H50" s="37">
        <v>33.5</v>
      </c>
      <c r="I50" s="38">
        <v>7.0000000000000007E-2</v>
      </c>
      <c r="J50" s="38">
        <v>15.37</v>
      </c>
      <c r="K50" s="38">
        <v>6.62</v>
      </c>
      <c r="L50" s="38">
        <v>1.57</v>
      </c>
      <c r="M50" s="38">
        <v>13.103</v>
      </c>
      <c r="N50" s="38">
        <v>33.619999999999997</v>
      </c>
      <c r="O50" s="34"/>
      <c r="P50" s="39">
        <f t="shared" si="8"/>
        <v>0.31818181818181823</v>
      </c>
      <c r="Q50" s="39">
        <f t="shared" si="8"/>
        <v>6.9863636363636363</v>
      </c>
      <c r="R50" s="39">
        <f t="shared" si="1"/>
        <v>6.018181818181819E-2</v>
      </c>
      <c r="S50" s="39">
        <f t="shared" si="2"/>
        <v>1.4272727272727275</v>
      </c>
      <c r="T50" s="39">
        <f t="shared" si="3"/>
        <v>29.779545454545453</v>
      </c>
      <c r="U50" s="39">
        <f t="shared" si="4"/>
        <v>0.1528181818181818</v>
      </c>
      <c r="V50" s="40">
        <f t="shared" si="5"/>
        <v>38.724363636363634</v>
      </c>
    </row>
    <row r="51" spans="1:22" x14ac:dyDescent="0.15">
      <c r="A51">
        <v>1</v>
      </c>
      <c r="B51" t="s">
        <v>77</v>
      </c>
      <c r="C51" s="3">
        <v>5</v>
      </c>
      <c r="D51" s="17">
        <v>22</v>
      </c>
      <c r="E51" s="17" t="s">
        <v>76</v>
      </c>
      <c r="F51" s="17">
        <v>1</v>
      </c>
      <c r="G51" s="17">
        <f t="shared" si="7"/>
        <v>7</v>
      </c>
      <c r="H51" s="26">
        <v>34.21</v>
      </c>
      <c r="I51" s="2">
        <v>5.3999999999999999E-2</v>
      </c>
      <c r="J51" s="2">
        <v>20.774999999999999</v>
      </c>
      <c r="K51" s="2">
        <v>7.2169999999999996</v>
      </c>
      <c r="L51" s="2">
        <v>1.863</v>
      </c>
      <c r="M51" s="2">
        <v>10.327</v>
      </c>
      <c r="N51" s="2">
        <v>43</v>
      </c>
      <c r="P51" s="6">
        <f t="shared" si="8"/>
        <v>0.24545454545454545</v>
      </c>
      <c r="Q51" s="6">
        <f t="shared" si="8"/>
        <v>9.4431818181818166</v>
      </c>
      <c r="R51" s="6">
        <f t="shared" si="1"/>
        <v>6.5609090909090895E-2</v>
      </c>
      <c r="S51" s="6">
        <f t="shared" si="2"/>
        <v>1.6936363636363634</v>
      </c>
      <c r="T51" s="6">
        <f t="shared" si="3"/>
        <v>23.470454545454544</v>
      </c>
      <c r="U51" s="6">
        <f t="shared" si="4"/>
        <v>0.19545454545454544</v>
      </c>
      <c r="V51" s="18">
        <f t="shared" si="5"/>
        <v>35.113790909090902</v>
      </c>
    </row>
    <row r="52" spans="1:22" x14ac:dyDescent="0.15">
      <c r="A52">
        <v>1</v>
      </c>
      <c r="B52" t="s">
        <v>77</v>
      </c>
      <c r="C52" s="3">
        <v>5</v>
      </c>
      <c r="D52" s="17">
        <v>22</v>
      </c>
      <c r="E52" s="17" t="s">
        <v>76</v>
      </c>
      <c r="F52" s="17">
        <v>2</v>
      </c>
      <c r="G52" s="17">
        <f t="shared" si="7"/>
        <v>7</v>
      </c>
      <c r="H52" s="26">
        <v>35.200000000000003</v>
      </c>
      <c r="I52" s="2">
        <v>0.107</v>
      </c>
      <c r="J52" s="2">
        <v>21.646999999999998</v>
      </c>
      <c r="K52" s="2">
        <v>7.952</v>
      </c>
      <c r="L52" s="2">
        <v>2.2599999999999998</v>
      </c>
      <c r="M52" s="2">
        <v>10.69</v>
      </c>
      <c r="N52" s="2">
        <v>44.497999999999998</v>
      </c>
      <c r="P52" s="6">
        <f t="shared" si="8"/>
        <v>0.48636363636363633</v>
      </c>
      <c r="Q52" s="6">
        <f t="shared" si="8"/>
        <v>9.839545454545453</v>
      </c>
      <c r="R52" s="6">
        <f t="shared" si="1"/>
        <v>7.22909090909091E-2</v>
      </c>
      <c r="S52" s="6">
        <f t="shared" si="2"/>
        <v>2.0545454545454542</v>
      </c>
      <c r="T52" s="6">
        <f t="shared" si="3"/>
        <v>24.295454545454543</v>
      </c>
      <c r="U52" s="6">
        <f t="shared" si="4"/>
        <v>0.20226363636363637</v>
      </c>
      <c r="V52" s="18">
        <f t="shared" si="5"/>
        <v>36.950463636363637</v>
      </c>
    </row>
    <row r="53" spans="1:22" x14ac:dyDescent="0.15">
      <c r="A53">
        <v>1</v>
      </c>
      <c r="B53" t="s">
        <v>77</v>
      </c>
      <c r="C53" s="3">
        <v>5</v>
      </c>
      <c r="D53" s="17">
        <v>22</v>
      </c>
      <c r="E53" s="17" t="s">
        <v>76</v>
      </c>
      <c r="F53" s="17">
        <v>3</v>
      </c>
      <c r="G53" s="17">
        <f t="shared" si="7"/>
        <v>7</v>
      </c>
      <c r="H53" s="26">
        <v>32.299999999999997</v>
      </c>
      <c r="I53" s="2">
        <v>7.0000000000000007E-2</v>
      </c>
      <c r="J53" s="2">
        <v>21.096</v>
      </c>
      <c r="K53" s="2">
        <v>6.9180000000000001</v>
      </c>
      <c r="L53" s="2">
        <v>1.7270000000000001</v>
      </c>
      <c r="M53" s="2">
        <v>27.428000000000001</v>
      </c>
      <c r="N53" s="2">
        <v>42.453000000000003</v>
      </c>
      <c r="P53" s="6">
        <f t="shared" si="8"/>
        <v>0.31818181818181823</v>
      </c>
      <c r="Q53" s="6">
        <f t="shared" si="8"/>
        <v>9.5890909090909098</v>
      </c>
      <c r="R53" s="6">
        <f t="shared" si="1"/>
        <v>6.2890909090909095E-2</v>
      </c>
      <c r="S53" s="6">
        <f t="shared" si="2"/>
        <v>1.5700000000000003</v>
      </c>
      <c r="T53" s="6">
        <f t="shared" si="3"/>
        <v>62.336363636363636</v>
      </c>
      <c r="U53" s="6">
        <f t="shared" si="4"/>
        <v>0.19296818181818184</v>
      </c>
      <c r="V53" s="18">
        <f t="shared" si="5"/>
        <v>74.069495454545461</v>
      </c>
    </row>
    <row r="54" spans="1:22" x14ac:dyDescent="0.15">
      <c r="A54" s="27">
        <v>1</v>
      </c>
      <c r="B54" s="27" t="s">
        <v>77</v>
      </c>
      <c r="C54" s="29">
        <v>5</v>
      </c>
      <c r="D54" s="28">
        <v>22</v>
      </c>
      <c r="E54" s="28" t="s">
        <v>76</v>
      </c>
      <c r="F54" s="28">
        <v>1</v>
      </c>
      <c r="G54" s="28">
        <f t="shared" si="7"/>
        <v>8</v>
      </c>
      <c r="H54" s="30">
        <v>28.25</v>
      </c>
      <c r="I54" s="31">
        <v>7.0000000000000007E-2</v>
      </c>
      <c r="J54" s="31">
        <v>24.565000000000001</v>
      </c>
      <c r="K54" s="31">
        <v>7.98</v>
      </c>
      <c r="L54" s="31">
        <v>1.67</v>
      </c>
      <c r="M54" s="31">
        <v>14.26</v>
      </c>
      <c r="N54" s="31">
        <v>42.49</v>
      </c>
      <c r="O54" s="27"/>
      <c r="P54" s="32">
        <f t="shared" si="8"/>
        <v>0.31818181818181823</v>
      </c>
      <c r="Q54" s="32">
        <f t="shared" si="8"/>
        <v>11.165909090909091</v>
      </c>
      <c r="R54" s="32">
        <f t="shared" si="1"/>
        <v>7.2545454545454552E-2</v>
      </c>
      <c r="S54" s="32">
        <f t="shared" si="2"/>
        <v>1.5181818181818181</v>
      </c>
      <c r="T54" s="32">
        <f t="shared" si="3"/>
        <v>32.409090909090907</v>
      </c>
      <c r="U54" s="32">
        <f t="shared" si="4"/>
        <v>0.19313636363636363</v>
      </c>
      <c r="V54" s="33">
        <f t="shared" si="5"/>
        <v>45.67704545454545</v>
      </c>
    </row>
    <row r="55" spans="1:22" x14ac:dyDescent="0.15">
      <c r="A55">
        <v>1</v>
      </c>
      <c r="B55" t="s">
        <v>77</v>
      </c>
      <c r="C55" s="3">
        <v>5</v>
      </c>
      <c r="D55" s="17">
        <v>22</v>
      </c>
      <c r="E55" s="17" t="s">
        <v>76</v>
      </c>
      <c r="F55" s="17">
        <v>2</v>
      </c>
      <c r="G55" s="17">
        <f t="shared" si="7"/>
        <v>8</v>
      </c>
      <c r="H55" s="26">
        <v>25.45</v>
      </c>
      <c r="I55" s="2">
        <v>7.0000000000000007E-2</v>
      </c>
      <c r="J55" s="2">
        <v>26.350999999999999</v>
      </c>
      <c r="K55" s="2">
        <v>7.92</v>
      </c>
      <c r="L55" s="2">
        <v>1.64</v>
      </c>
      <c r="M55" s="2">
        <v>14.63</v>
      </c>
      <c r="N55" s="2">
        <v>42.95</v>
      </c>
      <c r="P55" s="6">
        <f t="shared" si="8"/>
        <v>0.31818181818181823</v>
      </c>
      <c r="Q55" s="6">
        <f t="shared" si="8"/>
        <v>11.97772727272727</v>
      </c>
      <c r="R55" s="6">
        <f t="shared" si="1"/>
        <v>7.2000000000000008E-2</v>
      </c>
      <c r="S55" s="6">
        <f t="shared" si="2"/>
        <v>1.4909090909090907</v>
      </c>
      <c r="T55" s="6">
        <f t="shared" si="3"/>
        <v>33.25</v>
      </c>
      <c r="U55" s="6">
        <f t="shared" si="4"/>
        <v>0.19522727272727275</v>
      </c>
      <c r="V55" s="18">
        <f t="shared" si="5"/>
        <v>47.304045454545452</v>
      </c>
    </row>
    <row r="56" spans="1:22" x14ac:dyDescent="0.15">
      <c r="A56" s="34">
        <v>1</v>
      </c>
      <c r="B56" s="34" t="s">
        <v>77</v>
      </c>
      <c r="C56" s="36">
        <v>5</v>
      </c>
      <c r="D56" s="35">
        <v>22</v>
      </c>
      <c r="E56" s="35" t="s">
        <v>76</v>
      </c>
      <c r="F56" s="35">
        <v>3</v>
      </c>
      <c r="G56" s="35">
        <f t="shared" si="7"/>
        <v>8</v>
      </c>
      <c r="H56" s="37">
        <v>23.5</v>
      </c>
      <c r="I56" s="38">
        <v>0.09</v>
      </c>
      <c r="J56" s="38">
        <v>23.652999999999999</v>
      </c>
      <c r="K56" s="38">
        <v>7.94</v>
      </c>
      <c r="L56" s="38">
        <v>1.67</v>
      </c>
      <c r="M56" s="38">
        <v>14.38</v>
      </c>
      <c r="N56" s="38">
        <v>42.52</v>
      </c>
      <c r="O56" s="34"/>
      <c r="P56" s="39">
        <f t="shared" si="8"/>
        <v>0.40909090909090906</v>
      </c>
      <c r="Q56" s="39">
        <f t="shared" si="8"/>
        <v>10.751363636363635</v>
      </c>
      <c r="R56" s="39">
        <f t="shared" si="1"/>
        <v>7.218181818181818E-2</v>
      </c>
      <c r="S56" s="39">
        <f t="shared" si="2"/>
        <v>1.5181818181818181</v>
      </c>
      <c r="T56" s="39">
        <f t="shared" si="3"/>
        <v>32.681818181818187</v>
      </c>
      <c r="U56" s="39">
        <f t="shared" si="4"/>
        <v>0.19327272727272729</v>
      </c>
      <c r="V56" s="40">
        <f t="shared" si="5"/>
        <v>45.62590909090909</v>
      </c>
    </row>
    <row r="57" spans="1:22" x14ac:dyDescent="0.15">
      <c r="A57" s="27">
        <v>1</v>
      </c>
      <c r="B57" s="27" t="s">
        <v>77</v>
      </c>
      <c r="C57" s="29">
        <v>5</v>
      </c>
      <c r="D57" s="28">
        <v>22</v>
      </c>
      <c r="E57" s="28" t="s">
        <v>76</v>
      </c>
      <c r="F57" s="28">
        <v>1</v>
      </c>
      <c r="G57" s="28">
        <f t="shared" si="7"/>
        <v>9</v>
      </c>
      <c r="H57" s="30">
        <v>32</v>
      </c>
      <c r="I57" s="31">
        <v>0.15</v>
      </c>
      <c r="J57" s="31">
        <v>27.010999999999999</v>
      </c>
      <c r="K57" s="31">
        <v>7.04</v>
      </c>
      <c r="L57" s="31">
        <v>1.8</v>
      </c>
      <c r="M57" s="31">
        <v>12.3</v>
      </c>
      <c r="N57" s="31">
        <v>42.57</v>
      </c>
      <c r="O57" s="27"/>
      <c r="P57" s="32">
        <f t="shared" si="8"/>
        <v>0.68181818181818177</v>
      </c>
      <c r="Q57" s="32">
        <f t="shared" si="8"/>
        <v>12.277727272727274</v>
      </c>
      <c r="R57" s="32">
        <f t="shared" si="1"/>
        <v>6.4000000000000001E-2</v>
      </c>
      <c r="S57" s="32">
        <f t="shared" si="2"/>
        <v>1.6363636363636365</v>
      </c>
      <c r="T57" s="32">
        <f t="shared" si="3"/>
        <v>27.954545454545453</v>
      </c>
      <c r="U57" s="32">
        <f t="shared" si="4"/>
        <v>0.19350000000000003</v>
      </c>
      <c r="V57" s="33">
        <f t="shared" si="5"/>
        <v>42.80795454545455</v>
      </c>
    </row>
    <row r="58" spans="1:22" x14ac:dyDescent="0.15">
      <c r="A58">
        <v>1</v>
      </c>
      <c r="B58" t="s">
        <v>77</v>
      </c>
      <c r="C58" s="3">
        <v>5</v>
      </c>
      <c r="D58" s="17">
        <v>22</v>
      </c>
      <c r="E58" s="17" t="s">
        <v>76</v>
      </c>
      <c r="F58" s="17">
        <v>2</v>
      </c>
      <c r="G58" s="17">
        <f t="shared" si="7"/>
        <v>9</v>
      </c>
      <c r="H58" s="26">
        <v>29.25</v>
      </c>
      <c r="I58" s="2">
        <v>0.11</v>
      </c>
      <c r="J58" s="2">
        <v>28.95</v>
      </c>
      <c r="K58" s="2">
        <v>7.02</v>
      </c>
      <c r="L58" s="2">
        <v>1.99</v>
      </c>
      <c r="M58" s="2">
        <v>21.78</v>
      </c>
      <c r="N58" s="2">
        <v>60.77</v>
      </c>
      <c r="P58" s="6">
        <f t="shared" si="8"/>
        <v>0.49999999999999994</v>
      </c>
      <c r="Q58" s="6">
        <f t="shared" si="8"/>
        <v>13.159090909090907</v>
      </c>
      <c r="R58" s="6">
        <f t="shared" si="1"/>
        <v>6.3818181818181816E-2</v>
      </c>
      <c r="S58" s="6">
        <f t="shared" si="2"/>
        <v>1.8090909090909091</v>
      </c>
      <c r="T58" s="6">
        <f t="shared" si="3"/>
        <v>49.5</v>
      </c>
      <c r="U58" s="6">
        <f t="shared" si="4"/>
        <v>0.27622727272727271</v>
      </c>
      <c r="V58" s="18">
        <f t="shared" si="5"/>
        <v>65.308227272727265</v>
      </c>
    </row>
    <row r="59" spans="1:22" x14ac:dyDescent="0.15">
      <c r="A59" s="34">
        <v>1</v>
      </c>
      <c r="B59" s="34" t="s">
        <v>77</v>
      </c>
      <c r="C59" s="36">
        <v>5</v>
      </c>
      <c r="D59" s="35">
        <v>22</v>
      </c>
      <c r="E59" s="35" t="s">
        <v>76</v>
      </c>
      <c r="F59" s="35">
        <v>3</v>
      </c>
      <c r="G59" s="35">
        <f t="shared" si="7"/>
        <v>9</v>
      </c>
      <c r="H59" s="37">
        <v>26.55</v>
      </c>
      <c r="I59" s="38">
        <v>0.17</v>
      </c>
      <c r="J59" s="38">
        <v>27.004000000000001</v>
      </c>
      <c r="K59" s="38">
        <v>6.44</v>
      </c>
      <c r="L59" s="38">
        <v>1.67</v>
      </c>
      <c r="M59" s="38">
        <v>11.61</v>
      </c>
      <c r="N59" s="38">
        <v>48.87</v>
      </c>
      <c r="O59" s="34"/>
      <c r="P59" s="39">
        <f t="shared" si="8"/>
        <v>0.77272727272727271</v>
      </c>
      <c r="Q59" s="39">
        <f t="shared" si="8"/>
        <v>12.274545454545455</v>
      </c>
      <c r="R59" s="39">
        <f t="shared" si="1"/>
        <v>5.8545454545454546E-2</v>
      </c>
      <c r="S59" s="39">
        <f t="shared" si="2"/>
        <v>1.5181818181818181</v>
      </c>
      <c r="T59" s="39">
        <f t="shared" si="3"/>
        <v>26.386363636363637</v>
      </c>
      <c r="U59" s="39">
        <f t="shared" si="4"/>
        <v>0.22213636363636363</v>
      </c>
      <c r="V59" s="40">
        <f t="shared" si="5"/>
        <v>41.232500000000002</v>
      </c>
    </row>
    <row r="60" spans="1:22" x14ac:dyDescent="0.15">
      <c r="A60">
        <v>1</v>
      </c>
      <c r="B60" t="s">
        <v>77</v>
      </c>
      <c r="C60" s="3">
        <v>5</v>
      </c>
      <c r="D60" s="17">
        <v>22</v>
      </c>
      <c r="E60" s="17" t="s">
        <v>76</v>
      </c>
      <c r="F60" s="17">
        <v>1</v>
      </c>
      <c r="G60" s="17">
        <f t="shared" si="7"/>
        <v>10</v>
      </c>
      <c r="H60" s="26">
        <v>30.05</v>
      </c>
      <c r="I60" s="2">
        <v>7.0000000000000007E-2</v>
      </c>
      <c r="J60" s="2">
        <v>28.931000000000001</v>
      </c>
      <c r="K60" s="2">
        <v>6.13</v>
      </c>
      <c r="L60" s="2">
        <v>1.54</v>
      </c>
      <c r="M60" s="2">
        <v>17</v>
      </c>
      <c r="N60" s="2">
        <v>48.09</v>
      </c>
      <c r="P60" s="6">
        <f t="shared" si="8"/>
        <v>0.31818181818181823</v>
      </c>
      <c r="Q60" s="6">
        <f t="shared" si="8"/>
        <v>13.150454545454545</v>
      </c>
      <c r="R60" s="6">
        <f t="shared" si="1"/>
        <v>5.5727272727272729E-2</v>
      </c>
      <c r="S60" s="6">
        <f t="shared" si="2"/>
        <v>1.4000000000000001</v>
      </c>
      <c r="T60" s="6">
        <f t="shared" si="3"/>
        <v>38.636363636363633</v>
      </c>
      <c r="U60" s="6">
        <f t="shared" si="4"/>
        <v>0.21859090909090911</v>
      </c>
      <c r="V60" s="18">
        <f t="shared" si="5"/>
        <v>53.779318181818176</v>
      </c>
    </row>
    <row r="61" spans="1:22" x14ac:dyDescent="0.15">
      <c r="A61">
        <v>1</v>
      </c>
      <c r="B61" t="s">
        <v>77</v>
      </c>
      <c r="C61" s="3">
        <v>5</v>
      </c>
      <c r="D61" s="17">
        <v>22</v>
      </c>
      <c r="E61" s="17" t="s">
        <v>76</v>
      </c>
      <c r="F61" s="17">
        <v>2</v>
      </c>
      <c r="G61" s="17">
        <f t="shared" si="7"/>
        <v>10</v>
      </c>
      <c r="H61" s="26">
        <v>27.65</v>
      </c>
      <c r="I61" s="2">
        <v>7.0000000000000007E-2</v>
      </c>
      <c r="J61" s="2">
        <v>29.234999999999999</v>
      </c>
      <c r="K61" s="2">
        <v>5.79</v>
      </c>
      <c r="L61" s="2">
        <v>0.91</v>
      </c>
      <c r="M61" s="2">
        <v>14.61</v>
      </c>
      <c r="N61" s="2">
        <v>35.659999999999997</v>
      </c>
      <c r="P61" s="6">
        <f t="shared" si="8"/>
        <v>0.31818181818181823</v>
      </c>
      <c r="Q61" s="6">
        <f t="shared" si="8"/>
        <v>13.288636363636364</v>
      </c>
      <c r="R61" s="6">
        <f t="shared" si="1"/>
        <v>5.2636363636363634E-2</v>
      </c>
      <c r="S61" s="6">
        <f t="shared" si="2"/>
        <v>0.82727272727272716</v>
      </c>
      <c r="T61" s="6">
        <f t="shared" si="3"/>
        <v>33.204545454545446</v>
      </c>
      <c r="U61" s="6">
        <f t="shared" si="4"/>
        <v>0.16209090909090909</v>
      </c>
      <c r="V61" s="18">
        <f t="shared" si="5"/>
        <v>47.853363636363625</v>
      </c>
    </row>
    <row r="62" spans="1:22" ht="14.25" thickBot="1" x14ac:dyDescent="0.2">
      <c r="A62" s="41">
        <v>1</v>
      </c>
      <c r="B62" s="41" t="s">
        <v>77</v>
      </c>
      <c r="C62" s="43">
        <v>5</v>
      </c>
      <c r="D62" s="42">
        <v>22</v>
      </c>
      <c r="E62" s="42" t="s">
        <v>76</v>
      </c>
      <c r="F62" s="42">
        <v>3</v>
      </c>
      <c r="G62" s="42">
        <f t="shared" si="7"/>
        <v>10</v>
      </c>
      <c r="H62" s="44">
        <v>25.45</v>
      </c>
      <c r="I62" s="45">
        <v>0.08</v>
      </c>
      <c r="J62" s="45">
        <v>30.332999999999998</v>
      </c>
      <c r="K62" s="45">
        <v>6.24</v>
      </c>
      <c r="L62" s="45">
        <v>1.17</v>
      </c>
      <c r="M62" s="45">
        <v>18.98</v>
      </c>
      <c r="N62" s="45">
        <v>35.130000000000003</v>
      </c>
      <c r="O62" s="41"/>
      <c r="P62" s="46">
        <f t="shared" si="8"/>
        <v>0.36363636363636365</v>
      </c>
      <c r="Q62" s="46">
        <f t="shared" si="8"/>
        <v>13.78772727272727</v>
      </c>
      <c r="R62" s="46">
        <f t="shared" si="1"/>
        <v>5.6727272727272723E-2</v>
      </c>
      <c r="S62" s="46">
        <f t="shared" si="2"/>
        <v>1.0636363636363637</v>
      </c>
      <c r="T62" s="46">
        <f t="shared" si="3"/>
        <v>43.13636363636364</v>
      </c>
      <c r="U62" s="46">
        <f t="shared" si="4"/>
        <v>0.1596818181818182</v>
      </c>
      <c r="V62" s="47">
        <f t="shared" si="5"/>
        <v>58.567772727272725</v>
      </c>
    </row>
    <row r="63" spans="1:22" x14ac:dyDescent="0.15">
      <c r="A63" s="19">
        <v>1</v>
      </c>
      <c r="B63" s="19" t="s">
        <v>78</v>
      </c>
      <c r="C63" s="21">
        <v>15</v>
      </c>
      <c r="D63" s="20">
        <v>33</v>
      </c>
      <c r="E63" s="20" t="s">
        <v>76</v>
      </c>
      <c r="F63" s="20">
        <v>1</v>
      </c>
      <c r="G63" s="20">
        <v>1</v>
      </c>
      <c r="H63" s="22">
        <v>28.7</v>
      </c>
      <c r="I63" s="23">
        <v>0.182</v>
      </c>
      <c r="J63" s="23">
        <v>16.829999999999998</v>
      </c>
      <c r="K63" s="23">
        <v>3.93</v>
      </c>
      <c r="L63" s="23">
        <v>1.41</v>
      </c>
      <c r="M63" s="23">
        <v>6.25</v>
      </c>
      <c r="N63" s="23">
        <v>11.83</v>
      </c>
      <c r="O63" s="19"/>
      <c r="P63" s="24">
        <f t="shared" si="8"/>
        <v>0.82727272727272738</v>
      </c>
      <c r="Q63" s="24">
        <f t="shared" si="8"/>
        <v>7.6499999999999986</v>
      </c>
      <c r="R63" s="24">
        <f t="shared" si="1"/>
        <v>3.5727272727272726E-2</v>
      </c>
      <c r="S63" s="24">
        <f t="shared" si="2"/>
        <v>1.2818181818181817</v>
      </c>
      <c r="T63" s="24">
        <f t="shared" si="3"/>
        <v>14.204545454545453</v>
      </c>
      <c r="U63" s="24">
        <f t="shared" si="4"/>
        <v>5.3772727272727271E-2</v>
      </c>
      <c r="V63" s="25">
        <f t="shared" si="5"/>
        <v>24.053136363636359</v>
      </c>
    </row>
    <row r="64" spans="1:22" x14ac:dyDescent="0.15">
      <c r="A64">
        <v>1</v>
      </c>
      <c r="B64" t="s">
        <v>78</v>
      </c>
      <c r="C64" s="3">
        <v>15</v>
      </c>
      <c r="D64" s="17">
        <v>33</v>
      </c>
      <c r="E64" s="17" t="s">
        <v>76</v>
      </c>
      <c r="F64" s="17">
        <v>2</v>
      </c>
      <c r="G64" s="17">
        <v>1</v>
      </c>
      <c r="H64" s="26">
        <v>27.8</v>
      </c>
      <c r="I64" s="2">
        <v>0.19500000000000001</v>
      </c>
      <c r="J64" s="2">
        <v>21.79</v>
      </c>
      <c r="K64" s="2">
        <v>2.79</v>
      </c>
      <c r="L64" s="2">
        <v>1.59</v>
      </c>
      <c r="M64" s="2">
        <v>4.5599999999999996</v>
      </c>
      <c r="N64" s="2">
        <v>19.45</v>
      </c>
      <c r="P64" s="6">
        <f t="shared" si="8"/>
        <v>0.88636363636363635</v>
      </c>
      <c r="Q64" s="6">
        <f t="shared" si="8"/>
        <v>9.9045454545454525</v>
      </c>
      <c r="R64" s="6">
        <f t="shared" si="1"/>
        <v>2.5363636363636366E-2</v>
      </c>
      <c r="S64" s="6">
        <f t="shared" si="2"/>
        <v>1.4454545454545455</v>
      </c>
      <c r="T64" s="6">
        <f t="shared" si="3"/>
        <v>10.363636363636362</v>
      </c>
      <c r="U64" s="6">
        <f t="shared" si="4"/>
        <v>8.8409090909090909E-2</v>
      </c>
      <c r="V64" s="18">
        <f t="shared" si="5"/>
        <v>22.713772727272723</v>
      </c>
    </row>
    <row r="65" spans="1:22" x14ac:dyDescent="0.15">
      <c r="A65">
        <v>1</v>
      </c>
      <c r="B65" t="s">
        <v>78</v>
      </c>
      <c r="C65" s="3">
        <v>15</v>
      </c>
      <c r="D65" s="17">
        <v>33</v>
      </c>
      <c r="E65" s="17" t="s">
        <v>76</v>
      </c>
      <c r="F65" s="17">
        <v>3</v>
      </c>
      <c r="G65" s="17">
        <v>1</v>
      </c>
      <c r="H65" s="26">
        <v>27.65</v>
      </c>
      <c r="I65" s="2">
        <v>0.20899999999999999</v>
      </c>
      <c r="J65" s="2">
        <v>17.64</v>
      </c>
      <c r="K65" s="2">
        <v>2.2999999999999998</v>
      </c>
      <c r="L65" s="2">
        <v>1.84</v>
      </c>
      <c r="M65" s="2">
        <v>4.21</v>
      </c>
      <c r="N65" s="2">
        <v>16.36</v>
      </c>
      <c r="P65" s="6">
        <f t="shared" si="8"/>
        <v>0.95</v>
      </c>
      <c r="Q65" s="6">
        <f t="shared" si="8"/>
        <v>8.0181818181818176</v>
      </c>
      <c r="R65" s="6">
        <f t="shared" si="1"/>
        <v>2.0909090909090908E-2</v>
      </c>
      <c r="S65" s="6">
        <f t="shared" si="2"/>
        <v>1.6727272727272726</v>
      </c>
      <c r="T65" s="6">
        <f t="shared" si="3"/>
        <v>9.5681818181818166</v>
      </c>
      <c r="U65" s="6">
        <f t="shared" si="4"/>
        <v>7.4363636363636368E-2</v>
      </c>
      <c r="V65" s="18">
        <f t="shared" si="5"/>
        <v>20.304363636363632</v>
      </c>
    </row>
    <row r="66" spans="1:22" x14ac:dyDescent="0.15">
      <c r="A66" s="27">
        <v>1</v>
      </c>
      <c r="B66" s="27" t="s">
        <v>78</v>
      </c>
      <c r="C66" s="29">
        <v>15</v>
      </c>
      <c r="D66" s="28">
        <v>33</v>
      </c>
      <c r="E66" s="28" t="s">
        <v>76</v>
      </c>
      <c r="F66" s="28">
        <v>1</v>
      </c>
      <c r="G66" s="28">
        <f t="shared" ref="G66:G92" si="9">G63+1</f>
        <v>2</v>
      </c>
      <c r="H66" s="30">
        <v>28.9</v>
      </c>
      <c r="I66" s="31">
        <v>0.17299999999999999</v>
      </c>
      <c r="J66" s="31">
        <v>12.46</v>
      </c>
      <c r="K66" s="31">
        <v>7.15</v>
      </c>
      <c r="L66" s="31">
        <v>2.92</v>
      </c>
      <c r="M66" s="31">
        <v>7.54</v>
      </c>
      <c r="N66" s="31">
        <v>26.02</v>
      </c>
      <c r="O66" s="27"/>
      <c r="P66" s="32">
        <f t="shared" si="8"/>
        <v>0.78636363636363626</v>
      </c>
      <c r="Q66" s="32">
        <f t="shared" si="8"/>
        <v>5.663636363636364</v>
      </c>
      <c r="R66" s="32">
        <f t="shared" si="1"/>
        <v>6.5000000000000002E-2</v>
      </c>
      <c r="S66" s="32">
        <f t="shared" si="2"/>
        <v>2.6545454545454548</v>
      </c>
      <c r="T66" s="32">
        <f t="shared" si="3"/>
        <v>17.136363636363637</v>
      </c>
      <c r="U66" s="32">
        <f t="shared" si="4"/>
        <v>0.11827272727272725</v>
      </c>
      <c r="V66" s="33">
        <f t="shared" si="5"/>
        <v>26.424181818181818</v>
      </c>
    </row>
    <row r="67" spans="1:22" x14ac:dyDescent="0.15">
      <c r="A67">
        <v>1</v>
      </c>
      <c r="B67" t="s">
        <v>78</v>
      </c>
      <c r="C67" s="3">
        <v>15</v>
      </c>
      <c r="D67" s="17">
        <v>33</v>
      </c>
      <c r="E67" s="17" t="s">
        <v>76</v>
      </c>
      <c r="F67" s="17">
        <v>2</v>
      </c>
      <c r="G67" s="17">
        <f t="shared" si="9"/>
        <v>2</v>
      </c>
      <c r="H67" s="26">
        <v>29.15</v>
      </c>
      <c r="I67" s="2">
        <v>0.184</v>
      </c>
      <c r="J67" s="2">
        <v>17.59</v>
      </c>
      <c r="K67" s="2">
        <v>6.93</v>
      </c>
      <c r="L67" s="2">
        <v>2.11</v>
      </c>
      <c r="M67" s="2">
        <v>8.26</v>
      </c>
      <c r="N67" s="2">
        <v>25.27</v>
      </c>
      <c r="P67" s="6">
        <f t="shared" si="8"/>
        <v>0.83636363636363631</v>
      </c>
      <c r="Q67" s="6">
        <f t="shared" si="8"/>
        <v>7.995454545454546</v>
      </c>
      <c r="R67" s="6">
        <f t="shared" si="1"/>
        <v>6.3E-2</v>
      </c>
      <c r="S67" s="6">
        <f t="shared" si="2"/>
        <v>1.9181818181818182</v>
      </c>
      <c r="T67" s="6">
        <f t="shared" si="3"/>
        <v>18.77272727272727</v>
      </c>
      <c r="U67" s="6">
        <f t="shared" si="4"/>
        <v>0.11486363636363636</v>
      </c>
      <c r="V67" s="18">
        <f t="shared" si="5"/>
        <v>29.700590909090906</v>
      </c>
    </row>
    <row r="68" spans="1:22" x14ac:dyDescent="0.15">
      <c r="A68" s="34">
        <v>1</v>
      </c>
      <c r="B68" s="34" t="s">
        <v>78</v>
      </c>
      <c r="C68" s="36">
        <v>15</v>
      </c>
      <c r="D68" s="35">
        <v>33</v>
      </c>
      <c r="E68" s="35" t="s">
        <v>76</v>
      </c>
      <c r="F68" s="35">
        <v>3</v>
      </c>
      <c r="G68" s="35">
        <f t="shared" si="9"/>
        <v>2</v>
      </c>
      <c r="H68" s="37">
        <v>31.4</v>
      </c>
      <c r="I68" s="38">
        <v>0.192</v>
      </c>
      <c r="J68" s="38">
        <v>16.559999999999999</v>
      </c>
      <c r="K68" s="38">
        <v>6.22</v>
      </c>
      <c r="L68" s="38">
        <v>2.15</v>
      </c>
      <c r="M68" s="38">
        <v>6.73</v>
      </c>
      <c r="N68" s="38">
        <v>24.82</v>
      </c>
      <c r="O68" s="34"/>
      <c r="P68" s="39">
        <f t="shared" si="8"/>
        <v>0.8727272727272728</v>
      </c>
      <c r="Q68" s="39">
        <f t="shared" si="8"/>
        <v>7.5272727272727273</v>
      </c>
      <c r="R68" s="39">
        <f t="shared" ref="R68:R122" si="10">K68/(R$2*1000)*(2/(5+5+2+4+5+1))*100</f>
        <v>5.6545454545454545E-2</v>
      </c>
      <c r="S68" s="39">
        <f t="shared" ref="S68:S122" si="11">L68/(S$2*1000)*(4/(5+5+2+4+5+1))*100</f>
        <v>1.9545454545454546</v>
      </c>
      <c r="T68" s="39">
        <f t="shared" ref="T68:T122" si="12">M68/(T$2*1000)*(5/(5+5+2+4+5+1))*100</f>
        <v>15.295454545454545</v>
      </c>
      <c r="U68" s="39">
        <f t="shared" ref="U68:U122" si="13">N68/(U$2*1000)*(1/(5+5+2+4+5+1))*100</f>
        <v>0.11281818181818183</v>
      </c>
      <c r="V68" s="40">
        <f t="shared" ref="V68:V122" si="14">SUM(P68:U68)</f>
        <v>25.819363636363637</v>
      </c>
    </row>
    <row r="69" spans="1:22" x14ac:dyDescent="0.15">
      <c r="A69">
        <v>1</v>
      </c>
      <c r="B69" t="s">
        <v>78</v>
      </c>
      <c r="C69" s="3">
        <v>15</v>
      </c>
      <c r="D69" s="17">
        <v>33</v>
      </c>
      <c r="E69" s="17" t="s">
        <v>76</v>
      </c>
      <c r="F69" s="17">
        <v>1</v>
      </c>
      <c r="G69" s="17">
        <f t="shared" si="9"/>
        <v>3</v>
      </c>
      <c r="H69" s="26">
        <v>31.54</v>
      </c>
      <c r="I69" s="2">
        <v>0.41</v>
      </c>
      <c r="J69" s="2">
        <v>12.57</v>
      </c>
      <c r="K69" s="2">
        <v>5.08</v>
      </c>
      <c r="L69" s="2">
        <v>1.82</v>
      </c>
      <c r="M69" s="2">
        <v>21.7</v>
      </c>
      <c r="N69" s="2">
        <v>23.67</v>
      </c>
      <c r="P69" s="6">
        <f t="shared" si="8"/>
        <v>1.8636363636363635</v>
      </c>
      <c r="Q69" s="6">
        <f t="shared" si="8"/>
        <v>5.7136363636363638</v>
      </c>
      <c r="R69" s="6">
        <f t="shared" si="10"/>
        <v>4.6181818181818185E-2</v>
      </c>
      <c r="S69" s="6">
        <f t="shared" si="11"/>
        <v>1.6545454545454543</v>
      </c>
      <c r="T69" s="6">
        <f t="shared" si="12"/>
        <v>49.318181818181813</v>
      </c>
      <c r="U69" s="6">
        <f t="shared" si="13"/>
        <v>0.1075909090909091</v>
      </c>
      <c r="V69" s="18">
        <f t="shared" si="14"/>
        <v>58.703772727272721</v>
      </c>
    </row>
    <row r="70" spans="1:22" x14ac:dyDescent="0.15">
      <c r="A70">
        <v>1</v>
      </c>
      <c r="B70" t="s">
        <v>78</v>
      </c>
      <c r="C70" s="3">
        <v>15</v>
      </c>
      <c r="D70" s="17">
        <v>33</v>
      </c>
      <c r="E70" s="17" t="s">
        <v>76</v>
      </c>
      <c r="F70" s="17">
        <v>2</v>
      </c>
      <c r="G70" s="17">
        <f t="shared" si="9"/>
        <v>3</v>
      </c>
      <c r="H70" s="26">
        <v>33.71</v>
      </c>
      <c r="I70" s="2">
        <v>0.53</v>
      </c>
      <c r="J70" s="2">
        <v>13.65</v>
      </c>
      <c r="K70" s="2">
        <v>5.1100000000000003</v>
      </c>
      <c r="L70" s="2">
        <v>1.82</v>
      </c>
      <c r="M70" s="2">
        <v>23.28</v>
      </c>
      <c r="N70" s="2">
        <v>24.17</v>
      </c>
      <c r="P70" s="6">
        <f t="shared" si="8"/>
        <v>2.4090909090909092</v>
      </c>
      <c r="Q70" s="6">
        <f t="shared" si="8"/>
        <v>6.204545454545455</v>
      </c>
      <c r="R70" s="6">
        <f t="shared" si="10"/>
        <v>4.6454545454545457E-2</v>
      </c>
      <c r="S70" s="6">
        <f t="shared" si="11"/>
        <v>1.6545454545454543</v>
      </c>
      <c r="T70" s="6">
        <f t="shared" si="12"/>
        <v>52.909090909090914</v>
      </c>
      <c r="U70" s="6">
        <f t="shared" si="13"/>
        <v>0.10986363636363637</v>
      </c>
      <c r="V70" s="18">
        <f t="shared" si="14"/>
        <v>63.333590909090908</v>
      </c>
    </row>
    <row r="71" spans="1:22" x14ac:dyDescent="0.15">
      <c r="A71">
        <v>1</v>
      </c>
      <c r="B71" t="s">
        <v>78</v>
      </c>
      <c r="C71" s="3">
        <v>15</v>
      </c>
      <c r="D71" s="17">
        <v>33</v>
      </c>
      <c r="E71" s="17" t="s">
        <v>76</v>
      </c>
      <c r="F71" s="17">
        <v>3</v>
      </c>
      <c r="G71" s="17">
        <f t="shared" si="9"/>
        <v>3</v>
      </c>
      <c r="H71" s="26">
        <v>30.07</v>
      </c>
      <c r="I71" s="2">
        <v>0.36</v>
      </c>
      <c r="J71" s="2">
        <v>11.86</v>
      </c>
      <c r="K71" s="2">
        <v>5.2</v>
      </c>
      <c r="L71" s="2">
        <v>1.84</v>
      </c>
      <c r="M71" s="2">
        <v>26.4</v>
      </c>
      <c r="N71" s="2">
        <v>24.92</v>
      </c>
      <c r="P71" s="6">
        <f t="shared" si="8"/>
        <v>1.6363636363636362</v>
      </c>
      <c r="Q71" s="6">
        <f t="shared" si="8"/>
        <v>5.3909090909090907</v>
      </c>
      <c r="R71" s="6">
        <f t="shared" si="10"/>
        <v>4.7272727272727272E-2</v>
      </c>
      <c r="S71" s="6">
        <f t="shared" si="11"/>
        <v>1.6727272727272726</v>
      </c>
      <c r="T71" s="6">
        <f t="shared" si="12"/>
        <v>59.999999999999986</v>
      </c>
      <c r="U71" s="6">
        <f t="shared" si="13"/>
        <v>0.11327272727272729</v>
      </c>
      <c r="V71" s="18">
        <f t="shared" si="14"/>
        <v>68.860545454545445</v>
      </c>
    </row>
    <row r="72" spans="1:22" x14ac:dyDescent="0.15">
      <c r="A72" s="27">
        <v>1</v>
      </c>
      <c r="B72" s="27" t="s">
        <v>78</v>
      </c>
      <c r="C72" s="29">
        <v>15</v>
      </c>
      <c r="D72" s="28">
        <v>33</v>
      </c>
      <c r="E72" s="28" t="s">
        <v>76</v>
      </c>
      <c r="F72" s="28">
        <v>1</v>
      </c>
      <c r="G72" s="28">
        <f t="shared" si="9"/>
        <v>4</v>
      </c>
      <c r="H72" s="30">
        <v>35.75</v>
      </c>
      <c r="I72" s="31">
        <v>0.19</v>
      </c>
      <c r="J72" s="31">
        <v>12.4</v>
      </c>
      <c r="K72" s="31">
        <v>3.68</v>
      </c>
      <c r="L72" s="31">
        <v>1.84</v>
      </c>
      <c r="M72" s="31">
        <v>23.14</v>
      </c>
      <c r="N72" s="31">
        <v>19.920000000000002</v>
      </c>
      <c r="O72" s="27"/>
      <c r="P72" s="32">
        <f t="shared" si="8"/>
        <v>0.86363636363636365</v>
      </c>
      <c r="Q72" s="32">
        <f t="shared" si="8"/>
        <v>5.6363636363636358</v>
      </c>
      <c r="R72" s="32">
        <f t="shared" si="10"/>
        <v>3.3454545454545459E-2</v>
      </c>
      <c r="S72" s="32">
        <f t="shared" si="11"/>
        <v>1.6727272727272726</v>
      </c>
      <c r="T72" s="32">
        <f t="shared" si="12"/>
        <v>52.590909090909086</v>
      </c>
      <c r="U72" s="32">
        <f t="shared" si="13"/>
        <v>9.054545454545454E-2</v>
      </c>
      <c r="V72" s="33">
        <f t="shared" si="14"/>
        <v>60.887636363636361</v>
      </c>
    </row>
    <row r="73" spans="1:22" x14ac:dyDescent="0.15">
      <c r="A73">
        <v>1</v>
      </c>
      <c r="B73" t="s">
        <v>78</v>
      </c>
      <c r="C73" s="3">
        <v>15</v>
      </c>
      <c r="D73" s="17">
        <v>33</v>
      </c>
      <c r="E73" s="17" t="s">
        <v>76</v>
      </c>
      <c r="F73" s="17">
        <v>2</v>
      </c>
      <c r="G73" s="17">
        <f t="shared" si="9"/>
        <v>4</v>
      </c>
      <c r="H73" s="26">
        <v>36.25</v>
      </c>
      <c r="I73" s="2">
        <v>0.24</v>
      </c>
      <c r="J73" s="2">
        <v>14.39</v>
      </c>
      <c r="K73" s="2">
        <v>3.37</v>
      </c>
      <c r="L73" s="2">
        <v>1.92</v>
      </c>
      <c r="M73" s="2">
        <v>21.015999999999998</v>
      </c>
      <c r="N73" s="2">
        <v>19.899999999999999</v>
      </c>
      <c r="P73" s="6">
        <f t="shared" si="8"/>
        <v>1.0909090909090908</v>
      </c>
      <c r="Q73" s="6">
        <f t="shared" si="8"/>
        <v>6.5409090909090901</v>
      </c>
      <c r="R73" s="6">
        <f t="shared" si="10"/>
        <v>3.0636363636363642E-2</v>
      </c>
      <c r="S73" s="6">
        <f t="shared" si="11"/>
        <v>1.7454545454545456</v>
      </c>
      <c r="T73" s="6">
        <f t="shared" si="12"/>
        <v>47.763636363636358</v>
      </c>
      <c r="U73" s="6">
        <f t="shared" si="13"/>
        <v>9.045454545454544E-2</v>
      </c>
      <c r="V73" s="18">
        <f t="shared" si="14"/>
        <v>57.262</v>
      </c>
    </row>
    <row r="74" spans="1:22" x14ac:dyDescent="0.15">
      <c r="A74" s="34">
        <v>1</v>
      </c>
      <c r="B74" s="34" t="s">
        <v>78</v>
      </c>
      <c r="C74" s="36">
        <v>15</v>
      </c>
      <c r="D74" s="35">
        <v>33</v>
      </c>
      <c r="E74" s="35" t="s">
        <v>76</v>
      </c>
      <c r="F74" s="35">
        <v>3</v>
      </c>
      <c r="G74" s="35">
        <f t="shared" si="9"/>
        <v>4</v>
      </c>
      <c r="H74" s="37">
        <v>38.5</v>
      </c>
      <c r="I74" s="38">
        <v>0.27</v>
      </c>
      <c r="J74" s="38">
        <v>15.02</v>
      </c>
      <c r="K74" s="38">
        <v>4.03</v>
      </c>
      <c r="L74" s="38">
        <v>2.0499999999999998</v>
      </c>
      <c r="M74" s="38">
        <v>22.707999999999998</v>
      </c>
      <c r="N74" s="38">
        <v>21.54</v>
      </c>
      <c r="O74" s="34"/>
      <c r="P74" s="39">
        <f t="shared" si="8"/>
        <v>1.2272727272727273</v>
      </c>
      <c r="Q74" s="39">
        <f t="shared" si="8"/>
        <v>6.827272727272728</v>
      </c>
      <c r="R74" s="39">
        <f t="shared" si="10"/>
        <v>3.6636363636363641E-2</v>
      </c>
      <c r="S74" s="39">
        <f t="shared" si="11"/>
        <v>1.8636363636363635</v>
      </c>
      <c r="T74" s="39">
        <f t="shared" si="12"/>
        <v>51.609090909090902</v>
      </c>
      <c r="U74" s="39">
        <f t="shared" si="13"/>
        <v>9.7909090909090904E-2</v>
      </c>
      <c r="V74" s="40">
        <f t="shared" si="14"/>
        <v>61.661818181818177</v>
      </c>
    </row>
    <row r="75" spans="1:22" x14ac:dyDescent="0.15">
      <c r="A75">
        <v>1</v>
      </c>
      <c r="B75" t="s">
        <v>78</v>
      </c>
      <c r="C75" s="3">
        <v>15</v>
      </c>
      <c r="D75" s="17">
        <v>33</v>
      </c>
      <c r="E75" s="17" t="s">
        <v>76</v>
      </c>
      <c r="F75" s="17">
        <v>1</v>
      </c>
      <c r="G75" s="17">
        <f t="shared" si="9"/>
        <v>5</v>
      </c>
      <c r="H75" s="26">
        <v>30.67</v>
      </c>
      <c r="I75" s="2">
        <v>0.17</v>
      </c>
      <c r="J75" s="2">
        <v>17.13</v>
      </c>
      <c r="K75" s="2">
        <v>3.74</v>
      </c>
      <c r="L75" s="2">
        <v>2.5299999999999998</v>
      </c>
      <c r="M75" s="2">
        <v>19.606999999999999</v>
      </c>
      <c r="N75" s="2">
        <v>29.43</v>
      </c>
      <c r="P75" s="6">
        <f t="shared" si="8"/>
        <v>0.77272727272727271</v>
      </c>
      <c r="Q75" s="6">
        <f t="shared" si="8"/>
        <v>7.7863636363636353</v>
      </c>
      <c r="R75" s="6">
        <f t="shared" si="10"/>
        <v>3.4000000000000002E-2</v>
      </c>
      <c r="S75" s="6">
        <f t="shared" si="11"/>
        <v>2.2999999999999998</v>
      </c>
      <c r="T75" s="6">
        <f t="shared" si="12"/>
        <v>44.56136363636363</v>
      </c>
      <c r="U75" s="6">
        <f t="shared" si="13"/>
        <v>0.13377272727272727</v>
      </c>
      <c r="V75" s="18">
        <f t="shared" si="14"/>
        <v>55.588227272727266</v>
      </c>
    </row>
    <row r="76" spans="1:22" x14ac:dyDescent="0.15">
      <c r="A76">
        <v>1</v>
      </c>
      <c r="B76" t="s">
        <v>78</v>
      </c>
      <c r="C76" s="3">
        <v>15</v>
      </c>
      <c r="D76" s="17">
        <v>33</v>
      </c>
      <c r="E76" s="17" t="s">
        <v>76</v>
      </c>
      <c r="F76" s="17">
        <v>2</v>
      </c>
      <c r="G76" s="17">
        <f t="shared" si="9"/>
        <v>5</v>
      </c>
      <c r="H76" s="26">
        <v>30.29</v>
      </c>
      <c r="I76" s="2">
        <v>0.18</v>
      </c>
      <c r="J76" s="2">
        <v>14.07</v>
      </c>
      <c r="K76" s="2">
        <v>3.43</v>
      </c>
      <c r="L76" s="2">
        <v>1.5</v>
      </c>
      <c r="M76" s="2">
        <v>11.77</v>
      </c>
      <c r="N76" s="2">
        <v>17.05</v>
      </c>
      <c r="P76" s="6">
        <f t="shared" si="8"/>
        <v>0.81818181818181812</v>
      </c>
      <c r="Q76" s="6">
        <f t="shared" si="8"/>
        <v>6.3954545454545446</v>
      </c>
      <c r="R76" s="6">
        <f t="shared" si="10"/>
        <v>3.1181818181818189E-2</v>
      </c>
      <c r="S76" s="6">
        <f t="shared" si="11"/>
        <v>1.3636363636363635</v>
      </c>
      <c r="T76" s="6">
        <f t="shared" si="12"/>
        <v>26.75</v>
      </c>
      <c r="U76" s="6">
        <f t="shared" si="13"/>
        <v>7.7499999999999999E-2</v>
      </c>
      <c r="V76" s="40">
        <f t="shared" si="14"/>
        <v>35.43595454545455</v>
      </c>
    </row>
    <row r="77" spans="1:22" x14ac:dyDescent="0.15">
      <c r="A77">
        <v>1</v>
      </c>
      <c r="B77" t="s">
        <v>78</v>
      </c>
      <c r="C77" s="3">
        <v>15</v>
      </c>
      <c r="D77" s="17">
        <v>33</v>
      </c>
      <c r="E77" s="17" t="s">
        <v>76</v>
      </c>
      <c r="F77" s="17">
        <v>3</v>
      </c>
      <c r="G77" s="17">
        <f t="shared" si="9"/>
        <v>5</v>
      </c>
      <c r="H77" s="26">
        <v>31.23</v>
      </c>
      <c r="I77" s="2">
        <v>0.18</v>
      </c>
      <c r="J77" s="2">
        <v>14.15</v>
      </c>
      <c r="K77" s="2">
        <v>3.96</v>
      </c>
      <c r="L77" s="2">
        <v>2.34</v>
      </c>
      <c r="M77" s="2">
        <v>18.391999999999999</v>
      </c>
      <c r="N77" s="2">
        <v>18.61</v>
      </c>
      <c r="P77" s="6">
        <f t="shared" si="8"/>
        <v>0.81818181818181812</v>
      </c>
      <c r="Q77" s="6">
        <f t="shared" si="8"/>
        <v>6.4318181818181817</v>
      </c>
      <c r="R77" s="6">
        <f t="shared" si="10"/>
        <v>3.6000000000000004E-2</v>
      </c>
      <c r="S77" s="6">
        <f t="shared" si="11"/>
        <v>2.1272727272727274</v>
      </c>
      <c r="T77" s="6">
        <f t="shared" si="12"/>
        <v>41.8</v>
      </c>
      <c r="U77" s="6">
        <f t="shared" si="13"/>
        <v>8.4590909090909092E-2</v>
      </c>
      <c r="V77" s="18">
        <f t="shared" si="14"/>
        <v>51.29786363636363</v>
      </c>
    </row>
    <row r="78" spans="1:22" x14ac:dyDescent="0.15">
      <c r="A78" s="27">
        <v>1</v>
      </c>
      <c r="B78" s="27" t="s">
        <v>78</v>
      </c>
      <c r="C78" s="29">
        <v>15</v>
      </c>
      <c r="D78" s="28">
        <v>33</v>
      </c>
      <c r="E78" s="28" t="s">
        <v>76</v>
      </c>
      <c r="F78" s="28">
        <v>1</v>
      </c>
      <c r="G78" s="28">
        <f t="shared" si="9"/>
        <v>6</v>
      </c>
      <c r="H78" s="30">
        <v>32.5</v>
      </c>
      <c r="I78" s="31">
        <v>0.25</v>
      </c>
      <c r="J78" s="31">
        <v>27.11</v>
      </c>
      <c r="K78" s="31">
        <v>7.16</v>
      </c>
      <c r="L78" s="31">
        <v>2.0699999999999998</v>
      </c>
      <c r="M78" s="31">
        <v>25.655000000000001</v>
      </c>
      <c r="N78" s="31">
        <v>25.59</v>
      </c>
      <c r="O78" s="27"/>
      <c r="P78" s="32">
        <f t="shared" si="8"/>
        <v>1.1363636363636365</v>
      </c>
      <c r="Q78" s="32">
        <f t="shared" si="8"/>
        <v>12.322727272727272</v>
      </c>
      <c r="R78" s="32">
        <f t="shared" si="10"/>
        <v>6.5090909090909102E-2</v>
      </c>
      <c r="S78" s="32">
        <f t="shared" si="11"/>
        <v>1.8818181818181818</v>
      </c>
      <c r="T78" s="32">
        <f t="shared" si="12"/>
        <v>58.306818181818187</v>
      </c>
      <c r="U78" s="32">
        <f t="shared" si="13"/>
        <v>0.11631818181818182</v>
      </c>
      <c r="V78" s="33">
        <f t="shared" si="14"/>
        <v>73.82913636363638</v>
      </c>
    </row>
    <row r="79" spans="1:22" x14ac:dyDescent="0.15">
      <c r="A79">
        <v>1</v>
      </c>
      <c r="B79" t="s">
        <v>78</v>
      </c>
      <c r="C79" s="3">
        <v>15</v>
      </c>
      <c r="D79" s="17">
        <v>33</v>
      </c>
      <c r="E79" s="17" t="s">
        <v>76</v>
      </c>
      <c r="F79" s="17">
        <v>2</v>
      </c>
      <c r="G79" s="17">
        <f t="shared" si="9"/>
        <v>6</v>
      </c>
      <c r="H79" s="26">
        <v>34.85</v>
      </c>
      <c r="I79" s="2">
        <v>0.4</v>
      </c>
      <c r="J79" s="2">
        <v>28.49</v>
      </c>
      <c r="K79" s="2">
        <v>5.38</v>
      </c>
      <c r="L79" s="2">
        <v>2.25</v>
      </c>
      <c r="M79" s="2">
        <v>21.529</v>
      </c>
      <c r="N79" s="2">
        <v>26.89</v>
      </c>
      <c r="P79" s="6">
        <f t="shared" si="8"/>
        <v>1.8181818181818181</v>
      </c>
      <c r="Q79" s="6">
        <f t="shared" si="8"/>
        <v>12.949999999999998</v>
      </c>
      <c r="R79" s="6">
        <f t="shared" si="10"/>
        <v>4.8909090909090909E-2</v>
      </c>
      <c r="S79" s="6">
        <f t="shared" si="11"/>
        <v>2.0454545454545454</v>
      </c>
      <c r="T79" s="6">
        <f t="shared" si="12"/>
        <v>48.929545454545448</v>
      </c>
      <c r="U79" s="6">
        <f t="shared" si="13"/>
        <v>0.12222727272727274</v>
      </c>
      <c r="V79" s="18">
        <f t="shared" si="14"/>
        <v>65.914318181818174</v>
      </c>
    </row>
    <row r="80" spans="1:22" x14ac:dyDescent="0.15">
      <c r="A80" s="34">
        <v>1</v>
      </c>
      <c r="B80" s="34" t="s">
        <v>78</v>
      </c>
      <c r="C80" s="36">
        <v>15</v>
      </c>
      <c r="D80" s="35">
        <v>33</v>
      </c>
      <c r="E80" s="35" t="s">
        <v>76</v>
      </c>
      <c r="F80" s="35">
        <v>3</v>
      </c>
      <c r="G80" s="35">
        <f t="shared" si="9"/>
        <v>6</v>
      </c>
      <c r="H80" s="37">
        <v>33.15</v>
      </c>
      <c r="I80" s="38">
        <v>0.24</v>
      </c>
      <c r="J80" s="38">
        <v>26.11</v>
      </c>
      <c r="K80" s="38">
        <v>6.92</v>
      </c>
      <c r="L80" s="38">
        <v>1.92</v>
      </c>
      <c r="M80" s="38">
        <v>19.042999999999999</v>
      </c>
      <c r="N80" s="38">
        <v>29.3</v>
      </c>
      <c r="O80" s="34"/>
      <c r="P80" s="39">
        <f t="shared" si="8"/>
        <v>1.0909090909090908</v>
      </c>
      <c r="Q80" s="39">
        <f t="shared" si="8"/>
        <v>11.868181818181817</v>
      </c>
      <c r="R80" s="39">
        <f t="shared" si="10"/>
        <v>6.2909090909090915E-2</v>
      </c>
      <c r="S80" s="39">
        <f t="shared" si="11"/>
        <v>1.7454545454545456</v>
      </c>
      <c r="T80" s="39">
        <f t="shared" si="12"/>
        <v>43.279545454545449</v>
      </c>
      <c r="U80" s="39">
        <f t="shared" si="13"/>
        <v>0.13318181818181818</v>
      </c>
      <c r="V80" s="40">
        <f t="shared" si="14"/>
        <v>58.180181818181815</v>
      </c>
    </row>
    <row r="81" spans="1:22" x14ac:dyDescent="0.15">
      <c r="A81">
        <v>1</v>
      </c>
      <c r="B81" t="s">
        <v>78</v>
      </c>
      <c r="C81" s="3">
        <v>15</v>
      </c>
      <c r="D81" s="17">
        <v>33</v>
      </c>
      <c r="E81" s="17" t="s">
        <v>76</v>
      </c>
      <c r="F81" s="17">
        <v>1</v>
      </c>
      <c r="G81" s="17">
        <f t="shared" si="9"/>
        <v>7</v>
      </c>
      <c r="H81" s="26">
        <v>34.82</v>
      </c>
      <c r="I81" s="2">
        <v>0.11899999999999999</v>
      </c>
      <c r="J81" s="2">
        <v>29.878</v>
      </c>
      <c r="K81" s="2">
        <v>8.7449999999999992</v>
      </c>
      <c r="L81" s="2">
        <v>2.14</v>
      </c>
      <c r="M81" s="2">
        <v>18.867000000000001</v>
      </c>
      <c r="N81" s="2">
        <v>32.427999999999997</v>
      </c>
      <c r="P81" s="6">
        <f t="shared" si="8"/>
        <v>0.54090909090909089</v>
      </c>
      <c r="Q81" s="6">
        <f t="shared" si="8"/>
        <v>13.58090909090909</v>
      </c>
      <c r="R81" s="6">
        <f t="shared" si="10"/>
        <v>7.9499999999999987E-2</v>
      </c>
      <c r="S81" s="6">
        <f t="shared" si="11"/>
        <v>1.9454545454545458</v>
      </c>
      <c r="T81" s="6">
        <f t="shared" si="12"/>
        <v>42.87954545454545</v>
      </c>
      <c r="U81" s="6">
        <f t="shared" si="13"/>
        <v>0.1474</v>
      </c>
      <c r="V81" s="18">
        <f t="shared" si="14"/>
        <v>59.173718181818174</v>
      </c>
    </row>
    <row r="82" spans="1:22" x14ac:dyDescent="0.15">
      <c r="A82">
        <v>1</v>
      </c>
      <c r="B82" t="s">
        <v>78</v>
      </c>
      <c r="C82" s="3">
        <v>15</v>
      </c>
      <c r="D82" s="17">
        <v>33</v>
      </c>
      <c r="E82" s="17" t="s">
        <v>76</v>
      </c>
      <c r="F82" s="17">
        <v>2</v>
      </c>
      <c r="G82" s="17">
        <f t="shared" si="9"/>
        <v>7</v>
      </c>
      <c r="H82" s="26">
        <v>35.72</v>
      </c>
      <c r="I82" s="2">
        <v>8.5999999999999993E-2</v>
      </c>
      <c r="J82" s="2">
        <v>29.468</v>
      </c>
      <c r="K82" s="2">
        <v>7.6840000000000002</v>
      </c>
      <c r="L82" s="2">
        <v>2.6869999999999998</v>
      </c>
      <c r="M82" s="2">
        <v>18.565999999999999</v>
      </c>
      <c r="N82" s="2">
        <v>32.496000000000002</v>
      </c>
      <c r="P82" s="6">
        <f t="shared" si="8"/>
        <v>0.39090909090909087</v>
      </c>
      <c r="Q82" s="6">
        <f t="shared" si="8"/>
        <v>13.394545454545453</v>
      </c>
      <c r="R82" s="6">
        <f t="shared" si="10"/>
        <v>6.9854545454545447E-2</v>
      </c>
      <c r="S82" s="6">
        <f t="shared" si="11"/>
        <v>2.4427272727272729</v>
      </c>
      <c r="T82" s="6">
        <f t="shared" si="12"/>
        <v>42.195454545454538</v>
      </c>
      <c r="U82" s="6">
        <f t="shared" si="13"/>
        <v>0.14770909090909093</v>
      </c>
      <c r="V82" s="18">
        <f t="shared" si="14"/>
        <v>58.641199999999984</v>
      </c>
    </row>
    <row r="83" spans="1:22" x14ac:dyDescent="0.15">
      <c r="A83">
        <v>1</v>
      </c>
      <c r="B83" t="s">
        <v>78</v>
      </c>
      <c r="C83" s="3">
        <v>15</v>
      </c>
      <c r="D83" s="17">
        <v>33</v>
      </c>
      <c r="E83" s="17" t="s">
        <v>76</v>
      </c>
      <c r="F83" s="17">
        <v>3</v>
      </c>
      <c r="G83" s="17">
        <f t="shared" si="9"/>
        <v>7</v>
      </c>
      <c r="H83" s="26">
        <v>33.06</v>
      </c>
      <c r="I83" s="2">
        <v>0.106</v>
      </c>
      <c r="J83" s="2">
        <v>33.887999999999998</v>
      </c>
      <c r="K83" s="2">
        <v>8.4749999999999996</v>
      </c>
      <c r="L83" s="2">
        <v>2.8639999999999999</v>
      </c>
      <c r="M83" s="2">
        <v>20.225999999999999</v>
      </c>
      <c r="N83" s="2">
        <v>33.863999999999997</v>
      </c>
      <c r="P83" s="6">
        <f t="shared" si="8"/>
        <v>0.48181818181818176</v>
      </c>
      <c r="Q83" s="6">
        <f t="shared" si="8"/>
        <v>15.403636363636361</v>
      </c>
      <c r="R83" s="6">
        <f t="shared" si="10"/>
        <v>7.7045454545454542E-2</v>
      </c>
      <c r="S83" s="6">
        <f t="shared" si="11"/>
        <v>2.6036363636363635</v>
      </c>
      <c r="T83" s="6">
        <f t="shared" si="12"/>
        <v>45.968181818181804</v>
      </c>
      <c r="U83" s="6">
        <f t="shared" si="13"/>
        <v>0.15392727272727272</v>
      </c>
      <c r="V83" s="18">
        <f t="shared" si="14"/>
        <v>64.688245454545438</v>
      </c>
    </row>
    <row r="84" spans="1:22" x14ac:dyDescent="0.15">
      <c r="A84" s="27">
        <v>1</v>
      </c>
      <c r="B84" s="27" t="s">
        <v>78</v>
      </c>
      <c r="C84" s="29">
        <v>15</v>
      </c>
      <c r="D84" s="28">
        <v>33</v>
      </c>
      <c r="E84" s="28" t="s">
        <v>76</v>
      </c>
      <c r="F84" s="28">
        <v>1</v>
      </c>
      <c r="G84" s="28">
        <f t="shared" si="9"/>
        <v>8</v>
      </c>
      <c r="H84" s="30">
        <v>27.85</v>
      </c>
      <c r="I84" s="31">
        <v>0.13</v>
      </c>
      <c r="J84" s="31">
        <v>31.300999999999998</v>
      </c>
      <c r="K84" s="31">
        <v>8.4499999999999993</v>
      </c>
      <c r="L84" s="31">
        <v>2.44</v>
      </c>
      <c r="M84" s="31">
        <v>19.899999999999999</v>
      </c>
      <c r="N84" s="31">
        <v>36.799999999999997</v>
      </c>
      <c r="O84" s="27"/>
      <c r="P84" s="32">
        <f t="shared" si="8"/>
        <v>0.59090909090909094</v>
      </c>
      <c r="Q84" s="32">
        <f t="shared" si="8"/>
        <v>14.227727272727272</v>
      </c>
      <c r="R84" s="32">
        <f t="shared" si="10"/>
        <v>7.6818181818181813E-2</v>
      </c>
      <c r="S84" s="32">
        <f t="shared" si="11"/>
        <v>2.2181818181818183</v>
      </c>
      <c r="T84" s="32">
        <f t="shared" si="12"/>
        <v>45.22727272727272</v>
      </c>
      <c r="U84" s="32">
        <f t="shared" si="13"/>
        <v>0.16727272727272727</v>
      </c>
      <c r="V84" s="33">
        <f t="shared" si="14"/>
        <v>62.508181818181804</v>
      </c>
    </row>
    <row r="85" spans="1:22" x14ac:dyDescent="0.15">
      <c r="A85">
        <v>1</v>
      </c>
      <c r="B85" t="s">
        <v>78</v>
      </c>
      <c r="C85" s="3">
        <v>15</v>
      </c>
      <c r="D85" s="17">
        <v>33</v>
      </c>
      <c r="E85" s="17" t="s">
        <v>76</v>
      </c>
      <c r="F85" s="17">
        <v>2</v>
      </c>
      <c r="G85" s="17">
        <f t="shared" si="9"/>
        <v>8</v>
      </c>
      <c r="H85" s="26">
        <v>26.85</v>
      </c>
      <c r="I85" s="2">
        <v>0.11</v>
      </c>
      <c r="J85" s="2">
        <v>36.453000000000003</v>
      </c>
      <c r="K85" s="2">
        <v>7.41</v>
      </c>
      <c r="L85" s="2">
        <v>2.81</v>
      </c>
      <c r="M85" s="2">
        <v>17.14</v>
      </c>
      <c r="N85" s="2">
        <v>39.03</v>
      </c>
      <c r="P85" s="6">
        <f t="shared" si="8"/>
        <v>0.49999999999999994</v>
      </c>
      <c r="Q85" s="6">
        <f t="shared" si="8"/>
        <v>16.569545454545455</v>
      </c>
      <c r="R85" s="6">
        <f t="shared" si="10"/>
        <v>6.7363636363636362E-2</v>
      </c>
      <c r="S85" s="6">
        <f t="shared" si="11"/>
        <v>2.5545454545454547</v>
      </c>
      <c r="T85" s="6">
        <f t="shared" si="12"/>
        <v>38.954545454545453</v>
      </c>
      <c r="U85" s="6">
        <f t="shared" si="13"/>
        <v>0.17740909090909091</v>
      </c>
      <c r="V85" s="18">
        <f t="shared" si="14"/>
        <v>58.823409090909095</v>
      </c>
    </row>
    <row r="86" spans="1:22" x14ac:dyDescent="0.15">
      <c r="A86" s="34">
        <v>1</v>
      </c>
      <c r="B86" s="34" t="s">
        <v>78</v>
      </c>
      <c r="C86" s="36">
        <v>15</v>
      </c>
      <c r="D86" s="35">
        <v>33</v>
      </c>
      <c r="E86" s="35" t="s">
        <v>76</v>
      </c>
      <c r="F86" s="35">
        <v>3</v>
      </c>
      <c r="G86" s="35">
        <f t="shared" si="9"/>
        <v>8</v>
      </c>
      <c r="H86" s="37">
        <v>26.55</v>
      </c>
      <c r="I86" s="38">
        <v>0.12</v>
      </c>
      <c r="J86" s="38">
        <v>31.811</v>
      </c>
      <c r="K86" s="38">
        <v>7.86</v>
      </c>
      <c r="L86" s="38">
        <v>2.11</v>
      </c>
      <c r="M86" s="38">
        <v>18.59</v>
      </c>
      <c r="N86" s="38">
        <v>38.96</v>
      </c>
      <c r="O86" s="34"/>
      <c r="P86" s="39">
        <f t="shared" si="8"/>
        <v>0.54545454545454541</v>
      </c>
      <c r="Q86" s="39">
        <f t="shared" si="8"/>
        <v>14.459545454545456</v>
      </c>
      <c r="R86" s="39">
        <f t="shared" si="10"/>
        <v>7.1454545454545451E-2</v>
      </c>
      <c r="S86" s="39">
        <f t="shared" si="11"/>
        <v>1.9181818181818182</v>
      </c>
      <c r="T86" s="39">
        <f t="shared" si="12"/>
        <v>42.25</v>
      </c>
      <c r="U86" s="39">
        <f t="shared" si="13"/>
        <v>0.1770909090909091</v>
      </c>
      <c r="V86" s="40">
        <f t="shared" si="14"/>
        <v>59.421727272727267</v>
      </c>
    </row>
    <row r="87" spans="1:22" x14ac:dyDescent="0.15">
      <c r="A87" s="27">
        <v>1</v>
      </c>
      <c r="B87" s="27" t="s">
        <v>78</v>
      </c>
      <c r="C87" s="29">
        <v>15</v>
      </c>
      <c r="D87" s="28">
        <v>33</v>
      </c>
      <c r="E87" s="28" t="s">
        <v>76</v>
      </c>
      <c r="F87" s="28">
        <v>1</v>
      </c>
      <c r="G87" s="28">
        <f t="shared" si="9"/>
        <v>9</v>
      </c>
      <c r="H87" s="30">
        <v>31.25</v>
      </c>
      <c r="I87" s="31">
        <v>0.15</v>
      </c>
      <c r="J87" s="31">
        <v>37.274000000000001</v>
      </c>
      <c r="K87" s="31">
        <v>7.35</v>
      </c>
      <c r="L87" s="31">
        <v>2.59</v>
      </c>
      <c r="M87" s="31">
        <v>14.98</v>
      </c>
      <c r="N87" s="31">
        <v>40.82</v>
      </c>
      <c r="O87" s="27"/>
      <c r="P87" s="32">
        <f t="shared" si="8"/>
        <v>0.68181818181818177</v>
      </c>
      <c r="Q87" s="32">
        <f t="shared" si="8"/>
        <v>16.942727272727272</v>
      </c>
      <c r="R87" s="32">
        <f t="shared" si="10"/>
        <v>6.6818181818181818E-2</v>
      </c>
      <c r="S87" s="32">
        <f t="shared" si="11"/>
        <v>2.3545454545454545</v>
      </c>
      <c r="T87" s="32">
        <f t="shared" si="12"/>
        <v>34.045454545454547</v>
      </c>
      <c r="U87" s="32">
        <f t="shared" si="13"/>
        <v>0.18554545454545457</v>
      </c>
      <c r="V87" s="33">
        <f t="shared" si="14"/>
        <v>54.276909090909093</v>
      </c>
    </row>
    <row r="88" spans="1:22" x14ac:dyDescent="0.15">
      <c r="A88">
        <v>1</v>
      </c>
      <c r="B88" t="s">
        <v>78</v>
      </c>
      <c r="C88" s="3">
        <v>15</v>
      </c>
      <c r="D88" s="17">
        <v>33</v>
      </c>
      <c r="E88" s="17" t="s">
        <v>76</v>
      </c>
      <c r="F88" s="17">
        <v>2</v>
      </c>
      <c r="G88" s="17">
        <f t="shared" si="9"/>
        <v>9</v>
      </c>
      <c r="H88" s="26">
        <v>29.45</v>
      </c>
      <c r="I88" s="2">
        <v>0.15</v>
      </c>
      <c r="J88" s="2">
        <v>39.844999999999999</v>
      </c>
      <c r="K88" s="2">
        <v>7.2</v>
      </c>
      <c r="L88" s="2">
        <v>2.65</v>
      </c>
      <c r="M88" s="2">
        <v>21.24</v>
      </c>
      <c r="N88" s="2">
        <v>46.98</v>
      </c>
      <c r="P88" s="6">
        <f t="shared" si="8"/>
        <v>0.68181818181818177</v>
      </c>
      <c r="Q88" s="6">
        <f t="shared" si="8"/>
        <v>18.111363636363635</v>
      </c>
      <c r="R88" s="6">
        <f t="shared" si="10"/>
        <v>6.545454545454546E-2</v>
      </c>
      <c r="S88" s="6">
        <f t="shared" si="11"/>
        <v>2.4090909090909092</v>
      </c>
      <c r="T88" s="6">
        <f t="shared" si="12"/>
        <v>48.272727272727259</v>
      </c>
      <c r="U88" s="6">
        <f t="shared" si="13"/>
        <v>0.21354545454545454</v>
      </c>
      <c r="V88" s="18">
        <f t="shared" si="14"/>
        <v>69.753999999999991</v>
      </c>
    </row>
    <row r="89" spans="1:22" x14ac:dyDescent="0.15">
      <c r="A89" s="34">
        <v>1</v>
      </c>
      <c r="B89" s="34" t="s">
        <v>78</v>
      </c>
      <c r="C89" s="36">
        <v>15</v>
      </c>
      <c r="D89" s="35">
        <v>33</v>
      </c>
      <c r="E89" s="35" t="s">
        <v>76</v>
      </c>
      <c r="F89" s="35">
        <v>3</v>
      </c>
      <c r="G89" s="35">
        <f t="shared" si="9"/>
        <v>9</v>
      </c>
      <c r="H89" s="37">
        <v>29.3</v>
      </c>
      <c r="I89" s="38">
        <v>0.17</v>
      </c>
      <c r="J89" s="38">
        <v>40.600999999999999</v>
      </c>
      <c r="K89" s="38">
        <v>7.67</v>
      </c>
      <c r="L89" s="38">
        <v>2.58</v>
      </c>
      <c r="M89" s="38">
        <v>16.07</v>
      </c>
      <c r="N89" s="38">
        <v>45.53</v>
      </c>
      <c r="O89" s="34"/>
      <c r="P89" s="39">
        <f t="shared" si="8"/>
        <v>0.77272727272727271</v>
      </c>
      <c r="Q89" s="39">
        <f t="shared" si="8"/>
        <v>18.454999999999998</v>
      </c>
      <c r="R89" s="39">
        <f t="shared" si="10"/>
        <v>6.9727272727272721E-2</v>
      </c>
      <c r="S89" s="39">
        <f t="shared" si="11"/>
        <v>2.3454545454545457</v>
      </c>
      <c r="T89" s="39">
        <f t="shared" si="12"/>
        <v>36.522727272727273</v>
      </c>
      <c r="U89" s="39">
        <f t="shared" si="13"/>
        <v>0.20695454545454545</v>
      </c>
      <c r="V89" s="40">
        <f t="shared" si="14"/>
        <v>58.37259090909091</v>
      </c>
    </row>
    <row r="90" spans="1:22" x14ac:dyDescent="0.15">
      <c r="A90">
        <v>1</v>
      </c>
      <c r="B90" t="s">
        <v>78</v>
      </c>
      <c r="C90" s="3">
        <v>15</v>
      </c>
      <c r="D90" s="17">
        <v>33</v>
      </c>
      <c r="E90" s="17" t="s">
        <v>76</v>
      </c>
      <c r="F90" s="17">
        <v>1</v>
      </c>
      <c r="G90" s="17">
        <f t="shared" si="9"/>
        <v>10</v>
      </c>
      <c r="H90" s="26">
        <v>29.75</v>
      </c>
      <c r="I90" s="2">
        <v>0.18</v>
      </c>
      <c r="J90" s="2">
        <v>35.384</v>
      </c>
      <c r="K90" s="2">
        <v>6.71</v>
      </c>
      <c r="L90" s="2">
        <v>1.84</v>
      </c>
      <c r="M90" s="2">
        <v>16.79</v>
      </c>
      <c r="N90" s="2">
        <v>42.427999999999997</v>
      </c>
      <c r="P90" s="6">
        <f t="shared" si="8"/>
        <v>0.81818181818181812</v>
      </c>
      <c r="Q90" s="6">
        <f t="shared" si="8"/>
        <v>16.083636363636362</v>
      </c>
      <c r="R90" s="6">
        <f t="shared" si="10"/>
        <v>6.0999999999999999E-2</v>
      </c>
      <c r="S90" s="6">
        <f t="shared" si="11"/>
        <v>1.6727272727272726</v>
      </c>
      <c r="T90" s="6">
        <f t="shared" si="12"/>
        <v>38.159090909090907</v>
      </c>
      <c r="U90" s="6">
        <f t="shared" si="13"/>
        <v>0.19285454545454547</v>
      </c>
      <c r="V90" s="18">
        <f t="shared" si="14"/>
        <v>56.987490909090901</v>
      </c>
    </row>
    <row r="91" spans="1:22" x14ac:dyDescent="0.15">
      <c r="A91">
        <v>1</v>
      </c>
      <c r="B91" t="s">
        <v>78</v>
      </c>
      <c r="C91" s="3">
        <v>15</v>
      </c>
      <c r="D91" s="17">
        <v>33</v>
      </c>
      <c r="E91" s="17" t="s">
        <v>76</v>
      </c>
      <c r="F91" s="17">
        <v>2</v>
      </c>
      <c r="G91" s="17">
        <f t="shared" si="9"/>
        <v>10</v>
      </c>
      <c r="H91" s="26">
        <v>28.4</v>
      </c>
      <c r="I91" s="2">
        <v>0.14000000000000001</v>
      </c>
      <c r="J91" s="2">
        <v>34.094999999999999</v>
      </c>
      <c r="K91" s="2">
        <v>8.89</v>
      </c>
      <c r="L91" s="2">
        <v>2.57</v>
      </c>
      <c r="M91" s="2">
        <v>17.41</v>
      </c>
      <c r="N91" s="2">
        <v>38.29</v>
      </c>
      <c r="P91" s="6">
        <f t="shared" si="8"/>
        <v>0.63636363636363646</v>
      </c>
      <c r="Q91" s="6">
        <f t="shared" si="8"/>
        <v>15.497727272727271</v>
      </c>
      <c r="R91" s="6">
        <f t="shared" si="10"/>
        <v>8.0818181818181831E-2</v>
      </c>
      <c r="S91" s="6">
        <f t="shared" si="11"/>
        <v>2.3363636363636364</v>
      </c>
      <c r="T91" s="6">
        <f t="shared" si="12"/>
        <v>39.56818181818182</v>
      </c>
      <c r="U91" s="6">
        <f t="shared" si="13"/>
        <v>0.17404545454545456</v>
      </c>
      <c r="V91" s="18">
        <f t="shared" si="14"/>
        <v>58.293500000000002</v>
      </c>
    </row>
    <row r="92" spans="1:22" ht="14.25" thickBot="1" x14ac:dyDescent="0.2">
      <c r="A92" s="41">
        <v>1</v>
      </c>
      <c r="B92" s="41" t="s">
        <v>78</v>
      </c>
      <c r="C92" s="43">
        <v>15</v>
      </c>
      <c r="D92" s="42">
        <v>33</v>
      </c>
      <c r="E92" s="42" t="s">
        <v>76</v>
      </c>
      <c r="F92" s="42">
        <v>3</v>
      </c>
      <c r="G92" s="42">
        <f t="shared" si="9"/>
        <v>10</v>
      </c>
      <c r="H92" s="44">
        <v>28.25</v>
      </c>
      <c r="I92" s="45">
        <v>0.19</v>
      </c>
      <c r="J92" s="45">
        <v>29.189</v>
      </c>
      <c r="K92" s="45">
        <v>6.24</v>
      </c>
      <c r="L92" s="45">
        <v>2.02</v>
      </c>
      <c r="M92" s="45">
        <v>16.78</v>
      </c>
      <c r="N92" s="45">
        <v>40.24</v>
      </c>
      <c r="O92" s="41"/>
      <c r="P92" s="46">
        <f t="shared" si="8"/>
        <v>0.86363636363636365</v>
      </c>
      <c r="Q92" s="46">
        <f t="shared" si="8"/>
        <v>13.267727272727273</v>
      </c>
      <c r="R92" s="46">
        <f t="shared" si="10"/>
        <v>5.6727272727272723E-2</v>
      </c>
      <c r="S92" s="46">
        <f t="shared" si="11"/>
        <v>1.8363636363636366</v>
      </c>
      <c r="T92" s="46">
        <f t="shared" si="12"/>
        <v>38.13636363636364</v>
      </c>
      <c r="U92" s="46">
        <f t="shared" si="13"/>
        <v>0.18290909090909094</v>
      </c>
      <c r="V92" s="47">
        <f t="shared" si="14"/>
        <v>54.343727272727278</v>
      </c>
    </row>
    <row r="93" spans="1:22" x14ac:dyDescent="0.15">
      <c r="A93" s="19">
        <v>1</v>
      </c>
      <c r="B93" s="19" t="s">
        <v>79</v>
      </c>
      <c r="C93" s="21">
        <v>25</v>
      </c>
      <c r="D93" s="20">
        <v>44</v>
      </c>
      <c r="E93" s="20" t="s">
        <v>76</v>
      </c>
      <c r="F93" s="20">
        <v>1</v>
      </c>
      <c r="G93" s="20">
        <v>1</v>
      </c>
      <c r="H93" s="22">
        <v>24.45</v>
      </c>
      <c r="I93" s="23">
        <v>0.23799999999999999</v>
      </c>
      <c r="J93" s="23">
        <v>20.190000000000001</v>
      </c>
      <c r="K93" s="23">
        <v>5.8</v>
      </c>
      <c r="L93" s="23">
        <v>3.0880000000000001</v>
      </c>
      <c r="M93" s="23">
        <v>17.600000000000001</v>
      </c>
      <c r="N93" s="23">
        <v>24.21</v>
      </c>
      <c r="O93" s="19"/>
      <c r="P93" s="24">
        <f t="shared" si="8"/>
        <v>1.0818181818181818</v>
      </c>
      <c r="Q93" s="24">
        <f t="shared" si="8"/>
        <v>9.1772727272727277</v>
      </c>
      <c r="R93" s="24">
        <f t="shared" si="10"/>
        <v>5.2727272727272727E-2</v>
      </c>
      <c r="S93" s="24">
        <f t="shared" si="11"/>
        <v>2.8072727272727271</v>
      </c>
      <c r="T93" s="24">
        <f t="shared" si="12"/>
        <v>40</v>
      </c>
      <c r="U93" s="24">
        <f t="shared" si="13"/>
        <v>0.11004545454545456</v>
      </c>
      <c r="V93" s="25">
        <f t="shared" si="14"/>
        <v>53.229136363636364</v>
      </c>
    </row>
    <row r="94" spans="1:22" x14ac:dyDescent="0.15">
      <c r="A94">
        <v>1</v>
      </c>
      <c r="B94" t="s">
        <v>79</v>
      </c>
      <c r="C94" s="3">
        <v>25</v>
      </c>
      <c r="D94" s="17">
        <v>44</v>
      </c>
      <c r="E94" s="17" t="s">
        <v>76</v>
      </c>
      <c r="F94" s="17">
        <v>2</v>
      </c>
      <c r="G94" s="17">
        <v>1</v>
      </c>
      <c r="H94" s="26">
        <v>29.7</v>
      </c>
      <c r="I94" s="2">
        <v>0.19500000000000001</v>
      </c>
      <c r="J94" s="2">
        <v>20.76</v>
      </c>
      <c r="K94" s="2">
        <v>6.49</v>
      </c>
      <c r="L94" s="2">
        <v>3.472</v>
      </c>
      <c r="M94" s="2">
        <v>17.456</v>
      </c>
      <c r="N94" s="2">
        <v>21.83</v>
      </c>
      <c r="P94" s="6">
        <f t="shared" si="8"/>
        <v>0.88636363636363635</v>
      </c>
      <c r="Q94" s="6">
        <f t="shared" si="8"/>
        <v>9.4363636363636356</v>
      </c>
      <c r="R94" s="6">
        <f t="shared" si="10"/>
        <v>5.9000000000000004E-2</v>
      </c>
      <c r="S94" s="6">
        <f t="shared" si="11"/>
        <v>3.1563636363636363</v>
      </c>
      <c r="T94" s="6">
        <f t="shared" si="12"/>
        <v>39.672727272727272</v>
      </c>
      <c r="U94" s="6">
        <f t="shared" si="13"/>
        <v>9.9227272727272733E-2</v>
      </c>
      <c r="V94" s="18">
        <f t="shared" si="14"/>
        <v>53.31004545454546</v>
      </c>
    </row>
    <row r="95" spans="1:22" x14ac:dyDescent="0.15">
      <c r="A95">
        <v>1</v>
      </c>
      <c r="B95" t="s">
        <v>79</v>
      </c>
      <c r="C95" s="3">
        <v>25</v>
      </c>
      <c r="D95" s="17">
        <v>44</v>
      </c>
      <c r="E95" s="17" t="s">
        <v>76</v>
      </c>
      <c r="F95" s="17">
        <v>3</v>
      </c>
      <c r="G95" s="17">
        <v>1</v>
      </c>
      <c r="H95" s="26">
        <v>22.9</v>
      </c>
      <c r="I95" s="2">
        <v>0.218</v>
      </c>
      <c r="J95" s="2">
        <v>24.82</v>
      </c>
      <c r="K95" s="2">
        <v>6.85</v>
      </c>
      <c r="L95" s="2">
        <v>3.6</v>
      </c>
      <c r="M95" s="2">
        <v>19.472000000000001</v>
      </c>
      <c r="N95" s="2">
        <v>25.55</v>
      </c>
      <c r="P95" s="6">
        <f t="shared" si="8"/>
        <v>0.99090909090909096</v>
      </c>
      <c r="Q95" s="6">
        <f t="shared" si="8"/>
        <v>11.281818181818181</v>
      </c>
      <c r="R95" s="6">
        <f t="shared" si="10"/>
        <v>6.2272727272727271E-2</v>
      </c>
      <c r="S95" s="6">
        <f t="shared" si="11"/>
        <v>3.2727272727272729</v>
      </c>
      <c r="T95" s="6">
        <f t="shared" si="12"/>
        <v>44.25454545454545</v>
      </c>
      <c r="U95" s="6">
        <f t="shared" si="13"/>
        <v>0.11613636363636363</v>
      </c>
      <c r="V95" s="18">
        <f t="shared" si="14"/>
        <v>59.978409090909089</v>
      </c>
    </row>
    <row r="96" spans="1:22" x14ac:dyDescent="0.15">
      <c r="A96" s="27">
        <v>1</v>
      </c>
      <c r="B96" s="27" t="s">
        <v>79</v>
      </c>
      <c r="C96" s="29">
        <v>25</v>
      </c>
      <c r="D96" s="28">
        <v>44</v>
      </c>
      <c r="E96" s="28" t="s">
        <v>76</v>
      </c>
      <c r="F96" s="28">
        <v>1</v>
      </c>
      <c r="G96" s="28">
        <f t="shared" ref="G96:G122" si="15">G93+1</f>
        <v>2</v>
      </c>
      <c r="H96" s="30">
        <v>29.7</v>
      </c>
      <c r="I96" s="31">
        <v>0.16200000000000001</v>
      </c>
      <c r="J96" s="31">
        <v>17.5</v>
      </c>
      <c r="K96" s="31">
        <v>7.44</v>
      </c>
      <c r="L96" s="31">
        <v>3.504</v>
      </c>
      <c r="M96" s="31">
        <v>20.416</v>
      </c>
      <c r="N96" s="31">
        <v>24.14</v>
      </c>
      <c r="O96" s="27"/>
      <c r="P96" s="32">
        <f t="shared" si="8"/>
        <v>0.73636363636363633</v>
      </c>
      <c r="Q96" s="32">
        <f t="shared" si="8"/>
        <v>7.9545454545454541</v>
      </c>
      <c r="R96" s="32">
        <f t="shared" si="10"/>
        <v>6.7636363636363633E-2</v>
      </c>
      <c r="S96" s="32">
        <f t="shared" si="11"/>
        <v>3.1854545454545455</v>
      </c>
      <c r="T96" s="32">
        <f t="shared" si="12"/>
        <v>46.4</v>
      </c>
      <c r="U96" s="32">
        <f t="shared" si="13"/>
        <v>0.10972727272727273</v>
      </c>
      <c r="V96" s="33">
        <f t="shared" si="14"/>
        <v>58.453727272727271</v>
      </c>
    </row>
    <row r="97" spans="1:22" x14ac:dyDescent="0.15">
      <c r="A97">
        <v>1</v>
      </c>
      <c r="B97" t="s">
        <v>79</v>
      </c>
      <c r="C97" s="3">
        <v>25</v>
      </c>
      <c r="D97" s="17">
        <v>44</v>
      </c>
      <c r="E97" s="17" t="s">
        <v>76</v>
      </c>
      <c r="F97" s="17">
        <v>2</v>
      </c>
      <c r="G97" s="17">
        <f t="shared" si="15"/>
        <v>2</v>
      </c>
      <c r="H97" s="26">
        <v>27.05</v>
      </c>
      <c r="I97" s="2">
        <v>0.187</v>
      </c>
      <c r="J97" s="2">
        <v>17.23</v>
      </c>
      <c r="K97" s="2">
        <v>6.71</v>
      </c>
      <c r="L97" s="2">
        <v>3.8239999999999998</v>
      </c>
      <c r="M97" s="2">
        <v>23.295999999999999</v>
      </c>
      <c r="N97" s="2">
        <v>24.3</v>
      </c>
      <c r="P97" s="6">
        <f t="shared" si="8"/>
        <v>0.85000000000000009</v>
      </c>
      <c r="Q97" s="6">
        <f t="shared" si="8"/>
        <v>7.8318181818181811</v>
      </c>
      <c r="R97" s="6">
        <f t="shared" si="10"/>
        <v>6.0999999999999999E-2</v>
      </c>
      <c r="S97" s="6">
        <f t="shared" si="11"/>
        <v>3.4763636363636365</v>
      </c>
      <c r="T97" s="6">
        <f t="shared" si="12"/>
        <v>52.945454545454552</v>
      </c>
      <c r="U97" s="6">
        <f t="shared" si="13"/>
        <v>0.11045454545454546</v>
      </c>
      <c r="V97" s="18">
        <f t="shared" si="14"/>
        <v>65.27509090909092</v>
      </c>
    </row>
    <row r="98" spans="1:22" x14ac:dyDescent="0.15">
      <c r="A98" s="34">
        <v>1</v>
      </c>
      <c r="B98" s="34" t="s">
        <v>79</v>
      </c>
      <c r="C98" s="36">
        <v>25</v>
      </c>
      <c r="D98" s="35">
        <v>44</v>
      </c>
      <c r="E98" s="35" t="s">
        <v>76</v>
      </c>
      <c r="F98" s="35">
        <v>3</v>
      </c>
      <c r="G98" s="35">
        <f t="shared" si="15"/>
        <v>2</v>
      </c>
      <c r="H98" s="37">
        <v>32.200000000000003</v>
      </c>
      <c r="I98" s="38">
        <v>0.20499999999999999</v>
      </c>
      <c r="J98" s="38">
        <v>17.73</v>
      </c>
      <c r="K98" s="38">
        <v>6.98</v>
      </c>
      <c r="L98" s="38">
        <v>3.4239999999999999</v>
      </c>
      <c r="M98" s="38">
        <v>15.28</v>
      </c>
      <c r="N98" s="38">
        <v>25.45</v>
      </c>
      <c r="O98" s="34"/>
      <c r="P98" s="39">
        <f t="shared" si="8"/>
        <v>0.93181818181818177</v>
      </c>
      <c r="Q98" s="39">
        <f t="shared" si="8"/>
        <v>8.0590909090909086</v>
      </c>
      <c r="R98" s="39">
        <f t="shared" si="10"/>
        <v>6.3454545454545458E-2</v>
      </c>
      <c r="S98" s="39">
        <f t="shared" si="11"/>
        <v>3.1127272727272723</v>
      </c>
      <c r="T98" s="39">
        <f t="shared" si="12"/>
        <v>34.727272727272727</v>
      </c>
      <c r="U98" s="39">
        <f t="shared" si="13"/>
        <v>0.11568181818181818</v>
      </c>
      <c r="V98" s="40">
        <f t="shared" si="14"/>
        <v>47.010045454545455</v>
      </c>
    </row>
    <row r="99" spans="1:22" x14ac:dyDescent="0.15">
      <c r="A99">
        <v>1</v>
      </c>
      <c r="B99" t="s">
        <v>79</v>
      </c>
      <c r="C99" s="3">
        <v>25</v>
      </c>
      <c r="D99" s="17">
        <v>44</v>
      </c>
      <c r="E99" s="17" t="s">
        <v>76</v>
      </c>
      <c r="F99" s="17">
        <v>1</v>
      </c>
      <c r="G99" s="17">
        <f t="shared" si="15"/>
        <v>3</v>
      </c>
      <c r="H99" s="26">
        <v>32.56</v>
      </c>
      <c r="I99" s="2">
        <v>0.33</v>
      </c>
      <c r="J99" s="2">
        <v>9.2200000000000006</v>
      </c>
      <c r="K99" s="2">
        <v>6.47</v>
      </c>
      <c r="L99" s="2">
        <v>3.456</v>
      </c>
      <c r="M99" s="2">
        <v>32.911999999999999</v>
      </c>
      <c r="N99" s="2">
        <v>28.41</v>
      </c>
      <c r="P99" s="6">
        <f t="shared" si="8"/>
        <v>1.5</v>
      </c>
      <c r="Q99" s="6">
        <f t="shared" si="8"/>
        <v>4.1909090909090914</v>
      </c>
      <c r="R99" s="6">
        <f t="shared" si="10"/>
        <v>5.8818181818181818E-2</v>
      </c>
      <c r="S99" s="6">
        <f t="shared" si="11"/>
        <v>3.1418181818181816</v>
      </c>
      <c r="T99" s="6">
        <f t="shared" si="12"/>
        <v>74.8</v>
      </c>
      <c r="U99" s="6">
        <f t="shared" si="13"/>
        <v>0.12913636363636366</v>
      </c>
      <c r="V99" s="18">
        <f t="shared" si="14"/>
        <v>83.820681818181811</v>
      </c>
    </row>
    <row r="100" spans="1:22" x14ac:dyDescent="0.15">
      <c r="A100">
        <v>1</v>
      </c>
      <c r="B100" t="s">
        <v>79</v>
      </c>
      <c r="C100" s="3">
        <v>25</v>
      </c>
      <c r="D100" s="17">
        <v>44</v>
      </c>
      <c r="E100" s="17" t="s">
        <v>76</v>
      </c>
      <c r="F100" s="17">
        <v>2</v>
      </c>
      <c r="G100" s="17">
        <f t="shared" si="15"/>
        <v>3</v>
      </c>
      <c r="H100" s="26">
        <v>36.39</v>
      </c>
      <c r="I100" s="2">
        <v>0.39</v>
      </c>
      <c r="J100" s="2">
        <v>12.32</v>
      </c>
      <c r="K100" s="2">
        <v>6.55</v>
      </c>
      <c r="L100" s="2">
        <v>3.472</v>
      </c>
      <c r="M100" s="2">
        <v>32.351999999999997</v>
      </c>
      <c r="N100" s="2">
        <v>28.79</v>
      </c>
      <c r="P100" s="6">
        <f t="shared" si="8"/>
        <v>1.7727272727272727</v>
      </c>
      <c r="Q100" s="6">
        <f t="shared" si="8"/>
        <v>5.6000000000000005</v>
      </c>
      <c r="R100" s="6">
        <f t="shared" si="10"/>
        <v>5.954545454545454E-2</v>
      </c>
      <c r="S100" s="6">
        <f t="shared" si="11"/>
        <v>3.1563636363636363</v>
      </c>
      <c r="T100" s="6">
        <f t="shared" si="12"/>
        <v>73.527272727272717</v>
      </c>
      <c r="U100" s="6">
        <f t="shared" si="13"/>
        <v>0.13086363636363635</v>
      </c>
      <c r="V100" s="18">
        <f t="shared" si="14"/>
        <v>84.246772727272727</v>
      </c>
    </row>
    <row r="101" spans="1:22" x14ac:dyDescent="0.15">
      <c r="A101">
        <v>1</v>
      </c>
      <c r="B101" t="s">
        <v>79</v>
      </c>
      <c r="C101" s="3">
        <v>25</v>
      </c>
      <c r="D101" s="17">
        <v>44</v>
      </c>
      <c r="E101" s="17" t="s">
        <v>76</v>
      </c>
      <c r="F101" s="17">
        <v>3</v>
      </c>
      <c r="G101" s="17">
        <f t="shared" si="15"/>
        <v>3</v>
      </c>
      <c r="H101" s="26">
        <v>33.840000000000003</v>
      </c>
      <c r="I101" s="2">
        <v>0.35</v>
      </c>
      <c r="J101" s="2">
        <v>13.42</v>
      </c>
      <c r="K101" s="2">
        <v>6.64</v>
      </c>
      <c r="L101" s="2">
        <v>3.504</v>
      </c>
      <c r="M101" s="2">
        <v>32.783999999999999</v>
      </c>
      <c r="N101" s="2">
        <v>29.51</v>
      </c>
      <c r="P101" s="6">
        <f t="shared" si="8"/>
        <v>1.5909090909090908</v>
      </c>
      <c r="Q101" s="6">
        <f t="shared" si="8"/>
        <v>6.0999999999999988</v>
      </c>
      <c r="R101" s="6">
        <f t="shared" si="10"/>
        <v>6.0363636363636369E-2</v>
      </c>
      <c r="S101" s="6">
        <f t="shared" si="11"/>
        <v>3.1854545454545455</v>
      </c>
      <c r="T101" s="6">
        <f t="shared" si="12"/>
        <v>74.509090909090901</v>
      </c>
      <c r="U101" s="6">
        <f t="shared" si="13"/>
        <v>0.13413636363636364</v>
      </c>
      <c r="V101" s="18">
        <f t="shared" si="14"/>
        <v>85.579954545454527</v>
      </c>
    </row>
    <row r="102" spans="1:22" x14ac:dyDescent="0.15">
      <c r="A102" s="27">
        <v>1</v>
      </c>
      <c r="B102" s="27" t="s">
        <v>79</v>
      </c>
      <c r="C102" s="29">
        <v>25</v>
      </c>
      <c r="D102" s="28">
        <v>44</v>
      </c>
      <c r="E102" s="28" t="s">
        <v>76</v>
      </c>
      <c r="F102" s="28">
        <v>1</v>
      </c>
      <c r="G102" s="28">
        <f t="shared" si="15"/>
        <v>4</v>
      </c>
      <c r="H102" s="30">
        <v>35.25</v>
      </c>
      <c r="I102" s="31">
        <v>0.33</v>
      </c>
      <c r="J102" s="31">
        <v>7.76</v>
      </c>
      <c r="K102" s="31">
        <v>6.16</v>
      </c>
      <c r="L102" s="31">
        <v>3.8559999999999999</v>
      </c>
      <c r="M102" s="31">
        <v>32.121600000000001</v>
      </c>
      <c r="N102" s="31">
        <v>25.98</v>
      </c>
      <c r="O102" s="27"/>
      <c r="P102" s="32">
        <f t="shared" ref="P102:Q122" si="16">I102/(P$2*1000)*(5/(5+5+2+4+5+1))*100</f>
        <v>1.5</v>
      </c>
      <c r="Q102" s="32">
        <f t="shared" si="16"/>
        <v>3.5272727272727273</v>
      </c>
      <c r="R102" s="32">
        <f t="shared" si="10"/>
        <v>5.6000000000000008E-2</v>
      </c>
      <c r="S102" s="32">
        <f t="shared" si="11"/>
        <v>3.5054545454545458</v>
      </c>
      <c r="T102" s="32">
        <f t="shared" si="12"/>
        <v>73.00363636363636</v>
      </c>
      <c r="U102" s="32">
        <f t="shared" si="13"/>
        <v>0.11809090909090909</v>
      </c>
      <c r="V102" s="33">
        <f t="shared" si="14"/>
        <v>81.710454545454539</v>
      </c>
    </row>
    <row r="103" spans="1:22" x14ac:dyDescent="0.15">
      <c r="A103">
        <v>1</v>
      </c>
      <c r="B103" t="s">
        <v>79</v>
      </c>
      <c r="C103" s="3">
        <v>25</v>
      </c>
      <c r="D103" s="17">
        <v>44</v>
      </c>
      <c r="E103" s="17" t="s">
        <v>76</v>
      </c>
      <c r="F103" s="17">
        <v>2</v>
      </c>
      <c r="G103" s="17">
        <f t="shared" si="15"/>
        <v>4</v>
      </c>
      <c r="H103" s="26">
        <v>39.15</v>
      </c>
      <c r="I103" s="2">
        <v>0.23</v>
      </c>
      <c r="J103" s="2">
        <v>8.93</v>
      </c>
      <c r="K103" s="2">
        <v>6.14</v>
      </c>
      <c r="L103" s="2">
        <v>3.3759999999999999</v>
      </c>
      <c r="M103" s="2">
        <v>32.2288</v>
      </c>
      <c r="N103" s="2">
        <v>25.65</v>
      </c>
      <c r="P103" s="6">
        <f t="shared" si="16"/>
        <v>1.0454545454545454</v>
      </c>
      <c r="Q103" s="6">
        <f t="shared" si="16"/>
        <v>4.0590909090909086</v>
      </c>
      <c r="R103" s="6">
        <f t="shared" si="10"/>
        <v>5.5818181818181815E-2</v>
      </c>
      <c r="S103" s="6">
        <f t="shared" si="11"/>
        <v>3.0690909090909093</v>
      </c>
      <c r="T103" s="6">
        <f t="shared" si="12"/>
        <v>73.24727272727273</v>
      </c>
      <c r="U103" s="6">
        <f t="shared" si="13"/>
        <v>0.11659090909090909</v>
      </c>
      <c r="V103" s="18">
        <f t="shared" si="14"/>
        <v>81.593318181818177</v>
      </c>
    </row>
    <row r="104" spans="1:22" x14ac:dyDescent="0.15">
      <c r="A104" s="34">
        <v>1</v>
      </c>
      <c r="B104" s="34" t="s">
        <v>79</v>
      </c>
      <c r="C104" s="36">
        <v>25</v>
      </c>
      <c r="D104" s="35">
        <v>44</v>
      </c>
      <c r="E104" s="35" t="s">
        <v>76</v>
      </c>
      <c r="F104" s="35">
        <v>3</v>
      </c>
      <c r="G104" s="35">
        <f t="shared" si="15"/>
        <v>4</v>
      </c>
      <c r="H104" s="37">
        <v>40.1</v>
      </c>
      <c r="I104" s="38">
        <v>0.28999999999999998</v>
      </c>
      <c r="J104" s="38">
        <v>8.31</v>
      </c>
      <c r="K104" s="38">
        <v>6.75</v>
      </c>
      <c r="L104" s="38">
        <v>3.4079999999999999</v>
      </c>
      <c r="M104" s="38">
        <v>30.5456</v>
      </c>
      <c r="N104" s="38">
        <v>26.6</v>
      </c>
      <c r="O104" s="34"/>
      <c r="P104" s="39">
        <f t="shared" si="16"/>
        <v>1.3181818181818179</v>
      </c>
      <c r="Q104" s="39">
        <f t="shared" si="16"/>
        <v>3.7772727272727278</v>
      </c>
      <c r="R104" s="39">
        <f t="shared" si="10"/>
        <v>6.1363636363636363E-2</v>
      </c>
      <c r="S104" s="39">
        <f t="shared" si="11"/>
        <v>3.0981818181818181</v>
      </c>
      <c r="T104" s="39">
        <f t="shared" si="12"/>
        <v>69.421818181818168</v>
      </c>
      <c r="U104" s="39">
        <f t="shared" si="13"/>
        <v>0.12090909090909092</v>
      </c>
      <c r="V104" s="40">
        <f t="shared" si="14"/>
        <v>77.797727272727258</v>
      </c>
    </row>
    <row r="105" spans="1:22" x14ac:dyDescent="0.15">
      <c r="A105">
        <v>1</v>
      </c>
      <c r="B105" t="s">
        <v>79</v>
      </c>
      <c r="C105" s="3">
        <v>25</v>
      </c>
      <c r="D105" s="17">
        <v>44</v>
      </c>
      <c r="E105" s="17" t="s">
        <v>76</v>
      </c>
      <c r="F105" s="17">
        <v>1</v>
      </c>
      <c r="G105" s="17">
        <f t="shared" si="15"/>
        <v>5</v>
      </c>
      <c r="H105" s="26">
        <v>34.285400000000003</v>
      </c>
      <c r="I105" s="2">
        <v>0.08</v>
      </c>
      <c r="J105" s="2">
        <v>13.53</v>
      </c>
      <c r="K105" s="2">
        <v>4.18</v>
      </c>
      <c r="L105" s="2">
        <v>3.968</v>
      </c>
      <c r="M105" s="2">
        <v>31.1936</v>
      </c>
      <c r="N105" s="2">
        <v>25.81</v>
      </c>
      <c r="P105" s="6">
        <f t="shared" si="16"/>
        <v>0.36363636363636365</v>
      </c>
      <c r="Q105" s="6">
        <f t="shared" si="16"/>
        <v>6.15</v>
      </c>
      <c r="R105" s="6">
        <f t="shared" si="10"/>
        <v>3.7999999999999999E-2</v>
      </c>
      <c r="S105" s="6">
        <f t="shared" si="11"/>
        <v>3.607272727272727</v>
      </c>
      <c r="T105" s="6">
        <f t="shared" si="12"/>
        <v>70.894545454545451</v>
      </c>
      <c r="U105" s="6">
        <f t="shared" si="13"/>
        <v>0.11731818181818182</v>
      </c>
      <c r="V105" s="18">
        <f t="shared" si="14"/>
        <v>81.17077272727272</v>
      </c>
    </row>
    <row r="106" spans="1:22" x14ac:dyDescent="0.15">
      <c r="A106">
        <v>1</v>
      </c>
      <c r="B106" t="s">
        <v>79</v>
      </c>
      <c r="C106" s="3">
        <v>25</v>
      </c>
      <c r="D106" s="17">
        <v>44</v>
      </c>
      <c r="E106" s="17" t="s">
        <v>76</v>
      </c>
      <c r="F106" s="17">
        <v>2</v>
      </c>
      <c r="G106" s="17">
        <f t="shared" si="15"/>
        <v>5</v>
      </c>
      <c r="H106" s="26">
        <v>32.780999999999999</v>
      </c>
      <c r="I106" s="2">
        <v>0.12</v>
      </c>
      <c r="J106" s="2">
        <v>14.41</v>
      </c>
      <c r="K106" s="2">
        <v>5.08</v>
      </c>
      <c r="L106" s="2">
        <v>4.8159999999999998</v>
      </c>
      <c r="M106" s="2">
        <v>47.555199999999999</v>
      </c>
      <c r="N106" s="2">
        <v>22.55</v>
      </c>
      <c r="P106" s="6">
        <f t="shared" si="16"/>
        <v>0.54545454545454541</v>
      </c>
      <c r="Q106" s="6">
        <f t="shared" si="16"/>
        <v>6.5500000000000007</v>
      </c>
      <c r="R106" s="6">
        <f t="shared" si="10"/>
        <v>4.6181818181818185E-2</v>
      </c>
      <c r="S106" s="6">
        <f t="shared" si="11"/>
        <v>4.378181818181818</v>
      </c>
      <c r="T106" s="6">
        <f t="shared" si="12"/>
        <v>108.08</v>
      </c>
      <c r="U106" s="6">
        <f t="shared" si="13"/>
        <v>0.10250000000000001</v>
      </c>
      <c r="V106" s="18">
        <f t="shared" si="14"/>
        <v>119.70231818181819</v>
      </c>
    </row>
    <row r="107" spans="1:22" x14ac:dyDescent="0.15">
      <c r="A107">
        <v>1</v>
      </c>
      <c r="B107" t="s">
        <v>79</v>
      </c>
      <c r="C107" s="3">
        <v>25</v>
      </c>
      <c r="D107" s="17">
        <v>44</v>
      </c>
      <c r="E107" s="17" t="s">
        <v>76</v>
      </c>
      <c r="F107" s="17">
        <v>3</v>
      </c>
      <c r="G107" s="17">
        <f t="shared" si="15"/>
        <v>5</v>
      </c>
      <c r="H107" s="26">
        <v>33.701599999999999</v>
      </c>
      <c r="I107" s="2">
        <v>0.22</v>
      </c>
      <c r="J107" s="2">
        <v>13.97</v>
      </c>
      <c r="K107" s="2">
        <v>4.82</v>
      </c>
      <c r="L107" s="2">
        <v>3.8719999999999999</v>
      </c>
      <c r="M107" s="2">
        <v>47.068800000000003</v>
      </c>
      <c r="N107" s="2">
        <v>19.420000000000002</v>
      </c>
      <c r="P107" s="6">
        <f t="shared" si="16"/>
        <v>0.99999999999999989</v>
      </c>
      <c r="Q107" s="6">
        <f t="shared" si="16"/>
        <v>6.35</v>
      </c>
      <c r="R107" s="6">
        <f t="shared" si="10"/>
        <v>4.3818181818181826E-2</v>
      </c>
      <c r="S107" s="6">
        <f t="shared" si="11"/>
        <v>3.52</v>
      </c>
      <c r="T107" s="6">
        <f t="shared" si="12"/>
        <v>106.97454545454545</v>
      </c>
      <c r="U107" s="6">
        <f t="shared" si="13"/>
        <v>8.827272727272728E-2</v>
      </c>
      <c r="V107" s="18">
        <f t="shared" si="14"/>
        <v>117.97663636363636</v>
      </c>
    </row>
    <row r="108" spans="1:22" x14ac:dyDescent="0.15">
      <c r="A108" s="27">
        <v>1</v>
      </c>
      <c r="B108" s="27" t="s">
        <v>79</v>
      </c>
      <c r="C108" s="29">
        <v>25</v>
      </c>
      <c r="D108" s="28">
        <v>44</v>
      </c>
      <c r="E108" s="28" t="s">
        <v>76</v>
      </c>
      <c r="F108" s="28">
        <v>1</v>
      </c>
      <c r="G108" s="28">
        <f t="shared" si="15"/>
        <v>6</v>
      </c>
      <c r="H108" s="30">
        <v>35.1</v>
      </c>
      <c r="I108" s="31">
        <v>0.16</v>
      </c>
      <c r="J108" s="31">
        <v>17.7</v>
      </c>
      <c r="K108" s="31">
        <v>7.05</v>
      </c>
      <c r="L108" s="31">
        <v>3.7280000000000002</v>
      </c>
      <c r="M108" s="31">
        <v>36.606400000000001</v>
      </c>
      <c r="N108" s="31">
        <v>33.67</v>
      </c>
      <c r="O108" s="27"/>
      <c r="P108" s="32">
        <f t="shared" si="16"/>
        <v>0.72727272727272729</v>
      </c>
      <c r="Q108" s="32">
        <f t="shared" si="16"/>
        <v>8.045454545454545</v>
      </c>
      <c r="R108" s="32">
        <f t="shared" si="10"/>
        <v>6.4090909090909101E-2</v>
      </c>
      <c r="S108" s="32">
        <f t="shared" si="11"/>
        <v>3.3890909090909096</v>
      </c>
      <c r="T108" s="32">
        <f t="shared" si="12"/>
        <v>83.196363636363628</v>
      </c>
      <c r="U108" s="32">
        <f t="shared" si="13"/>
        <v>0.15304545454545454</v>
      </c>
      <c r="V108" s="33">
        <f t="shared" si="14"/>
        <v>95.575318181818162</v>
      </c>
    </row>
    <row r="109" spans="1:22" x14ac:dyDescent="0.15">
      <c r="A109">
        <v>1</v>
      </c>
      <c r="B109" t="s">
        <v>79</v>
      </c>
      <c r="C109" s="3">
        <v>25</v>
      </c>
      <c r="D109" s="17">
        <v>44</v>
      </c>
      <c r="E109" s="17" t="s">
        <v>76</v>
      </c>
      <c r="F109" s="17">
        <v>2</v>
      </c>
      <c r="G109" s="17">
        <f t="shared" si="15"/>
        <v>6</v>
      </c>
      <c r="H109" s="26">
        <v>35</v>
      </c>
      <c r="I109" s="2">
        <v>0.1</v>
      </c>
      <c r="J109" s="2">
        <v>13.09</v>
      </c>
      <c r="K109" s="2">
        <v>5.2</v>
      </c>
      <c r="L109" s="2">
        <v>3.056</v>
      </c>
      <c r="M109" s="2">
        <v>36.251199999999997</v>
      </c>
      <c r="N109" s="2">
        <v>35.85</v>
      </c>
      <c r="P109" s="6">
        <f t="shared" si="16"/>
        <v>0.45454545454545453</v>
      </c>
      <c r="Q109" s="6">
        <f t="shared" si="16"/>
        <v>5.9499999999999993</v>
      </c>
      <c r="R109" s="6">
        <f t="shared" si="10"/>
        <v>4.7272727272727272E-2</v>
      </c>
      <c r="S109" s="6">
        <f t="shared" si="11"/>
        <v>2.7781818181818183</v>
      </c>
      <c r="T109" s="6">
        <f t="shared" si="12"/>
        <v>82.389090909090896</v>
      </c>
      <c r="U109" s="6">
        <f t="shared" si="13"/>
        <v>0.16295454545454544</v>
      </c>
      <c r="V109" s="18">
        <f t="shared" si="14"/>
        <v>91.78204545454544</v>
      </c>
    </row>
    <row r="110" spans="1:22" x14ac:dyDescent="0.15">
      <c r="A110" s="34">
        <v>1</v>
      </c>
      <c r="B110" s="34" t="s">
        <v>79</v>
      </c>
      <c r="C110" s="36">
        <v>25</v>
      </c>
      <c r="D110" s="35">
        <v>44</v>
      </c>
      <c r="E110" s="35" t="s">
        <v>76</v>
      </c>
      <c r="F110" s="35">
        <v>3</v>
      </c>
      <c r="G110" s="35">
        <f t="shared" si="15"/>
        <v>6</v>
      </c>
      <c r="H110" s="37">
        <v>34.75</v>
      </c>
      <c r="I110" s="38">
        <v>0.12</v>
      </c>
      <c r="J110" s="38">
        <v>15.83</v>
      </c>
      <c r="K110" s="38">
        <v>5.98</v>
      </c>
      <c r="L110" s="38">
        <v>3.504</v>
      </c>
      <c r="M110" s="38">
        <v>35.607999999999997</v>
      </c>
      <c r="N110" s="38">
        <v>33.159999999999997</v>
      </c>
      <c r="O110" s="34"/>
      <c r="P110" s="39">
        <f t="shared" si="16"/>
        <v>0.54545454545454541</v>
      </c>
      <c r="Q110" s="39">
        <f t="shared" si="16"/>
        <v>7.1954545454545453</v>
      </c>
      <c r="R110" s="39">
        <f t="shared" si="10"/>
        <v>5.4363636363636364E-2</v>
      </c>
      <c r="S110" s="39">
        <f t="shared" si="11"/>
        <v>3.1854545454545455</v>
      </c>
      <c r="T110" s="39">
        <f t="shared" si="12"/>
        <v>80.927272727272708</v>
      </c>
      <c r="U110" s="39">
        <f t="shared" si="13"/>
        <v>0.15072727272727271</v>
      </c>
      <c r="V110" s="40">
        <f t="shared" si="14"/>
        <v>92.058727272727253</v>
      </c>
    </row>
    <row r="111" spans="1:22" x14ac:dyDescent="0.15">
      <c r="A111">
        <v>1</v>
      </c>
      <c r="B111" t="s">
        <v>79</v>
      </c>
      <c r="C111" s="3">
        <v>25</v>
      </c>
      <c r="D111" s="17">
        <v>44</v>
      </c>
      <c r="E111" s="17" t="s">
        <v>76</v>
      </c>
      <c r="F111" s="17">
        <v>1</v>
      </c>
      <c r="G111" s="17">
        <f t="shared" si="15"/>
        <v>7</v>
      </c>
      <c r="H111" s="26">
        <v>36.1</v>
      </c>
      <c r="I111" s="2">
        <v>0.13900000000000001</v>
      </c>
      <c r="J111" s="2">
        <v>18.736000000000001</v>
      </c>
      <c r="K111" s="2">
        <v>8.3539999999999992</v>
      </c>
      <c r="L111" s="2">
        <v>3.0543999999999998</v>
      </c>
      <c r="M111" s="2">
        <v>38.174399999999999</v>
      </c>
      <c r="N111" s="2">
        <v>27.434999999999999</v>
      </c>
      <c r="P111" s="6">
        <f t="shared" si="16"/>
        <v>0.63181818181818183</v>
      </c>
      <c r="Q111" s="6">
        <f t="shared" si="16"/>
        <v>8.5163636363636357</v>
      </c>
      <c r="R111" s="6">
        <f t="shared" si="10"/>
        <v>7.5945454545454538E-2</v>
      </c>
      <c r="S111" s="6">
        <f t="shared" si="11"/>
        <v>2.7767272727272729</v>
      </c>
      <c r="T111" s="6">
        <f t="shared" si="12"/>
        <v>86.759999999999991</v>
      </c>
      <c r="U111" s="6">
        <f t="shared" si="13"/>
        <v>0.12470454545454544</v>
      </c>
      <c r="V111" s="18">
        <f t="shared" si="14"/>
        <v>98.885559090909084</v>
      </c>
    </row>
    <row r="112" spans="1:22" x14ac:dyDescent="0.15">
      <c r="A112">
        <v>1</v>
      </c>
      <c r="B112" t="s">
        <v>79</v>
      </c>
      <c r="C112" s="3">
        <v>25</v>
      </c>
      <c r="D112" s="17">
        <v>44</v>
      </c>
      <c r="E112" s="17" t="s">
        <v>76</v>
      </c>
      <c r="F112" s="17">
        <v>2</v>
      </c>
      <c r="G112" s="17">
        <f t="shared" si="15"/>
        <v>7</v>
      </c>
      <c r="H112" s="26">
        <v>37.22</v>
      </c>
      <c r="I112" s="2">
        <v>0.11799999999999999</v>
      </c>
      <c r="J112" s="2">
        <v>19.260999999999999</v>
      </c>
      <c r="K112" s="2">
        <v>8.4689999999999994</v>
      </c>
      <c r="L112" s="2">
        <v>2.9712000000000001</v>
      </c>
      <c r="M112" s="2">
        <v>24.655999999999999</v>
      </c>
      <c r="N112" s="2">
        <v>36.393000000000001</v>
      </c>
      <c r="P112" s="6">
        <f t="shared" si="16"/>
        <v>0.53636363636363626</v>
      </c>
      <c r="Q112" s="6">
        <f t="shared" si="16"/>
        <v>8.7550000000000008</v>
      </c>
      <c r="R112" s="6">
        <f t="shared" si="10"/>
        <v>7.6990909090909082E-2</v>
      </c>
      <c r="S112" s="6">
        <f t="shared" si="11"/>
        <v>2.7010909090909094</v>
      </c>
      <c r="T112" s="6">
        <f t="shared" si="12"/>
        <v>56.036363636363632</v>
      </c>
      <c r="U112" s="6">
        <f t="shared" si="13"/>
        <v>0.1654227272727273</v>
      </c>
      <c r="V112" s="18">
        <f t="shared" si="14"/>
        <v>68.271231818181818</v>
      </c>
    </row>
    <row r="113" spans="1:22" x14ac:dyDescent="0.15">
      <c r="A113">
        <v>1</v>
      </c>
      <c r="B113" t="s">
        <v>79</v>
      </c>
      <c r="C113" s="3">
        <v>25</v>
      </c>
      <c r="D113" s="17">
        <v>44</v>
      </c>
      <c r="E113" s="17" t="s">
        <v>76</v>
      </c>
      <c r="F113" s="17">
        <v>3</v>
      </c>
      <c r="G113" s="17">
        <f t="shared" si="15"/>
        <v>7</v>
      </c>
      <c r="H113" s="26">
        <v>36.090000000000003</v>
      </c>
      <c r="I113" s="2">
        <v>0.14199999999999999</v>
      </c>
      <c r="J113" s="2">
        <v>19.504999999999999</v>
      </c>
      <c r="K113" s="2">
        <v>8.5419999999999998</v>
      </c>
      <c r="L113" s="2">
        <v>3.0815999999999999</v>
      </c>
      <c r="M113" s="2">
        <v>31.729600000000001</v>
      </c>
      <c r="N113" s="2">
        <v>30.640999999999998</v>
      </c>
      <c r="P113" s="6">
        <f t="shared" si="16"/>
        <v>0.64545454545454539</v>
      </c>
      <c r="Q113" s="6">
        <f t="shared" si="16"/>
        <v>8.8659090909090903</v>
      </c>
      <c r="R113" s="6">
        <f t="shared" si="10"/>
        <v>7.7654545454545448E-2</v>
      </c>
      <c r="S113" s="6">
        <f t="shared" si="11"/>
        <v>2.8014545454545456</v>
      </c>
      <c r="T113" s="6">
        <f t="shared" si="12"/>
        <v>72.11272727272727</v>
      </c>
      <c r="U113" s="6">
        <f t="shared" si="13"/>
        <v>0.13927727272727272</v>
      </c>
      <c r="V113" s="18">
        <f t="shared" si="14"/>
        <v>84.642477272727263</v>
      </c>
    </row>
    <row r="114" spans="1:22" x14ac:dyDescent="0.15">
      <c r="A114" s="27">
        <v>1</v>
      </c>
      <c r="B114" s="27" t="s">
        <v>79</v>
      </c>
      <c r="C114" s="29">
        <v>25</v>
      </c>
      <c r="D114" s="28">
        <v>44</v>
      </c>
      <c r="E114" s="28" t="s">
        <v>76</v>
      </c>
      <c r="F114" s="28">
        <v>1</v>
      </c>
      <c r="G114" s="28">
        <f t="shared" si="15"/>
        <v>8</v>
      </c>
      <c r="H114" s="30">
        <v>35.9</v>
      </c>
      <c r="I114" s="31">
        <v>0.09</v>
      </c>
      <c r="J114" s="31">
        <v>25.285</v>
      </c>
      <c r="K114" s="31">
        <v>6.93</v>
      </c>
      <c r="L114" s="31">
        <v>2.7839999999999998</v>
      </c>
      <c r="M114" s="31">
        <v>30.96</v>
      </c>
      <c r="N114" s="31">
        <v>42.84</v>
      </c>
      <c r="O114" s="27"/>
      <c r="P114" s="32">
        <f t="shared" si="16"/>
        <v>0.40909090909090906</v>
      </c>
      <c r="Q114" s="32">
        <f t="shared" si="16"/>
        <v>11.493181818181819</v>
      </c>
      <c r="R114" s="32">
        <f t="shared" si="10"/>
        <v>6.3E-2</v>
      </c>
      <c r="S114" s="32">
        <f t="shared" si="11"/>
        <v>2.5309090909090908</v>
      </c>
      <c r="T114" s="32">
        <f t="shared" si="12"/>
        <v>70.36363636363636</v>
      </c>
      <c r="U114" s="32">
        <f t="shared" si="13"/>
        <v>0.19472727272727275</v>
      </c>
      <c r="V114" s="33">
        <f t="shared" si="14"/>
        <v>85.054545454545462</v>
      </c>
    </row>
    <row r="115" spans="1:22" x14ac:dyDescent="0.15">
      <c r="A115">
        <v>1</v>
      </c>
      <c r="B115" t="s">
        <v>79</v>
      </c>
      <c r="C115" s="3">
        <v>25</v>
      </c>
      <c r="D115" s="17">
        <v>44</v>
      </c>
      <c r="E115" s="17" t="s">
        <v>76</v>
      </c>
      <c r="F115" s="17">
        <v>2</v>
      </c>
      <c r="G115" s="17">
        <f t="shared" si="15"/>
        <v>8</v>
      </c>
      <c r="H115" s="26">
        <v>36.1</v>
      </c>
      <c r="I115" s="2">
        <v>0.1</v>
      </c>
      <c r="J115" s="2">
        <v>23.616</v>
      </c>
      <c r="K115" s="2">
        <v>7.67</v>
      </c>
      <c r="L115" s="2">
        <v>3.472</v>
      </c>
      <c r="M115" s="2">
        <v>31.616</v>
      </c>
      <c r="N115" s="2">
        <v>43.96</v>
      </c>
      <c r="P115" s="6">
        <f t="shared" si="16"/>
        <v>0.45454545454545453</v>
      </c>
      <c r="Q115" s="6">
        <f t="shared" si="16"/>
        <v>10.734545454545454</v>
      </c>
      <c r="R115" s="6">
        <f t="shared" si="10"/>
        <v>6.9727272727272721E-2</v>
      </c>
      <c r="S115" s="6">
        <f t="shared" si="11"/>
        <v>3.1563636363636363</v>
      </c>
      <c r="T115" s="6">
        <f t="shared" si="12"/>
        <v>71.854545454545445</v>
      </c>
      <c r="U115" s="6">
        <f t="shared" si="13"/>
        <v>0.19981818181818181</v>
      </c>
      <c r="V115" s="18">
        <f t="shared" si="14"/>
        <v>86.469545454545454</v>
      </c>
    </row>
    <row r="116" spans="1:22" x14ac:dyDescent="0.15">
      <c r="A116" s="34">
        <v>1</v>
      </c>
      <c r="B116" s="34" t="s">
        <v>79</v>
      </c>
      <c r="C116" s="36">
        <v>25</v>
      </c>
      <c r="D116" s="35">
        <v>44</v>
      </c>
      <c r="E116" s="35" t="s">
        <v>76</v>
      </c>
      <c r="F116" s="35">
        <v>3</v>
      </c>
      <c r="G116" s="35">
        <f t="shared" si="15"/>
        <v>8</v>
      </c>
      <c r="H116" s="37">
        <v>35.65</v>
      </c>
      <c r="I116" s="38">
        <v>0.1</v>
      </c>
      <c r="J116" s="38">
        <v>25.513000000000002</v>
      </c>
      <c r="K116" s="38">
        <v>7.68</v>
      </c>
      <c r="L116" s="38">
        <v>2.2240000000000002</v>
      </c>
      <c r="M116" s="38">
        <v>32.783999999999999</v>
      </c>
      <c r="N116" s="38">
        <v>41.78</v>
      </c>
      <c r="O116" s="34"/>
      <c r="P116" s="39">
        <f t="shared" si="16"/>
        <v>0.45454545454545453</v>
      </c>
      <c r="Q116" s="39">
        <f t="shared" si="16"/>
        <v>11.596818181818183</v>
      </c>
      <c r="R116" s="39">
        <f t="shared" si="10"/>
        <v>6.9818181818181821E-2</v>
      </c>
      <c r="S116" s="39">
        <f t="shared" si="11"/>
        <v>2.021818181818182</v>
      </c>
      <c r="T116" s="39">
        <f t="shared" si="12"/>
        <v>74.509090909090901</v>
      </c>
      <c r="U116" s="39">
        <f t="shared" si="13"/>
        <v>0.18990909090909092</v>
      </c>
      <c r="V116" s="40">
        <f t="shared" si="14"/>
        <v>88.841999999999999</v>
      </c>
    </row>
    <row r="117" spans="1:22" x14ac:dyDescent="0.15">
      <c r="A117" s="27">
        <v>1</v>
      </c>
      <c r="B117" s="27" t="s">
        <v>79</v>
      </c>
      <c r="C117" s="29">
        <v>25</v>
      </c>
      <c r="D117" s="28">
        <v>44</v>
      </c>
      <c r="E117" s="28" t="s">
        <v>76</v>
      </c>
      <c r="F117" s="28">
        <v>1</v>
      </c>
      <c r="G117" s="28">
        <f t="shared" si="15"/>
        <v>9</v>
      </c>
      <c r="H117" s="30">
        <v>33.4</v>
      </c>
      <c r="I117" s="31">
        <v>0.15</v>
      </c>
      <c r="J117" s="31">
        <v>31.542999999999999</v>
      </c>
      <c r="K117" s="31">
        <v>7.59</v>
      </c>
      <c r="L117" s="31">
        <v>3.984</v>
      </c>
      <c r="M117" s="31">
        <v>20.079999999999998</v>
      </c>
      <c r="N117" s="31">
        <v>43.18</v>
      </c>
      <c r="O117" s="27"/>
      <c r="P117" s="32">
        <f t="shared" si="16"/>
        <v>0.68181818181818177</v>
      </c>
      <c r="Q117" s="32">
        <f t="shared" si="16"/>
        <v>14.337727272727271</v>
      </c>
      <c r="R117" s="32">
        <f t="shared" si="10"/>
        <v>6.8999999999999992E-2</v>
      </c>
      <c r="S117" s="32">
        <f t="shared" si="11"/>
        <v>3.6218181818181816</v>
      </c>
      <c r="T117" s="32">
        <f t="shared" si="12"/>
        <v>45.636363636363633</v>
      </c>
      <c r="U117" s="32">
        <f t="shared" si="13"/>
        <v>0.19627272727272732</v>
      </c>
      <c r="V117" s="33">
        <f t="shared" si="14"/>
        <v>64.542999999999992</v>
      </c>
    </row>
    <row r="118" spans="1:22" x14ac:dyDescent="0.15">
      <c r="A118">
        <v>1</v>
      </c>
      <c r="B118" t="s">
        <v>79</v>
      </c>
      <c r="C118" s="3">
        <v>25</v>
      </c>
      <c r="D118" s="17">
        <v>44</v>
      </c>
      <c r="E118" s="17" t="s">
        <v>76</v>
      </c>
      <c r="F118" s="17">
        <v>2</v>
      </c>
      <c r="G118" s="17">
        <f t="shared" si="15"/>
        <v>9</v>
      </c>
      <c r="H118" s="26">
        <v>28.25</v>
      </c>
      <c r="I118" s="2">
        <v>0.14899999999999999</v>
      </c>
      <c r="J118" s="2">
        <v>29.748999999999999</v>
      </c>
      <c r="K118" s="2">
        <v>9.18</v>
      </c>
      <c r="L118" s="2">
        <v>3.2480000000000002</v>
      </c>
      <c r="M118" s="2">
        <v>28.96</v>
      </c>
      <c r="N118" s="2">
        <v>55.53</v>
      </c>
      <c r="P118" s="6">
        <f t="shared" si="16"/>
        <v>0.67727272727272725</v>
      </c>
      <c r="Q118" s="6">
        <f t="shared" si="16"/>
        <v>13.522272727272725</v>
      </c>
      <c r="R118" s="6">
        <f t="shared" si="10"/>
        <v>8.3454545454545448E-2</v>
      </c>
      <c r="S118" s="6">
        <f t="shared" si="11"/>
        <v>2.9527272727272731</v>
      </c>
      <c r="T118" s="6">
        <f t="shared" si="12"/>
        <v>65.818181818181813</v>
      </c>
      <c r="U118" s="6">
        <f t="shared" si="13"/>
        <v>0.25240909090909092</v>
      </c>
      <c r="V118" s="18">
        <f t="shared" si="14"/>
        <v>83.306318181818185</v>
      </c>
    </row>
    <row r="119" spans="1:22" x14ac:dyDescent="0.15">
      <c r="A119" s="34">
        <v>1</v>
      </c>
      <c r="B119" s="34" t="s">
        <v>79</v>
      </c>
      <c r="C119" s="36">
        <v>25</v>
      </c>
      <c r="D119" s="35">
        <v>44</v>
      </c>
      <c r="E119" s="35" t="s">
        <v>76</v>
      </c>
      <c r="F119" s="35">
        <v>3</v>
      </c>
      <c r="G119" s="35">
        <f t="shared" si="15"/>
        <v>9</v>
      </c>
      <c r="H119" s="37">
        <v>30.2</v>
      </c>
      <c r="I119" s="38">
        <v>0.156</v>
      </c>
      <c r="J119" s="38">
        <v>30.843</v>
      </c>
      <c r="K119" s="38">
        <v>5.98</v>
      </c>
      <c r="L119" s="38">
        <v>2.8479999999999999</v>
      </c>
      <c r="M119" s="38">
        <v>16.96</v>
      </c>
      <c r="N119" s="38">
        <v>43.91</v>
      </c>
      <c r="O119" s="34"/>
      <c r="P119" s="39">
        <f t="shared" si="16"/>
        <v>0.70909090909090899</v>
      </c>
      <c r="Q119" s="39">
        <f t="shared" si="16"/>
        <v>14.019545454545455</v>
      </c>
      <c r="R119" s="39">
        <f t="shared" si="10"/>
        <v>5.4363636363636364E-2</v>
      </c>
      <c r="S119" s="39">
        <f t="shared" si="11"/>
        <v>2.5890909090909093</v>
      </c>
      <c r="T119" s="39">
        <f t="shared" si="12"/>
        <v>38.545454545454547</v>
      </c>
      <c r="U119" s="39">
        <f t="shared" si="13"/>
        <v>0.19959090909090907</v>
      </c>
      <c r="V119" s="40">
        <f t="shared" si="14"/>
        <v>56.117136363636362</v>
      </c>
    </row>
    <row r="120" spans="1:22" x14ac:dyDescent="0.15">
      <c r="A120">
        <v>1</v>
      </c>
      <c r="B120" t="s">
        <v>79</v>
      </c>
      <c r="C120" s="3">
        <v>25</v>
      </c>
      <c r="D120" s="17">
        <v>44</v>
      </c>
      <c r="E120" s="17" t="s">
        <v>76</v>
      </c>
      <c r="F120" s="17">
        <v>1</v>
      </c>
      <c r="G120" s="17">
        <f t="shared" si="15"/>
        <v>10</v>
      </c>
      <c r="H120" s="26">
        <v>31.45</v>
      </c>
      <c r="I120" s="2">
        <v>0.1</v>
      </c>
      <c r="J120" s="2">
        <v>30.178999999999998</v>
      </c>
      <c r="K120" s="2">
        <v>7.82</v>
      </c>
      <c r="L120" s="2">
        <v>2.1120000000000001</v>
      </c>
      <c r="M120" s="2">
        <v>25.295999999999999</v>
      </c>
      <c r="N120" s="2">
        <v>50.6</v>
      </c>
      <c r="P120" s="6">
        <f t="shared" si="16"/>
        <v>0.45454545454545453</v>
      </c>
      <c r="Q120" s="6">
        <f t="shared" si="16"/>
        <v>13.717727272727274</v>
      </c>
      <c r="R120" s="6">
        <f t="shared" si="10"/>
        <v>7.1090909090909093E-2</v>
      </c>
      <c r="S120" s="6">
        <f t="shared" si="11"/>
        <v>1.9200000000000002</v>
      </c>
      <c r="T120" s="6">
        <f t="shared" si="12"/>
        <v>57.490909090909085</v>
      </c>
      <c r="U120" s="6">
        <f t="shared" si="13"/>
        <v>0.22999999999999998</v>
      </c>
      <c r="V120" s="18">
        <f t="shared" si="14"/>
        <v>73.88427272727273</v>
      </c>
    </row>
    <row r="121" spans="1:22" x14ac:dyDescent="0.15">
      <c r="A121">
        <v>1</v>
      </c>
      <c r="B121" t="s">
        <v>79</v>
      </c>
      <c r="C121" s="3">
        <v>25</v>
      </c>
      <c r="D121" s="17">
        <v>44</v>
      </c>
      <c r="E121" s="17" t="s">
        <v>76</v>
      </c>
      <c r="F121" s="17">
        <v>2</v>
      </c>
      <c r="G121" s="17">
        <f t="shared" si="15"/>
        <v>10</v>
      </c>
      <c r="H121" s="26">
        <v>28.75</v>
      </c>
      <c r="I121" s="2">
        <v>0.09</v>
      </c>
      <c r="J121" s="2">
        <v>44.847000000000001</v>
      </c>
      <c r="K121" s="2">
        <v>6.22</v>
      </c>
      <c r="L121" s="2">
        <v>4.2240000000000002</v>
      </c>
      <c r="M121" s="2">
        <v>28.256</v>
      </c>
      <c r="N121" s="2">
        <v>30.16</v>
      </c>
      <c r="P121" s="6">
        <f t="shared" si="16"/>
        <v>0.40909090909090906</v>
      </c>
      <c r="Q121" s="6">
        <f t="shared" si="16"/>
        <v>20.385000000000002</v>
      </c>
      <c r="R121" s="6">
        <f t="shared" si="10"/>
        <v>5.6545454545454545E-2</v>
      </c>
      <c r="S121" s="6">
        <f t="shared" si="11"/>
        <v>3.8400000000000003</v>
      </c>
      <c r="T121" s="6">
        <f t="shared" si="12"/>
        <v>64.218181818181819</v>
      </c>
      <c r="U121" s="6">
        <f t="shared" si="13"/>
        <v>0.13709090909090907</v>
      </c>
      <c r="V121" s="18">
        <f t="shared" si="14"/>
        <v>89.045909090909106</v>
      </c>
    </row>
    <row r="122" spans="1:22" ht="14.25" thickBot="1" x14ac:dyDescent="0.2">
      <c r="A122" s="41">
        <v>1</v>
      </c>
      <c r="B122" s="41" t="s">
        <v>79</v>
      </c>
      <c r="C122" s="43">
        <v>25</v>
      </c>
      <c r="D122" s="42">
        <v>44</v>
      </c>
      <c r="E122" s="42" t="s">
        <v>76</v>
      </c>
      <c r="F122" s="42">
        <v>3</v>
      </c>
      <c r="G122" s="42">
        <f t="shared" si="15"/>
        <v>10</v>
      </c>
      <c r="H122" s="44">
        <v>29.25</v>
      </c>
      <c r="I122" s="45">
        <v>0.09</v>
      </c>
      <c r="J122" s="45">
        <v>29.605</v>
      </c>
      <c r="K122" s="45">
        <v>7.6</v>
      </c>
      <c r="L122" s="45">
        <v>2.3199999999999998</v>
      </c>
      <c r="M122" s="45">
        <v>14.16</v>
      </c>
      <c r="N122" s="45">
        <v>44.98</v>
      </c>
      <c r="O122" s="41"/>
      <c r="P122" s="46">
        <f t="shared" si="16"/>
        <v>0.40909090909090906</v>
      </c>
      <c r="Q122" s="46">
        <f t="shared" si="16"/>
        <v>13.45681818181818</v>
      </c>
      <c r="R122" s="46">
        <f t="shared" si="10"/>
        <v>6.9090909090909092E-2</v>
      </c>
      <c r="S122" s="46">
        <f t="shared" si="11"/>
        <v>2.1090909090909089</v>
      </c>
      <c r="T122" s="46">
        <f t="shared" si="12"/>
        <v>32.18181818181818</v>
      </c>
      <c r="U122" s="46">
        <f t="shared" si="13"/>
        <v>0.20445454545454547</v>
      </c>
      <c r="V122" s="47">
        <f t="shared" si="14"/>
        <v>48.43036363636363</v>
      </c>
    </row>
    <row r="123" spans="1:22" x14ac:dyDescent="0.15">
      <c r="C123" s="3"/>
      <c r="D123" s="17"/>
      <c r="E123" s="17"/>
      <c r="F123" s="17"/>
      <c r="G123" s="17"/>
      <c r="H123" s="48"/>
      <c r="I123" s="48"/>
      <c r="J123" s="48"/>
      <c r="K123" s="48"/>
      <c r="L123" s="48"/>
      <c r="M123" s="48"/>
      <c r="N123" s="48"/>
      <c r="P123" s="49"/>
      <c r="Q123" s="49"/>
      <c r="R123" s="49"/>
      <c r="S123" s="49"/>
      <c r="T123" s="49"/>
      <c r="U123" s="49"/>
      <c r="V123" s="18"/>
    </row>
    <row r="124" spans="1:22" x14ac:dyDescent="0.15">
      <c r="C124" s="3"/>
      <c r="D124" s="17"/>
      <c r="E124" s="17"/>
      <c r="F124" s="17"/>
      <c r="G124" s="17"/>
      <c r="P124" s="49"/>
      <c r="Q124" s="49"/>
      <c r="R124" s="49"/>
      <c r="S124" s="49"/>
      <c r="T124" s="49"/>
      <c r="U124" s="49"/>
      <c r="V124" s="18"/>
    </row>
    <row r="125" spans="1:22" x14ac:dyDescent="0.15">
      <c r="A125" s="27">
        <f t="shared" ref="A125:G125" si="17">A3</f>
        <v>1</v>
      </c>
      <c r="B125" s="27" t="str">
        <f t="shared" si="17"/>
        <v>CK</v>
      </c>
      <c r="C125" s="29" t="str">
        <f t="shared" si="17"/>
        <v>CK(15)</v>
      </c>
      <c r="D125" s="28">
        <f t="shared" si="17"/>
        <v>11</v>
      </c>
      <c r="E125" s="28" t="str">
        <f t="shared" si="17"/>
        <v>地表水</v>
      </c>
      <c r="F125" s="28">
        <f t="shared" si="17"/>
        <v>1</v>
      </c>
      <c r="G125" s="28">
        <f t="shared" si="17"/>
        <v>1</v>
      </c>
      <c r="H125" s="27"/>
      <c r="I125" s="32">
        <f>AVERAGE(I3:I5)</f>
        <v>0.1536666666666667</v>
      </c>
      <c r="J125" s="32">
        <f t="shared" ref="J125:N125" si="18">AVERAGE(J3:J5)</f>
        <v>12.780000000000001</v>
      </c>
      <c r="K125" s="32">
        <f t="shared" si="18"/>
        <v>2.9733333333333332</v>
      </c>
      <c r="L125" s="32">
        <f t="shared" si="18"/>
        <v>1.1266666666666667</v>
      </c>
      <c r="M125" s="32">
        <f t="shared" si="18"/>
        <v>4.95</v>
      </c>
      <c r="N125" s="32">
        <f t="shared" si="18"/>
        <v>12.456666666666665</v>
      </c>
      <c r="O125" s="32"/>
      <c r="P125" s="50">
        <f>AVERAGE(P3:P5)</f>
        <v>0.69848484848484838</v>
      </c>
      <c r="Q125" s="50">
        <f t="shared" ref="Q125:V125" si="19">AVERAGE(Q3:Q5)</f>
        <v>5.8090909090909086</v>
      </c>
      <c r="R125" s="50">
        <f t="shared" si="19"/>
        <v>2.7030303030303029E-2</v>
      </c>
      <c r="S125" s="50">
        <f t="shared" si="19"/>
        <v>1.0242424242424244</v>
      </c>
      <c r="T125" s="50">
        <f t="shared" si="19"/>
        <v>11.25</v>
      </c>
      <c r="U125" s="50">
        <f t="shared" si="19"/>
        <v>5.6621212121212128E-2</v>
      </c>
      <c r="V125" s="33">
        <f t="shared" si="19"/>
        <v>18.865469696969697</v>
      </c>
    </row>
    <row r="126" spans="1:22" x14ac:dyDescent="0.15">
      <c r="A126">
        <f t="shared" ref="A126:G126" si="20">A6</f>
        <v>1</v>
      </c>
      <c r="B126" t="str">
        <f t="shared" si="20"/>
        <v>CK</v>
      </c>
      <c r="C126" s="3" t="str">
        <f t="shared" si="20"/>
        <v>CK(15)</v>
      </c>
      <c r="D126" s="17">
        <f t="shared" si="20"/>
        <v>11</v>
      </c>
      <c r="E126" s="17" t="str">
        <f t="shared" si="20"/>
        <v>地表水</v>
      </c>
      <c r="F126" s="17">
        <f t="shared" si="20"/>
        <v>1</v>
      </c>
      <c r="G126" s="17">
        <f t="shared" si="20"/>
        <v>2</v>
      </c>
      <c r="I126" s="6">
        <f t="shared" ref="I126:N126" si="21">AVERAGE(I6:I8)</f>
        <v>0.15366666666666667</v>
      </c>
      <c r="J126" s="6">
        <f t="shared" si="21"/>
        <v>12.446666666666667</v>
      </c>
      <c r="K126" s="6">
        <f t="shared" si="21"/>
        <v>5.3266666666666671</v>
      </c>
      <c r="L126" s="6">
        <f t="shared" si="21"/>
        <v>2.186666666666667</v>
      </c>
      <c r="M126" s="6">
        <f t="shared" si="21"/>
        <v>7.3133333333333335</v>
      </c>
      <c r="N126" s="6">
        <f t="shared" si="21"/>
        <v>23.473333333333333</v>
      </c>
      <c r="O126" s="6"/>
      <c r="P126" s="51">
        <f t="shared" ref="P126:V126" si="22">AVERAGE(P6:P8)</f>
        <v>0.69848484848484838</v>
      </c>
      <c r="Q126" s="51">
        <f t="shared" si="22"/>
        <v>5.6575757575757564</v>
      </c>
      <c r="R126" s="51">
        <f t="shared" si="22"/>
        <v>4.8424242424242425E-2</v>
      </c>
      <c r="S126" s="51">
        <f t="shared" si="22"/>
        <v>1.987878787878788</v>
      </c>
      <c r="T126" s="51">
        <f t="shared" si="22"/>
        <v>16.621212121212121</v>
      </c>
      <c r="U126" s="51">
        <f t="shared" si="22"/>
        <v>0.10669696969696969</v>
      </c>
      <c r="V126" s="18">
        <f t="shared" si="22"/>
        <v>25.120272727272731</v>
      </c>
    </row>
    <row r="127" spans="1:22" x14ac:dyDescent="0.15">
      <c r="A127">
        <f t="shared" ref="A127:G127" si="23">A9</f>
        <v>1</v>
      </c>
      <c r="B127" t="str">
        <f t="shared" si="23"/>
        <v>CK</v>
      </c>
      <c r="C127" s="3" t="str">
        <f t="shared" si="23"/>
        <v>CK(15)</v>
      </c>
      <c r="D127" s="17">
        <f t="shared" si="23"/>
        <v>11</v>
      </c>
      <c r="E127" s="17" t="str">
        <f t="shared" si="23"/>
        <v>地表水</v>
      </c>
      <c r="F127" s="17">
        <f t="shared" si="23"/>
        <v>1</v>
      </c>
      <c r="G127" s="17">
        <f t="shared" si="23"/>
        <v>3</v>
      </c>
      <c r="I127" s="6">
        <f t="shared" ref="I127:N127" si="24">AVERAGE(I9:I11)</f>
        <v>0.21</v>
      </c>
      <c r="J127" s="6">
        <f t="shared" si="24"/>
        <v>10.593333333333334</v>
      </c>
      <c r="K127" s="6">
        <f t="shared" si="24"/>
        <v>5.0633333333333335</v>
      </c>
      <c r="L127" s="6">
        <f t="shared" si="24"/>
        <v>1.7666666666666668</v>
      </c>
      <c r="M127" s="6">
        <f t="shared" si="24"/>
        <v>11.363333333333335</v>
      </c>
      <c r="N127" s="6">
        <f t="shared" si="24"/>
        <v>20.633333333333329</v>
      </c>
      <c r="O127" s="6"/>
      <c r="P127" s="51">
        <f t="shared" ref="P127:V127" si="25">AVERAGE(P9:P11)</f>
        <v>0.95454545454545447</v>
      </c>
      <c r="Q127" s="51">
        <f t="shared" si="25"/>
        <v>4.8151515151515154</v>
      </c>
      <c r="R127" s="51">
        <f t="shared" si="25"/>
        <v>4.6030303030303032E-2</v>
      </c>
      <c r="S127" s="51">
        <f t="shared" si="25"/>
        <v>1.6060606060606062</v>
      </c>
      <c r="T127" s="51">
        <f t="shared" si="25"/>
        <v>25.825757575757574</v>
      </c>
      <c r="U127" s="51">
        <f t="shared" si="25"/>
        <v>9.3787878787878795E-2</v>
      </c>
      <c r="V127" s="18">
        <f t="shared" si="25"/>
        <v>33.341333333333331</v>
      </c>
    </row>
    <row r="128" spans="1:22" x14ac:dyDescent="0.15">
      <c r="A128">
        <f t="shared" ref="A128:G128" si="26">A12</f>
        <v>1</v>
      </c>
      <c r="B128" t="str">
        <f t="shared" si="26"/>
        <v>CK</v>
      </c>
      <c r="C128" s="3" t="str">
        <f t="shared" si="26"/>
        <v>CK(15)</v>
      </c>
      <c r="D128" s="17">
        <f t="shared" si="26"/>
        <v>11</v>
      </c>
      <c r="E128" s="17" t="str">
        <f t="shared" si="26"/>
        <v>地表水</v>
      </c>
      <c r="F128" s="17">
        <f t="shared" si="26"/>
        <v>1</v>
      </c>
      <c r="G128" s="17">
        <f t="shared" si="26"/>
        <v>4</v>
      </c>
      <c r="I128" s="6">
        <f t="shared" ref="I128:N128" si="27">AVERAGE(I12:I14)</f>
        <v>0.17666666666666667</v>
      </c>
      <c r="J128" s="6">
        <f t="shared" si="27"/>
        <v>6.9933333333333332</v>
      </c>
      <c r="K128" s="6">
        <f t="shared" si="27"/>
        <v>3.2766666666666668</v>
      </c>
      <c r="L128" s="6">
        <f t="shared" si="27"/>
        <v>1.6900000000000002</v>
      </c>
      <c r="M128" s="6">
        <f t="shared" si="27"/>
        <v>15.166333333333334</v>
      </c>
      <c r="N128" s="6">
        <f t="shared" si="27"/>
        <v>16.496666666666666</v>
      </c>
      <c r="O128" s="6"/>
      <c r="P128" s="51">
        <f t="shared" ref="P128:V128" si="28">AVERAGE(P12:P14)</f>
        <v>0.80303030303030309</v>
      </c>
      <c r="Q128" s="51">
        <f t="shared" si="28"/>
        <v>3.1787878787878792</v>
      </c>
      <c r="R128" s="51">
        <f t="shared" si="28"/>
        <v>2.9787878787878783E-2</v>
      </c>
      <c r="S128" s="51">
        <f t="shared" si="28"/>
        <v>1.5363636363636364</v>
      </c>
      <c r="T128" s="51">
        <f t="shared" si="28"/>
        <v>34.468939393939394</v>
      </c>
      <c r="U128" s="51">
        <f t="shared" si="28"/>
        <v>7.4984848484848488E-2</v>
      </c>
      <c r="V128" s="18">
        <f t="shared" si="28"/>
        <v>40.091893939393934</v>
      </c>
    </row>
    <row r="129" spans="1:22" x14ac:dyDescent="0.15">
      <c r="A129">
        <f t="shared" ref="A129:G129" si="29">A15</f>
        <v>1</v>
      </c>
      <c r="B129" t="str">
        <f t="shared" si="29"/>
        <v>CK</v>
      </c>
      <c r="C129" s="3" t="str">
        <f t="shared" si="29"/>
        <v>CK(15)</v>
      </c>
      <c r="D129" s="17">
        <f t="shared" si="29"/>
        <v>11</v>
      </c>
      <c r="E129" s="17" t="str">
        <f t="shared" si="29"/>
        <v>地表水</v>
      </c>
      <c r="F129" s="17">
        <f t="shared" si="29"/>
        <v>1</v>
      </c>
      <c r="G129" s="17">
        <f t="shared" si="29"/>
        <v>5</v>
      </c>
      <c r="I129" s="6">
        <f t="shared" ref="I129:N129" si="30">AVERAGE(I15:I17)</f>
        <v>0.06</v>
      </c>
      <c r="J129" s="6">
        <f t="shared" si="30"/>
        <v>9.7333333333333343</v>
      </c>
      <c r="K129" s="6">
        <f t="shared" si="30"/>
        <v>3.5266666666666668</v>
      </c>
      <c r="L129" s="6">
        <f t="shared" si="30"/>
        <v>1.6879999999999999</v>
      </c>
      <c r="M129" s="6">
        <f t="shared" si="30"/>
        <v>6.9676666666666662</v>
      </c>
      <c r="N129" s="6">
        <f t="shared" si="30"/>
        <v>26.883333333333336</v>
      </c>
      <c r="O129" s="6"/>
      <c r="P129" s="51">
        <f t="shared" ref="P129:V129" si="31">AVERAGE(P15:P17)</f>
        <v>0.27272727272727276</v>
      </c>
      <c r="Q129" s="51">
        <f t="shared" si="31"/>
        <v>4.4242424242424248</v>
      </c>
      <c r="R129" s="51">
        <f t="shared" si="31"/>
        <v>3.206060606060606E-2</v>
      </c>
      <c r="S129" s="51">
        <f t="shared" si="31"/>
        <v>1.5345454545454544</v>
      </c>
      <c r="T129" s="51">
        <f t="shared" si="31"/>
        <v>15.835606060606059</v>
      </c>
      <c r="U129" s="51">
        <f t="shared" si="31"/>
        <v>0.12219696969696969</v>
      </c>
      <c r="V129" s="18">
        <f t="shared" si="31"/>
        <v>22.221378787878788</v>
      </c>
    </row>
    <row r="130" spans="1:22" x14ac:dyDescent="0.15">
      <c r="A130">
        <f t="shared" ref="A130:G130" si="32">A18</f>
        <v>1</v>
      </c>
      <c r="B130" t="str">
        <f t="shared" si="32"/>
        <v>CK</v>
      </c>
      <c r="C130" s="3" t="str">
        <f t="shared" si="32"/>
        <v>CK(15)</v>
      </c>
      <c r="D130" s="17">
        <f t="shared" si="32"/>
        <v>11</v>
      </c>
      <c r="E130" s="17" t="str">
        <f t="shared" si="32"/>
        <v>地表水</v>
      </c>
      <c r="F130" s="17">
        <f t="shared" si="32"/>
        <v>1</v>
      </c>
      <c r="G130" s="17">
        <f t="shared" si="32"/>
        <v>6</v>
      </c>
      <c r="I130" s="6">
        <f t="shared" ref="I130:N130" si="33">AVERAGE(I18:I20)</f>
        <v>0.10666666666666667</v>
      </c>
      <c r="J130" s="6">
        <f t="shared" si="33"/>
        <v>15.326666666666668</v>
      </c>
      <c r="K130" s="6">
        <f t="shared" si="33"/>
        <v>5</v>
      </c>
      <c r="L130" s="6">
        <f t="shared" si="33"/>
        <v>1.47</v>
      </c>
      <c r="M130" s="6">
        <f t="shared" si="33"/>
        <v>11.972333333333333</v>
      </c>
      <c r="N130" s="6">
        <f t="shared" si="33"/>
        <v>28.973333333333333</v>
      </c>
      <c r="O130" s="6"/>
      <c r="P130" s="51">
        <f t="shared" ref="P130:V130" si="34">AVERAGE(P18:P20)</f>
        <v>0.48484848484848486</v>
      </c>
      <c r="Q130" s="51">
        <f t="shared" si="34"/>
        <v>6.9666666666666659</v>
      </c>
      <c r="R130" s="51">
        <f t="shared" si="34"/>
        <v>4.5454545454545463E-2</v>
      </c>
      <c r="S130" s="51">
        <f t="shared" si="34"/>
        <v>1.3363636363636362</v>
      </c>
      <c r="T130" s="51">
        <f t="shared" si="34"/>
        <v>27.209848484848489</v>
      </c>
      <c r="U130" s="51">
        <f t="shared" si="34"/>
        <v>0.13169696969696967</v>
      </c>
      <c r="V130" s="18">
        <f t="shared" si="34"/>
        <v>36.174878787878789</v>
      </c>
    </row>
    <row r="131" spans="1:22" x14ac:dyDescent="0.15">
      <c r="A131">
        <f t="shared" ref="A131:G131" si="35">A21</f>
        <v>1</v>
      </c>
      <c r="B131" t="str">
        <f t="shared" si="35"/>
        <v>CK</v>
      </c>
      <c r="C131" s="3" t="str">
        <f t="shared" si="35"/>
        <v>CK(15)</v>
      </c>
      <c r="D131" s="17">
        <f t="shared" si="35"/>
        <v>11</v>
      </c>
      <c r="E131" s="17" t="str">
        <f t="shared" si="35"/>
        <v>地表水</v>
      </c>
      <c r="F131" s="17">
        <f t="shared" si="35"/>
        <v>1</v>
      </c>
      <c r="G131" s="17">
        <f t="shared" si="35"/>
        <v>7</v>
      </c>
      <c r="I131" s="6">
        <f t="shared" ref="I131:N131" si="36">AVERAGE(I21:I23)</f>
        <v>0.11666666666666665</v>
      </c>
      <c r="J131" s="6">
        <f t="shared" si="36"/>
        <v>19.326333333333334</v>
      </c>
      <c r="K131" s="6">
        <f t="shared" si="36"/>
        <v>4.1926666666666668</v>
      </c>
      <c r="L131" s="6">
        <f t="shared" si="36"/>
        <v>1.2773333333333332</v>
      </c>
      <c r="M131" s="6">
        <f t="shared" si="36"/>
        <v>10.597</v>
      </c>
      <c r="N131" s="6">
        <f t="shared" si="36"/>
        <v>28.015666666666664</v>
      </c>
      <c r="O131" s="6"/>
      <c r="P131" s="51">
        <f t="shared" ref="P131:V131" si="37">AVERAGE(P21:P23)</f>
        <v>0.53030303030303028</v>
      </c>
      <c r="Q131" s="51">
        <f t="shared" si="37"/>
        <v>8.7846969696969683</v>
      </c>
      <c r="R131" s="51">
        <f t="shared" si="37"/>
        <v>3.8115151515151519E-2</v>
      </c>
      <c r="S131" s="51">
        <f t="shared" si="37"/>
        <v>1.1612121212121211</v>
      </c>
      <c r="T131" s="51">
        <f t="shared" si="37"/>
        <v>24.084090909090907</v>
      </c>
      <c r="U131" s="51">
        <f t="shared" si="37"/>
        <v>0.1273439393939394</v>
      </c>
      <c r="V131" s="18">
        <f t="shared" si="37"/>
        <v>34.725762121212114</v>
      </c>
    </row>
    <row r="132" spans="1:22" x14ac:dyDescent="0.15">
      <c r="A132">
        <f t="shared" ref="A132:G132" si="38">A24</f>
        <v>1</v>
      </c>
      <c r="B132" t="str">
        <f t="shared" si="38"/>
        <v>CK</v>
      </c>
      <c r="C132" s="3" t="str">
        <f t="shared" si="38"/>
        <v>CK(15)</v>
      </c>
      <c r="D132" s="17">
        <f t="shared" si="38"/>
        <v>11</v>
      </c>
      <c r="E132" s="17" t="str">
        <f t="shared" si="38"/>
        <v>地表水</v>
      </c>
      <c r="F132" s="17">
        <f t="shared" si="38"/>
        <v>1</v>
      </c>
      <c r="G132" s="17">
        <f t="shared" si="38"/>
        <v>8</v>
      </c>
      <c r="I132" s="6">
        <f t="shared" ref="I132:N132" si="39">AVERAGE(I24:I26)</f>
        <v>0.08</v>
      </c>
      <c r="J132" s="6">
        <f t="shared" si="39"/>
        <v>19.539666666666665</v>
      </c>
      <c r="K132" s="6">
        <f t="shared" si="39"/>
        <v>5.5</v>
      </c>
      <c r="L132" s="6">
        <f t="shared" si="39"/>
        <v>1.63</v>
      </c>
      <c r="M132" s="6">
        <f t="shared" si="39"/>
        <v>9.0833333333333339</v>
      </c>
      <c r="N132" s="6">
        <f t="shared" si="39"/>
        <v>38.036666666666662</v>
      </c>
      <c r="O132" s="6"/>
      <c r="P132" s="51">
        <f t="shared" ref="P132:V132" si="40">AVERAGE(P24:P26)</f>
        <v>0.36363636363636359</v>
      </c>
      <c r="Q132" s="51">
        <f t="shared" si="40"/>
        <v>8.8816666666666659</v>
      </c>
      <c r="R132" s="51">
        <f t="shared" si="40"/>
        <v>5.000000000000001E-2</v>
      </c>
      <c r="S132" s="51">
        <f t="shared" si="40"/>
        <v>1.4818181818181817</v>
      </c>
      <c r="T132" s="51">
        <f t="shared" si="40"/>
        <v>20.643939393939394</v>
      </c>
      <c r="U132" s="51">
        <f t="shared" si="40"/>
        <v>0.17289393939393941</v>
      </c>
      <c r="V132" s="18">
        <f t="shared" si="40"/>
        <v>31.59395454545454</v>
      </c>
    </row>
    <row r="133" spans="1:22" x14ac:dyDescent="0.15">
      <c r="A133">
        <f t="shared" ref="A133:G133" si="41">A27</f>
        <v>1</v>
      </c>
      <c r="B133" t="str">
        <f t="shared" si="41"/>
        <v>CK</v>
      </c>
      <c r="C133" s="3" t="str">
        <f t="shared" si="41"/>
        <v>CK(15)</v>
      </c>
      <c r="D133" s="17">
        <f t="shared" si="41"/>
        <v>11</v>
      </c>
      <c r="E133" s="17" t="str">
        <f t="shared" si="41"/>
        <v>地表水</v>
      </c>
      <c r="F133" s="17">
        <f t="shared" si="41"/>
        <v>1</v>
      </c>
      <c r="G133" s="17">
        <f t="shared" si="41"/>
        <v>9</v>
      </c>
      <c r="I133" s="6">
        <f t="shared" ref="I133:N133" si="42">AVERAGE(I27:I29)</f>
        <v>7.7333333333333323E-2</v>
      </c>
      <c r="J133" s="6">
        <f t="shared" si="42"/>
        <v>22.227999999999998</v>
      </c>
      <c r="K133" s="6">
        <f t="shared" si="42"/>
        <v>4.956666666666667</v>
      </c>
      <c r="L133" s="6">
        <f t="shared" si="42"/>
        <v>2</v>
      </c>
      <c r="M133" s="6">
        <f t="shared" si="42"/>
        <v>9.2799999999999994</v>
      </c>
      <c r="N133" s="6">
        <f t="shared" si="42"/>
        <v>38.869999999999997</v>
      </c>
      <c r="O133" s="6"/>
      <c r="P133" s="51">
        <f t="shared" ref="P133:V133" si="43">AVERAGE(P27:P29)</f>
        <v>0.35151515151515156</v>
      </c>
      <c r="Q133" s="51">
        <f t="shared" si="43"/>
        <v>10.103636363636362</v>
      </c>
      <c r="R133" s="51">
        <f t="shared" si="43"/>
        <v>4.5060606060606058E-2</v>
      </c>
      <c r="S133" s="51">
        <f t="shared" si="43"/>
        <v>1.8181818181818183</v>
      </c>
      <c r="T133" s="51">
        <f t="shared" si="43"/>
        <v>21.090909090909093</v>
      </c>
      <c r="U133" s="51">
        <f t="shared" si="43"/>
        <v>0.17668181818181819</v>
      </c>
      <c r="V133" s="18">
        <f t="shared" si="43"/>
        <v>33.585984848484848</v>
      </c>
    </row>
    <row r="134" spans="1:22" x14ac:dyDescent="0.15">
      <c r="A134" s="34">
        <f t="shared" ref="A134:G134" si="44">A30</f>
        <v>1</v>
      </c>
      <c r="B134" s="34" t="str">
        <f t="shared" si="44"/>
        <v>CK</v>
      </c>
      <c r="C134" s="36" t="str">
        <f t="shared" si="44"/>
        <v>CK(15)</v>
      </c>
      <c r="D134" s="35">
        <f t="shared" si="44"/>
        <v>11</v>
      </c>
      <c r="E134" s="35" t="str">
        <f t="shared" si="44"/>
        <v>地表水</v>
      </c>
      <c r="F134" s="35">
        <f t="shared" si="44"/>
        <v>1</v>
      </c>
      <c r="G134" s="35">
        <f t="shared" si="44"/>
        <v>10</v>
      </c>
      <c r="H134" s="34"/>
      <c r="I134" s="39">
        <f t="shared" ref="I134:N134" si="45">AVERAGE(I30:I32)</f>
        <v>0.11666666666666665</v>
      </c>
      <c r="J134" s="39">
        <f t="shared" si="45"/>
        <v>30.327333333333332</v>
      </c>
      <c r="K134" s="39">
        <f t="shared" si="45"/>
        <v>5.919999999999999</v>
      </c>
      <c r="L134" s="39">
        <f t="shared" si="45"/>
        <v>1.1466666666666667</v>
      </c>
      <c r="M134" s="39">
        <f t="shared" si="45"/>
        <v>12.713333333333333</v>
      </c>
      <c r="N134" s="39">
        <f t="shared" si="45"/>
        <v>30.416666666666668</v>
      </c>
      <c r="O134" s="39"/>
      <c r="P134" s="52">
        <f t="shared" ref="P134:V134" si="46">AVERAGE(P30:P32)</f>
        <v>0.53030303030303028</v>
      </c>
      <c r="Q134" s="52">
        <f t="shared" si="46"/>
        <v>13.785151515151517</v>
      </c>
      <c r="R134" s="52">
        <f t="shared" si="46"/>
        <v>5.3818181818181821E-2</v>
      </c>
      <c r="S134" s="52">
        <f t="shared" si="46"/>
        <v>1.0424242424242427</v>
      </c>
      <c r="T134" s="52">
        <f t="shared" si="46"/>
        <v>28.893939393939394</v>
      </c>
      <c r="U134" s="52">
        <f t="shared" si="46"/>
        <v>0.13825757575757577</v>
      </c>
      <c r="V134" s="40">
        <f t="shared" si="46"/>
        <v>44.443893939393945</v>
      </c>
    </row>
    <row r="135" spans="1:22" x14ac:dyDescent="0.15">
      <c r="A135">
        <f t="shared" ref="A135:G135" si="47">A33</f>
        <v>1</v>
      </c>
      <c r="B135" t="str">
        <f t="shared" si="47"/>
        <v>S1</v>
      </c>
      <c r="C135" s="3">
        <f t="shared" si="47"/>
        <v>5</v>
      </c>
      <c r="D135" s="17">
        <f t="shared" si="47"/>
        <v>22</v>
      </c>
      <c r="E135" s="17" t="str">
        <f t="shared" si="47"/>
        <v>地表水</v>
      </c>
      <c r="F135" s="17">
        <f t="shared" si="47"/>
        <v>1</v>
      </c>
      <c r="G135" s="17">
        <f t="shared" si="47"/>
        <v>1</v>
      </c>
      <c r="I135" s="6">
        <f t="shared" ref="I135:N135" si="48">AVERAGE(I33:I35)</f>
        <v>0.18733333333333332</v>
      </c>
      <c r="J135" s="6">
        <f t="shared" si="48"/>
        <v>14.9</v>
      </c>
      <c r="K135" s="6">
        <f t="shared" si="48"/>
        <v>5.0866666666666669</v>
      </c>
      <c r="L135" s="6">
        <f t="shared" si="48"/>
        <v>1.9000000000000001</v>
      </c>
      <c r="M135" s="6">
        <f t="shared" si="48"/>
        <v>8.8533333333333335</v>
      </c>
      <c r="N135" s="6">
        <f t="shared" si="48"/>
        <v>28.23</v>
      </c>
      <c r="O135" s="6"/>
      <c r="P135" s="51">
        <f t="shared" ref="P135:V135" si="49">AVERAGE(P33:P35)</f>
        <v>0.85151515151515145</v>
      </c>
      <c r="Q135" s="51">
        <f t="shared" si="49"/>
        <v>6.7727272727272734</v>
      </c>
      <c r="R135" s="51">
        <f t="shared" si="49"/>
        <v>4.6242424242424245E-2</v>
      </c>
      <c r="S135" s="51">
        <f t="shared" si="49"/>
        <v>1.7272727272727273</v>
      </c>
      <c r="T135" s="51">
        <f t="shared" si="49"/>
        <v>20.121212121212121</v>
      </c>
      <c r="U135" s="51">
        <f t="shared" si="49"/>
        <v>0.1283181818181818</v>
      </c>
      <c r="V135" s="18">
        <f t="shared" si="49"/>
        <v>29.647287878787882</v>
      </c>
    </row>
    <row r="136" spans="1:22" x14ac:dyDescent="0.15">
      <c r="A136">
        <f t="shared" ref="A136:G136" si="50">A36</f>
        <v>1</v>
      </c>
      <c r="B136" t="str">
        <f t="shared" si="50"/>
        <v>S1</v>
      </c>
      <c r="C136" s="3">
        <f t="shared" si="50"/>
        <v>5</v>
      </c>
      <c r="D136" s="17">
        <f t="shared" si="50"/>
        <v>22</v>
      </c>
      <c r="E136" s="17" t="str">
        <f t="shared" si="50"/>
        <v>地表水</v>
      </c>
      <c r="F136" s="17">
        <f t="shared" si="50"/>
        <v>1</v>
      </c>
      <c r="G136" s="17">
        <f t="shared" si="50"/>
        <v>2</v>
      </c>
      <c r="I136" s="6">
        <f t="shared" ref="I136:N136" si="51">AVERAGE(I36:I38)</f>
        <v>0.14733333333333332</v>
      </c>
      <c r="J136" s="6">
        <f t="shared" si="51"/>
        <v>15.950000000000001</v>
      </c>
      <c r="K136" s="6">
        <f t="shared" si="51"/>
        <v>6.0966666666666667</v>
      </c>
      <c r="L136" s="6">
        <f t="shared" si="51"/>
        <v>2.4</v>
      </c>
      <c r="M136" s="6">
        <f t="shared" si="51"/>
        <v>13.37</v>
      </c>
      <c r="N136" s="6">
        <f t="shared" si="51"/>
        <v>27.659999999999997</v>
      </c>
      <c r="O136" s="6"/>
      <c r="P136" s="51">
        <f t="shared" ref="P136:V136" si="52">AVERAGE(P36:P38)</f>
        <v>0.66969696969696957</v>
      </c>
      <c r="Q136" s="51">
        <f t="shared" si="52"/>
        <v>7.25</v>
      </c>
      <c r="R136" s="51">
        <f t="shared" si="52"/>
        <v>5.5424242424242431E-2</v>
      </c>
      <c r="S136" s="51">
        <f t="shared" si="52"/>
        <v>2.1818181818181817</v>
      </c>
      <c r="T136" s="51">
        <f t="shared" si="52"/>
        <v>30.386363636363637</v>
      </c>
      <c r="U136" s="51">
        <f t="shared" si="52"/>
        <v>0.12572727272727272</v>
      </c>
      <c r="V136" s="18">
        <f t="shared" si="52"/>
        <v>40.669030303030304</v>
      </c>
    </row>
    <row r="137" spans="1:22" x14ac:dyDescent="0.15">
      <c r="A137">
        <f t="shared" ref="A137:G137" si="53">A39</f>
        <v>1</v>
      </c>
      <c r="B137" t="str">
        <f t="shared" si="53"/>
        <v>S1</v>
      </c>
      <c r="C137" s="3">
        <f t="shared" si="53"/>
        <v>5</v>
      </c>
      <c r="D137" s="17">
        <f t="shared" si="53"/>
        <v>22</v>
      </c>
      <c r="E137" s="17" t="str">
        <f t="shared" si="53"/>
        <v>地表水</v>
      </c>
      <c r="F137" s="17">
        <f t="shared" si="53"/>
        <v>1</v>
      </c>
      <c r="G137" s="17">
        <f t="shared" si="53"/>
        <v>3</v>
      </c>
      <c r="I137" s="6">
        <f t="shared" ref="I137:N137" si="54">AVERAGE(I39:I41)</f>
        <v>0.3133333333333333</v>
      </c>
      <c r="J137" s="6">
        <f t="shared" si="54"/>
        <v>9.7466666666666644</v>
      </c>
      <c r="K137" s="6">
        <f t="shared" si="54"/>
        <v>5.8599999999999994</v>
      </c>
      <c r="L137" s="6">
        <f t="shared" si="54"/>
        <v>2.6233333333333335</v>
      </c>
      <c r="M137" s="6">
        <f t="shared" si="54"/>
        <v>15.856666666666667</v>
      </c>
      <c r="N137" s="6">
        <f t="shared" si="54"/>
        <v>26.92</v>
      </c>
      <c r="O137" s="6"/>
      <c r="P137" s="51">
        <f t="shared" ref="P137:V137" si="55">AVERAGE(P39:P41)</f>
        <v>1.4242424242424241</v>
      </c>
      <c r="Q137" s="51">
        <f t="shared" si="55"/>
        <v>4.4303030303030306</v>
      </c>
      <c r="R137" s="51">
        <f t="shared" si="55"/>
        <v>5.3272727272727277E-2</v>
      </c>
      <c r="S137" s="51">
        <f t="shared" si="55"/>
        <v>2.3848484848484848</v>
      </c>
      <c r="T137" s="51">
        <f t="shared" si="55"/>
        <v>36.037878787878789</v>
      </c>
      <c r="U137" s="51">
        <f t="shared" si="55"/>
        <v>0.12236363636363638</v>
      </c>
      <c r="V137" s="18">
        <f t="shared" si="55"/>
        <v>44.452909090909088</v>
      </c>
    </row>
    <row r="138" spans="1:22" x14ac:dyDescent="0.15">
      <c r="A138">
        <f t="shared" ref="A138:G138" si="56">A42</f>
        <v>1</v>
      </c>
      <c r="B138" t="str">
        <f t="shared" si="56"/>
        <v>S1</v>
      </c>
      <c r="C138" s="3">
        <f t="shared" si="56"/>
        <v>5</v>
      </c>
      <c r="D138" s="17">
        <f t="shared" si="56"/>
        <v>22</v>
      </c>
      <c r="E138" s="17" t="str">
        <f t="shared" si="56"/>
        <v>地表水</v>
      </c>
      <c r="F138" s="17">
        <f t="shared" si="56"/>
        <v>1</v>
      </c>
      <c r="G138" s="17">
        <f t="shared" si="56"/>
        <v>4</v>
      </c>
      <c r="I138" s="6">
        <f t="shared" ref="I138:N138" si="57">AVERAGE(I42:I44)</f>
        <v>0.23333333333333331</v>
      </c>
      <c r="J138" s="6">
        <f t="shared" si="57"/>
        <v>6.4366666666666665</v>
      </c>
      <c r="K138" s="6">
        <f t="shared" si="57"/>
        <v>5.3499999999999988</v>
      </c>
      <c r="L138" s="6">
        <f t="shared" si="57"/>
        <v>2.3266666666666667</v>
      </c>
      <c r="M138" s="6">
        <f t="shared" si="57"/>
        <v>15.397333333333334</v>
      </c>
      <c r="N138" s="6">
        <f t="shared" si="57"/>
        <v>26.826666666666664</v>
      </c>
      <c r="O138" s="6"/>
      <c r="P138" s="51">
        <f t="shared" ref="P138:V138" si="58">AVERAGE(P42:P44)</f>
        <v>1.0606060606060606</v>
      </c>
      <c r="Q138" s="51">
        <f t="shared" si="58"/>
        <v>2.9257575757575758</v>
      </c>
      <c r="R138" s="51">
        <f t="shared" si="58"/>
        <v>4.8636363636363637E-2</v>
      </c>
      <c r="S138" s="51">
        <f t="shared" si="58"/>
        <v>2.1151515151515152</v>
      </c>
      <c r="T138" s="51">
        <f t="shared" si="58"/>
        <v>34.993939393939392</v>
      </c>
      <c r="U138" s="51">
        <f t="shared" si="58"/>
        <v>0.12193939393939394</v>
      </c>
      <c r="V138" s="18">
        <f t="shared" si="58"/>
        <v>41.266030303030306</v>
      </c>
    </row>
    <row r="139" spans="1:22" x14ac:dyDescent="0.15">
      <c r="A139">
        <f t="shared" ref="A139:G139" si="59">A45</f>
        <v>1</v>
      </c>
      <c r="B139" t="str">
        <f t="shared" si="59"/>
        <v>S1</v>
      </c>
      <c r="C139" s="3">
        <f t="shared" si="59"/>
        <v>5</v>
      </c>
      <c r="D139" s="17">
        <f t="shared" si="59"/>
        <v>22</v>
      </c>
      <c r="E139" s="17" t="str">
        <f t="shared" si="59"/>
        <v>地表水</v>
      </c>
      <c r="F139" s="17">
        <f t="shared" si="59"/>
        <v>1</v>
      </c>
      <c r="G139" s="17">
        <f t="shared" si="59"/>
        <v>5</v>
      </c>
      <c r="I139" s="6">
        <f t="shared" ref="I139:N139" si="60">AVERAGE(I45:I47)</f>
        <v>7.3333333333333348E-2</v>
      </c>
      <c r="J139" s="6">
        <f t="shared" si="60"/>
        <v>7.7966666666666669</v>
      </c>
      <c r="K139" s="6">
        <f t="shared" si="60"/>
        <v>5.87</v>
      </c>
      <c r="L139" s="6">
        <f t="shared" si="60"/>
        <v>1.89</v>
      </c>
      <c r="M139" s="6">
        <f t="shared" si="60"/>
        <v>9.8956666666666653</v>
      </c>
      <c r="N139" s="6">
        <f t="shared" si="60"/>
        <v>29.643333333333331</v>
      </c>
      <c r="O139" s="6"/>
      <c r="P139" s="51">
        <f t="shared" ref="P139:V139" si="61">AVERAGE(P45:P47)</f>
        <v>0.33333333333333331</v>
      </c>
      <c r="Q139" s="51">
        <f t="shared" si="61"/>
        <v>3.5439393939393944</v>
      </c>
      <c r="R139" s="51">
        <f t="shared" si="61"/>
        <v>5.336363636363637E-2</v>
      </c>
      <c r="S139" s="51">
        <f t="shared" si="61"/>
        <v>1.718181818181818</v>
      </c>
      <c r="T139" s="51">
        <f t="shared" si="61"/>
        <v>22.490151515151513</v>
      </c>
      <c r="U139" s="51">
        <f t="shared" si="61"/>
        <v>0.13474242424242425</v>
      </c>
      <c r="V139" s="18">
        <f t="shared" si="61"/>
        <v>28.273712121212117</v>
      </c>
    </row>
    <row r="140" spans="1:22" x14ac:dyDescent="0.15">
      <c r="A140">
        <f t="shared" ref="A140:G140" si="62">A48</f>
        <v>1</v>
      </c>
      <c r="B140" t="str">
        <f t="shared" si="62"/>
        <v>S1</v>
      </c>
      <c r="C140" s="3">
        <f t="shared" si="62"/>
        <v>5</v>
      </c>
      <c r="D140" s="17">
        <f t="shared" si="62"/>
        <v>22</v>
      </c>
      <c r="E140" s="17" t="str">
        <f t="shared" si="62"/>
        <v>地表水</v>
      </c>
      <c r="F140" s="17">
        <f t="shared" si="62"/>
        <v>1</v>
      </c>
      <c r="G140" s="17">
        <f t="shared" si="62"/>
        <v>6</v>
      </c>
      <c r="I140" s="6">
        <f t="shared" ref="I140:N140" si="63">AVERAGE(I48:I50)</f>
        <v>0.11</v>
      </c>
      <c r="J140" s="6">
        <f t="shared" si="63"/>
        <v>15.79</v>
      </c>
      <c r="K140" s="6">
        <f t="shared" si="63"/>
        <v>6.7966666666666669</v>
      </c>
      <c r="L140" s="6">
        <f t="shared" si="63"/>
        <v>1.86</v>
      </c>
      <c r="M140" s="6">
        <f t="shared" si="63"/>
        <v>13.002666666666668</v>
      </c>
      <c r="N140" s="6">
        <f t="shared" si="63"/>
        <v>33.699999999999996</v>
      </c>
      <c r="O140" s="6"/>
      <c r="P140" s="51">
        <f t="shared" ref="P140:V140" si="64">AVERAGE(P48:P50)</f>
        <v>0.5</v>
      </c>
      <c r="Q140" s="51">
        <f t="shared" si="64"/>
        <v>7.1772727272727268</v>
      </c>
      <c r="R140" s="51">
        <f t="shared" si="64"/>
        <v>6.1787878787878787E-2</v>
      </c>
      <c r="S140" s="51">
        <f t="shared" si="64"/>
        <v>1.6909090909090911</v>
      </c>
      <c r="T140" s="51">
        <f t="shared" si="64"/>
        <v>29.551515151515151</v>
      </c>
      <c r="U140" s="51">
        <f t="shared" si="64"/>
        <v>0.15318181818181817</v>
      </c>
      <c r="V140" s="18">
        <f t="shared" si="64"/>
        <v>39.134666666666668</v>
      </c>
    </row>
    <row r="141" spans="1:22" x14ac:dyDescent="0.15">
      <c r="A141">
        <f t="shared" ref="A141:G141" si="65">A51</f>
        <v>1</v>
      </c>
      <c r="B141" t="str">
        <f t="shared" si="65"/>
        <v>S1</v>
      </c>
      <c r="C141" s="3">
        <f t="shared" si="65"/>
        <v>5</v>
      </c>
      <c r="D141" s="17">
        <f t="shared" si="65"/>
        <v>22</v>
      </c>
      <c r="E141" s="17" t="str">
        <f t="shared" si="65"/>
        <v>地表水</v>
      </c>
      <c r="F141" s="17">
        <f t="shared" si="65"/>
        <v>1</v>
      </c>
      <c r="G141" s="17">
        <f t="shared" si="65"/>
        <v>7</v>
      </c>
      <c r="I141" s="6">
        <f t="shared" ref="I141:N141" si="66">AVERAGE(I51:I53)</f>
        <v>7.6999999999999999E-2</v>
      </c>
      <c r="J141" s="6">
        <f t="shared" si="66"/>
        <v>21.172666666666668</v>
      </c>
      <c r="K141" s="6">
        <f t="shared" si="66"/>
        <v>7.362333333333333</v>
      </c>
      <c r="L141" s="6">
        <f t="shared" si="66"/>
        <v>1.95</v>
      </c>
      <c r="M141" s="6">
        <f t="shared" si="66"/>
        <v>16.148333333333333</v>
      </c>
      <c r="N141" s="6">
        <f t="shared" si="66"/>
        <v>43.317</v>
      </c>
      <c r="O141" s="6"/>
      <c r="P141" s="51">
        <f t="shared" ref="P141:V141" si="67">AVERAGE(P51:P53)</f>
        <v>0.35000000000000003</v>
      </c>
      <c r="Q141" s="51">
        <f t="shared" si="67"/>
        <v>9.6239393939393931</v>
      </c>
      <c r="R141" s="51">
        <f t="shared" si="67"/>
        <v>6.6930303030303021E-2</v>
      </c>
      <c r="S141" s="51">
        <f t="shared" si="67"/>
        <v>1.7727272727272727</v>
      </c>
      <c r="T141" s="51">
        <f t="shared" si="67"/>
        <v>36.700757575757571</v>
      </c>
      <c r="U141" s="51">
        <f t="shared" si="67"/>
        <v>0.19689545454545454</v>
      </c>
      <c r="V141" s="18">
        <f t="shared" si="67"/>
        <v>48.71125</v>
      </c>
    </row>
    <row r="142" spans="1:22" x14ac:dyDescent="0.15">
      <c r="A142">
        <f t="shared" ref="A142:G142" si="68">A54</f>
        <v>1</v>
      </c>
      <c r="B142" t="str">
        <f t="shared" si="68"/>
        <v>S1</v>
      </c>
      <c r="C142" s="3">
        <f t="shared" si="68"/>
        <v>5</v>
      </c>
      <c r="D142" s="17">
        <f t="shared" si="68"/>
        <v>22</v>
      </c>
      <c r="E142" s="17" t="str">
        <f t="shared" si="68"/>
        <v>地表水</v>
      </c>
      <c r="F142" s="17">
        <f t="shared" si="68"/>
        <v>1</v>
      </c>
      <c r="G142" s="17">
        <f t="shared" si="68"/>
        <v>8</v>
      </c>
      <c r="I142" s="6">
        <f t="shared" ref="I142:N142" si="69">AVERAGE(I54:I56)</f>
        <v>7.6666666666666675E-2</v>
      </c>
      <c r="J142" s="6">
        <f t="shared" si="69"/>
        <v>24.856333333333328</v>
      </c>
      <c r="K142" s="6">
        <f t="shared" si="69"/>
        <v>7.9466666666666663</v>
      </c>
      <c r="L142" s="6">
        <f t="shared" si="69"/>
        <v>1.66</v>
      </c>
      <c r="M142" s="6">
        <f t="shared" si="69"/>
        <v>14.423333333333334</v>
      </c>
      <c r="N142" s="6">
        <f t="shared" si="69"/>
        <v>42.653333333333336</v>
      </c>
      <c r="O142" s="6"/>
      <c r="P142" s="51">
        <f t="shared" ref="P142:V142" si="70">AVERAGE(P54:P56)</f>
        <v>0.34848484848484845</v>
      </c>
      <c r="Q142" s="51">
        <f t="shared" si="70"/>
        <v>11.298333333333332</v>
      </c>
      <c r="R142" s="51">
        <f t="shared" si="70"/>
        <v>7.2242424242424247E-2</v>
      </c>
      <c r="S142" s="51">
        <f t="shared" si="70"/>
        <v>1.509090909090909</v>
      </c>
      <c r="T142" s="51">
        <f t="shared" si="70"/>
        <v>32.780303030303031</v>
      </c>
      <c r="U142" s="51">
        <f t="shared" si="70"/>
        <v>0.19387878787878787</v>
      </c>
      <c r="V142" s="18">
        <f t="shared" si="70"/>
        <v>46.202333333333335</v>
      </c>
    </row>
    <row r="143" spans="1:22" x14ac:dyDescent="0.15">
      <c r="A143">
        <f t="shared" ref="A143:G143" si="71">A57</f>
        <v>1</v>
      </c>
      <c r="B143" t="str">
        <f t="shared" si="71"/>
        <v>S1</v>
      </c>
      <c r="C143" s="3">
        <f t="shared" si="71"/>
        <v>5</v>
      </c>
      <c r="D143" s="17">
        <f t="shared" si="71"/>
        <v>22</v>
      </c>
      <c r="E143" s="17" t="str">
        <f t="shared" si="71"/>
        <v>地表水</v>
      </c>
      <c r="F143" s="17">
        <f t="shared" si="71"/>
        <v>1</v>
      </c>
      <c r="G143" s="17">
        <f t="shared" si="71"/>
        <v>9</v>
      </c>
      <c r="I143" s="6">
        <f t="shared" ref="I143:N143" si="72">AVERAGE(I57:I59)</f>
        <v>0.14333333333333334</v>
      </c>
      <c r="J143" s="6">
        <f t="shared" si="72"/>
        <v>27.655000000000001</v>
      </c>
      <c r="K143" s="6">
        <f t="shared" si="72"/>
        <v>6.833333333333333</v>
      </c>
      <c r="L143" s="6">
        <f t="shared" si="72"/>
        <v>1.82</v>
      </c>
      <c r="M143" s="6">
        <f t="shared" si="72"/>
        <v>15.229999999999999</v>
      </c>
      <c r="N143" s="6">
        <f t="shared" si="72"/>
        <v>50.736666666666672</v>
      </c>
      <c r="O143" s="6"/>
      <c r="P143" s="51">
        <f t="shared" ref="P143:V143" si="73">AVERAGE(P57:P59)</f>
        <v>0.65151515151515149</v>
      </c>
      <c r="Q143" s="51">
        <f t="shared" si="73"/>
        <v>12.570454545454545</v>
      </c>
      <c r="R143" s="51">
        <f t="shared" si="73"/>
        <v>6.2121212121212126E-2</v>
      </c>
      <c r="S143" s="51">
        <f t="shared" si="73"/>
        <v>1.6545454545454543</v>
      </c>
      <c r="T143" s="51">
        <f t="shared" si="73"/>
        <v>34.613636363636367</v>
      </c>
      <c r="U143" s="51">
        <f t="shared" si="73"/>
        <v>0.23062121212121212</v>
      </c>
      <c r="V143" s="18">
        <f t="shared" si="73"/>
        <v>49.782893939393944</v>
      </c>
    </row>
    <row r="144" spans="1:22" x14ac:dyDescent="0.15">
      <c r="A144" s="34">
        <f t="shared" ref="A144:G144" si="74">A60</f>
        <v>1</v>
      </c>
      <c r="B144" s="34" t="str">
        <f t="shared" si="74"/>
        <v>S1</v>
      </c>
      <c r="C144" s="36">
        <f t="shared" si="74"/>
        <v>5</v>
      </c>
      <c r="D144" s="35">
        <f t="shared" si="74"/>
        <v>22</v>
      </c>
      <c r="E144" s="35" t="str">
        <f t="shared" si="74"/>
        <v>地表水</v>
      </c>
      <c r="F144" s="35">
        <f t="shared" si="74"/>
        <v>1</v>
      </c>
      <c r="G144" s="35">
        <f t="shared" si="74"/>
        <v>10</v>
      </c>
      <c r="H144" s="34"/>
      <c r="I144" s="39">
        <f t="shared" ref="I144:N144" si="75">AVERAGE(I60:I62)</f>
        <v>7.3333333333333348E-2</v>
      </c>
      <c r="J144" s="39">
        <f t="shared" si="75"/>
        <v>29.499666666666666</v>
      </c>
      <c r="K144" s="39">
        <f t="shared" si="75"/>
        <v>6.0533333333333337</v>
      </c>
      <c r="L144" s="39">
        <f t="shared" si="75"/>
        <v>1.2066666666666668</v>
      </c>
      <c r="M144" s="39">
        <f t="shared" si="75"/>
        <v>16.863333333333333</v>
      </c>
      <c r="N144" s="39">
        <f t="shared" si="75"/>
        <v>39.626666666666665</v>
      </c>
      <c r="O144" s="39"/>
      <c r="P144" s="52">
        <f t="shared" ref="P144:V144" si="76">AVERAGE(P60:P62)</f>
        <v>0.33333333333333331</v>
      </c>
      <c r="Q144" s="52">
        <f t="shared" si="76"/>
        <v>13.408939393939391</v>
      </c>
      <c r="R144" s="52">
        <f t="shared" si="76"/>
        <v>5.503030303030302E-2</v>
      </c>
      <c r="S144" s="52">
        <f t="shared" si="76"/>
        <v>1.0969696969696969</v>
      </c>
      <c r="T144" s="52">
        <f t="shared" si="76"/>
        <v>38.325757575757571</v>
      </c>
      <c r="U144" s="52">
        <f t="shared" si="76"/>
        <v>0.18012121212121213</v>
      </c>
      <c r="V144" s="40">
        <f t="shared" si="76"/>
        <v>53.400151515151514</v>
      </c>
    </row>
    <row r="145" spans="1:22" x14ac:dyDescent="0.15">
      <c r="A145">
        <f t="shared" ref="A145:G145" si="77">A63</f>
        <v>1</v>
      </c>
      <c r="B145" t="str">
        <f t="shared" si="77"/>
        <v>S2</v>
      </c>
      <c r="C145" s="3">
        <f t="shared" si="77"/>
        <v>15</v>
      </c>
      <c r="D145" s="17">
        <f t="shared" si="77"/>
        <v>33</v>
      </c>
      <c r="E145" s="17" t="str">
        <f t="shared" si="77"/>
        <v>地表水</v>
      </c>
      <c r="F145" s="17">
        <f t="shared" si="77"/>
        <v>1</v>
      </c>
      <c r="G145" s="17">
        <f t="shared" si="77"/>
        <v>1</v>
      </c>
      <c r="I145" s="6">
        <f t="shared" ref="I145:N145" si="78">AVERAGE(I63:I65)</f>
        <v>0.19533333333333333</v>
      </c>
      <c r="J145" s="6">
        <f t="shared" si="78"/>
        <v>18.753333333333334</v>
      </c>
      <c r="K145" s="6">
        <f t="shared" si="78"/>
        <v>3.0066666666666664</v>
      </c>
      <c r="L145" s="6">
        <f t="shared" si="78"/>
        <v>1.6133333333333333</v>
      </c>
      <c r="M145" s="6">
        <f t="shared" si="78"/>
        <v>5.0066666666666668</v>
      </c>
      <c r="N145" s="6">
        <f t="shared" si="78"/>
        <v>15.88</v>
      </c>
      <c r="O145" s="6"/>
      <c r="P145" s="51">
        <f t="shared" ref="P145:V145" si="79">AVERAGE(P63:P65)</f>
        <v>0.88787878787878804</v>
      </c>
      <c r="Q145" s="51">
        <f t="shared" si="79"/>
        <v>8.5242424242424235</v>
      </c>
      <c r="R145" s="51">
        <f t="shared" si="79"/>
        <v>2.7333333333333334E-2</v>
      </c>
      <c r="S145" s="51">
        <f t="shared" si="79"/>
        <v>1.4666666666666668</v>
      </c>
      <c r="T145" s="51">
        <f t="shared" si="79"/>
        <v>11.378787878787875</v>
      </c>
      <c r="U145" s="51">
        <f t="shared" si="79"/>
        <v>7.218181818181818E-2</v>
      </c>
      <c r="V145" s="18">
        <f t="shared" si="79"/>
        <v>22.357090909090903</v>
      </c>
    </row>
    <row r="146" spans="1:22" x14ac:dyDescent="0.15">
      <c r="A146">
        <f t="shared" ref="A146:G146" si="80">A66</f>
        <v>1</v>
      </c>
      <c r="B146" t="str">
        <f t="shared" si="80"/>
        <v>S2</v>
      </c>
      <c r="C146" s="3">
        <f t="shared" si="80"/>
        <v>15</v>
      </c>
      <c r="D146" s="17">
        <f t="shared" si="80"/>
        <v>33</v>
      </c>
      <c r="E146" s="17" t="str">
        <f t="shared" si="80"/>
        <v>地表水</v>
      </c>
      <c r="F146" s="17">
        <f t="shared" si="80"/>
        <v>1</v>
      </c>
      <c r="G146" s="17">
        <f t="shared" si="80"/>
        <v>2</v>
      </c>
      <c r="I146" s="6">
        <f t="shared" ref="I146:N146" si="81">AVERAGE(I66:I68)</f>
        <v>0.18299999999999997</v>
      </c>
      <c r="J146" s="6">
        <f t="shared" si="81"/>
        <v>15.536666666666667</v>
      </c>
      <c r="K146" s="6">
        <f t="shared" si="81"/>
        <v>6.7666666666666666</v>
      </c>
      <c r="L146" s="6">
        <f t="shared" si="81"/>
        <v>2.3933333333333331</v>
      </c>
      <c r="M146" s="6">
        <f t="shared" si="81"/>
        <v>7.5100000000000007</v>
      </c>
      <c r="N146" s="6">
        <f t="shared" si="81"/>
        <v>25.37</v>
      </c>
      <c r="O146" s="6"/>
      <c r="P146" s="51">
        <f t="shared" ref="P146:V146" si="82">AVERAGE(P66:P68)</f>
        <v>0.83181818181818168</v>
      </c>
      <c r="Q146" s="51">
        <f t="shared" si="82"/>
        <v>7.0621212121212125</v>
      </c>
      <c r="R146" s="51">
        <f t="shared" si="82"/>
        <v>6.1515151515151516E-2</v>
      </c>
      <c r="S146" s="51">
        <f t="shared" si="82"/>
        <v>2.1757575757575758</v>
      </c>
      <c r="T146" s="51">
        <f t="shared" si="82"/>
        <v>17.068181818181817</v>
      </c>
      <c r="U146" s="51">
        <f t="shared" si="82"/>
        <v>0.11531818181818182</v>
      </c>
      <c r="V146" s="18">
        <f t="shared" si="82"/>
        <v>27.314712121212121</v>
      </c>
    </row>
    <row r="147" spans="1:22" x14ac:dyDescent="0.15">
      <c r="A147">
        <f t="shared" ref="A147:G147" si="83">A69</f>
        <v>1</v>
      </c>
      <c r="B147" t="str">
        <f t="shared" si="83"/>
        <v>S2</v>
      </c>
      <c r="C147" s="3">
        <f t="shared" si="83"/>
        <v>15</v>
      </c>
      <c r="D147" s="17">
        <f t="shared" si="83"/>
        <v>33</v>
      </c>
      <c r="E147" s="17" t="str">
        <f t="shared" si="83"/>
        <v>地表水</v>
      </c>
      <c r="F147" s="17">
        <f t="shared" si="83"/>
        <v>1</v>
      </c>
      <c r="G147" s="17">
        <f t="shared" si="83"/>
        <v>3</v>
      </c>
      <c r="I147" s="6">
        <f t="shared" ref="I147:N147" si="84">AVERAGE(I69:I71)</f>
        <v>0.43333333333333329</v>
      </c>
      <c r="J147" s="6">
        <f t="shared" si="84"/>
        <v>12.693333333333333</v>
      </c>
      <c r="K147" s="6">
        <f t="shared" si="84"/>
        <v>5.13</v>
      </c>
      <c r="L147" s="6">
        <f t="shared" si="84"/>
        <v>1.8266666666666669</v>
      </c>
      <c r="M147" s="6">
        <f t="shared" si="84"/>
        <v>23.793333333333333</v>
      </c>
      <c r="N147" s="6">
        <f t="shared" si="84"/>
        <v>24.253333333333334</v>
      </c>
      <c r="O147" s="6"/>
      <c r="P147" s="51">
        <f t="shared" ref="P147:V147" si="85">AVERAGE(P69:P71)</f>
        <v>1.9696969696969695</v>
      </c>
      <c r="Q147" s="51">
        <f t="shared" si="85"/>
        <v>5.7696969696969695</v>
      </c>
      <c r="R147" s="51">
        <f t="shared" si="85"/>
        <v>4.6636363636363642E-2</v>
      </c>
      <c r="S147" s="51">
        <f t="shared" si="85"/>
        <v>1.6606060606060604</v>
      </c>
      <c r="T147" s="51">
        <f t="shared" si="85"/>
        <v>54.075757575757564</v>
      </c>
      <c r="U147" s="51">
        <f t="shared" si="85"/>
        <v>0.11024242424242425</v>
      </c>
      <c r="V147" s="18">
        <f t="shared" si="85"/>
        <v>63.632636363636358</v>
      </c>
    </row>
    <row r="148" spans="1:22" x14ac:dyDescent="0.15">
      <c r="A148">
        <f t="shared" ref="A148:G148" si="86">A72</f>
        <v>1</v>
      </c>
      <c r="B148" t="str">
        <f t="shared" si="86"/>
        <v>S2</v>
      </c>
      <c r="C148" s="3">
        <f t="shared" si="86"/>
        <v>15</v>
      </c>
      <c r="D148" s="17">
        <f t="shared" si="86"/>
        <v>33</v>
      </c>
      <c r="E148" s="17" t="str">
        <f t="shared" si="86"/>
        <v>地表水</v>
      </c>
      <c r="F148" s="17">
        <f t="shared" si="86"/>
        <v>1</v>
      </c>
      <c r="G148" s="17">
        <f t="shared" si="86"/>
        <v>4</v>
      </c>
      <c r="I148" s="6">
        <f t="shared" ref="I148:N148" si="87">AVERAGE(I72:I74)</f>
        <v>0.23333333333333331</v>
      </c>
      <c r="J148" s="6">
        <f t="shared" si="87"/>
        <v>13.936666666666667</v>
      </c>
      <c r="K148" s="6">
        <f t="shared" si="87"/>
        <v>3.6933333333333338</v>
      </c>
      <c r="L148" s="6">
        <f t="shared" si="87"/>
        <v>1.9366666666666665</v>
      </c>
      <c r="M148" s="6">
        <f t="shared" si="87"/>
        <v>22.288</v>
      </c>
      <c r="N148" s="6">
        <f t="shared" si="87"/>
        <v>20.453333333333333</v>
      </c>
      <c r="O148" s="6"/>
      <c r="P148" s="51">
        <f t="shared" ref="P148:V148" si="88">AVERAGE(P72:P74)</f>
        <v>1.0606060606060606</v>
      </c>
      <c r="Q148" s="51">
        <f t="shared" si="88"/>
        <v>6.334848484848485</v>
      </c>
      <c r="R148" s="51">
        <f t="shared" si="88"/>
        <v>3.3575757575757585E-2</v>
      </c>
      <c r="S148" s="51">
        <f t="shared" si="88"/>
        <v>1.7606060606060605</v>
      </c>
      <c r="T148" s="51">
        <f t="shared" si="88"/>
        <v>50.654545454545449</v>
      </c>
      <c r="U148" s="51">
        <f t="shared" si="88"/>
        <v>9.2969696969696966E-2</v>
      </c>
      <c r="V148" s="18">
        <f t="shared" si="88"/>
        <v>59.937151515151506</v>
      </c>
    </row>
    <row r="149" spans="1:22" x14ac:dyDescent="0.15">
      <c r="A149">
        <f t="shared" ref="A149:G149" si="89">A75</f>
        <v>1</v>
      </c>
      <c r="B149" t="str">
        <f t="shared" si="89"/>
        <v>S2</v>
      </c>
      <c r="C149" s="3">
        <f t="shared" si="89"/>
        <v>15</v>
      </c>
      <c r="D149" s="17">
        <f t="shared" si="89"/>
        <v>33</v>
      </c>
      <c r="E149" s="17" t="str">
        <f t="shared" si="89"/>
        <v>地表水</v>
      </c>
      <c r="F149" s="17">
        <f t="shared" si="89"/>
        <v>1</v>
      </c>
      <c r="G149" s="17">
        <f t="shared" si="89"/>
        <v>5</v>
      </c>
      <c r="I149" s="6">
        <f t="shared" ref="I149:N149" si="90">AVERAGE(I75:I77)</f>
        <v>0.17666666666666667</v>
      </c>
      <c r="J149" s="6">
        <f t="shared" si="90"/>
        <v>15.116666666666667</v>
      </c>
      <c r="K149" s="6">
        <f t="shared" si="90"/>
        <v>3.7099999999999995</v>
      </c>
      <c r="L149" s="6">
        <f t="shared" si="90"/>
        <v>2.1233333333333331</v>
      </c>
      <c r="M149" s="6">
        <f t="shared" si="90"/>
        <v>16.589666666666666</v>
      </c>
      <c r="N149" s="6">
        <f t="shared" si="90"/>
        <v>21.696666666666669</v>
      </c>
      <c r="O149" s="6"/>
      <c r="P149" s="51">
        <f t="shared" ref="P149:V149" si="91">AVERAGE(P75:P77)</f>
        <v>0.80303030303030309</v>
      </c>
      <c r="Q149" s="51">
        <f t="shared" si="91"/>
        <v>6.8712121212121202</v>
      </c>
      <c r="R149" s="51">
        <f t="shared" si="91"/>
        <v>3.3727272727272731E-2</v>
      </c>
      <c r="S149" s="51">
        <f t="shared" si="91"/>
        <v>1.9303030303030304</v>
      </c>
      <c r="T149" s="51">
        <f t="shared" si="91"/>
        <v>37.703787878787878</v>
      </c>
      <c r="U149" s="51">
        <f t="shared" si="91"/>
        <v>9.8621212121212123E-2</v>
      </c>
      <c r="V149" s="18">
        <f t="shared" si="91"/>
        <v>47.440681818181815</v>
      </c>
    </row>
    <row r="150" spans="1:22" x14ac:dyDescent="0.15">
      <c r="A150">
        <f t="shared" ref="A150:G150" si="92">A78</f>
        <v>1</v>
      </c>
      <c r="B150" t="str">
        <f t="shared" si="92"/>
        <v>S2</v>
      </c>
      <c r="C150" s="3">
        <f t="shared" si="92"/>
        <v>15</v>
      </c>
      <c r="D150" s="17">
        <f t="shared" si="92"/>
        <v>33</v>
      </c>
      <c r="E150" s="17" t="str">
        <f t="shared" si="92"/>
        <v>地表水</v>
      </c>
      <c r="F150" s="17">
        <f t="shared" si="92"/>
        <v>1</v>
      </c>
      <c r="G150" s="17">
        <f t="shared" si="92"/>
        <v>6</v>
      </c>
      <c r="I150" s="6">
        <f t="shared" ref="I150:N150" si="93">AVERAGE(I78:I80)</f>
        <v>0.29666666666666669</v>
      </c>
      <c r="J150" s="6">
        <f t="shared" si="93"/>
        <v>27.236666666666665</v>
      </c>
      <c r="K150" s="6">
        <f t="shared" si="93"/>
        <v>6.4866666666666672</v>
      </c>
      <c r="L150" s="6">
        <f t="shared" si="93"/>
        <v>2.08</v>
      </c>
      <c r="M150" s="6">
        <f t="shared" si="93"/>
        <v>22.075666666666667</v>
      </c>
      <c r="N150" s="6">
        <f t="shared" si="93"/>
        <v>27.26</v>
      </c>
      <c r="O150" s="6"/>
      <c r="P150" s="51">
        <f t="shared" ref="P150:V150" si="94">AVERAGE(P78:P80)</f>
        <v>1.3484848484848484</v>
      </c>
      <c r="Q150" s="51">
        <f t="shared" si="94"/>
        <v>12.380303030303031</v>
      </c>
      <c r="R150" s="51">
        <f t="shared" si="94"/>
        <v>5.8969696969696977E-2</v>
      </c>
      <c r="S150" s="51">
        <f t="shared" si="94"/>
        <v>1.8909090909090909</v>
      </c>
      <c r="T150" s="51">
        <f t="shared" si="94"/>
        <v>50.17196969696969</v>
      </c>
      <c r="U150" s="51">
        <f t="shared" si="94"/>
        <v>0.12390909090909091</v>
      </c>
      <c r="V150" s="18">
        <f t="shared" si="94"/>
        <v>65.974545454545449</v>
      </c>
    </row>
    <row r="151" spans="1:22" x14ac:dyDescent="0.15">
      <c r="A151">
        <f t="shared" ref="A151:G151" si="95">A81</f>
        <v>1</v>
      </c>
      <c r="B151" t="str">
        <f t="shared" si="95"/>
        <v>S2</v>
      </c>
      <c r="C151" s="3">
        <f t="shared" si="95"/>
        <v>15</v>
      </c>
      <c r="D151" s="17">
        <f t="shared" si="95"/>
        <v>33</v>
      </c>
      <c r="E151" s="17" t="str">
        <f t="shared" si="95"/>
        <v>地表水</v>
      </c>
      <c r="F151" s="17">
        <f t="shared" si="95"/>
        <v>1</v>
      </c>
      <c r="G151" s="17">
        <f t="shared" si="95"/>
        <v>7</v>
      </c>
      <c r="I151" s="6">
        <f t="shared" ref="I151:N151" si="96">AVERAGE(I81:I83)</f>
        <v>0.10366666666666667</v>
      </c>
      <c r="J151" s="6">
        <f t="shared" si="96"/>
        <v>31.078000000000003</v>
      </c>
      <c r="K151" s="6">
        <f t="shared" si="96"/>
        <v>8.3013333333333321</v>
      </c>
      <c r="L151" s="6">
        <f t="shared" si="96"/>
        <v>2.5636666666666668</v>
      </c>
      <c r="M151" s="6">
        <f t="shared" si="96"/>
        <v>19.219666666666665</v>
      </c>
      <c r="N151" s="6">
        <f t="shared" si="96"/>
        <v>32.929333333333339</v>
      </c>
      <c r="O151" s="6"/>
      <c r="P151" s="51">
        <f t="shared" ref="P151:V151" si="97">AVERAGE(P81:P83)</f>
        <v>0.47121212121212119</v>
      </c>
      <c r="Q151" s="51">
        <f t="shared" si="97"/>
        <v>14.126363636363635</v>
      </c>
      <c r="R151" s="51">
        <f t="shared" si="97"/>
        <v>7.5466666666666668E-2</v>
      </c>
      <c r="S151" s="51">
        <f t="shared" si="97"/>
        <v>2.3306060606060606</v>
      </c>
      <c r="T151" s="51">
        <f t="shared" si="97"/>
        <v>43.681060606060591</v>
      </c>
      <c r="U151" s="51">
        <f t="shared" si="97"/>
        <v>0.14967878787878788</v>
      </c>
      <c r="V151" s="18">
        <f t="shared" si="97"/>
        <v>60.834387878787858</v>
      </c>
    </row>
    <row r="152" spans="1:22" x14ac:dyDescent="0.15">
      <c r="A152">
        <f t="shared" ref="A152:G152" si="98">A84</f>
        <v>1</v>
      </c>
      <c r="B152" t="str">
        <f t="shared" si="98"/>
        <v>S2</v>
      </c>
      <c r="C152" s="3">
        <f t="shared" si="98"/>
        <v>15</v>
      </c>
      <c r="D152" s="17">
        <f t="shared" si="98"/>
        <v>33</v>
      </c>
      <c r="E152" s="17" t="str">
        <f t="shared" si="98"/>
        <v>地表水</v>
      </c>
      <c r="F152" s="17">
        <f t="shared" si="98"/>
        <v>1</v>
      </c>
      <c r="G152" s="17">
        <f t="shared" si="98"/>
        <v>8</v>
      </c>
      <c r="I152" s="6">
        <f t="shared" ref="I152:N152" si="99">AVERAGE(I84:I86)</f>
        <v>0.12</v>
      </c>
      <c r="J152" s="6">
        <f t="shared" si="99"/>
        <v>33.188333333333333</v>
      </c>
      <c r="K152" s="6">
        <f t="shared" si="99"/>
        <v>7.9066666666666663</v>
      </c>
      <c r="L152" s="6">
        <f t="shared" si="99"/>
        <v>2.4533333333333331</v>
      </c>
      <c r="M152" s="6">
        <f t="shared" si="99"/>
        <v>18.543333333333333</v>
      </c>
      <c r="N152" s="6">
        <f t="shared" si="99"/>
        <v>38.263333333333328</v>
      </c>
      <c r="O152" s="6"/>
      <c r="P152" s="51">
        <f t="shared" ref="P152:V152" si="100">AVERAGE(P84:P86)</f>
        <v>0.54545454545454541</v>
      </c>
      <c r="Q152" s="51">
        <f t="shared" si="100"/>
        <v>15.085606060606061</v>
      </c>
      <c r="R152" s="51">
        <f t="shared" si="100"/>
        <v>7.1878787878787875E-2</v>
      </c>
      <c r="S152" s="51">
        <f t="shared" si="100"/>
        <v>2.2303030303030305</v>
      </c>
      <c r="T152" s="51">
        <f t="shared" si="100"/>
        <v>42.143939393939391</v>
      </c>
      <c r="U152" s="51">
        <f t="shared" si="100"/>
        <v>0.17392424242424243</v>
      </c>
      <c r="V152" s="18">
        <f t="shared" si="100"/>
        <v>60.251106060606048</v>
      </c>
    </row>
    <row r="153" spans="1:22" x14ac:dyDescent="0.15">
      <c r="A153">
        <f t="shared" ref="A153:G153" si="101">A87</f>
        <v>1</v>
      </c>
      <c r="B153" t="str">
        <f t="shared" si="101"/>
        <v>S2</v>
      </c>
      <c r="C153" s="3">
        <f t="shared" si="101"/>
        <v>15</v>
      </c>
      <c r="D153" s="17">
        <f t="shared" si="101"/>
        <v>33</v>
      </c>
      <c r="E153" s="17" t="str">
        <f t="shared" si="101"/>
        <v>地表水</v>
      </c>
      <c r="F153" s="17">
        <f t="shared" si="101"/>
        <v>1</v>
      </c>
      <c r="G153" s="17">
        <f t="shared" si="101"/>
        <v>9</v>
      </c>
      <c r="I153" s="6">
        <f t="shared" ref="I153:N153" si="102">AVERAGE(I87:I89)</f>
        <v>0.15666666666666665</v>
      </c>
      <c r="J153" s="6">
        <f t="shared" si="102"/>
        <v>39.24</v>
      </c>
      <c r="K153" s="6">
        <f t="shared" si="102"/>
        <v>7.4066666666666663</v>
      </c>
      <c r="L153" s="6">
        <f t="shared" si="102"/>
        <v>2.6066666666666669</v>
      </c>
      <c r="M153" s="6">
        <f t="shared" si="102"/>
        <v>17.43</v>
      </c>
      <c r="N153" s="6">
        <f t="shared" si="102"/>
        <v>44.443333333333328</v>
      </c>
      <c r="O153" s="6"/>
      <c r="P153" s="51">
        <f t="shared" ref="P153:V153" si="103">AVERAGE(P87:P89)</f>
        <v>0.71212121212121204</v>
      </c>
      <c r="Q153" s="51">
        <f t="shared" si="103"/>
        <v>17.836363636363632</v>
      </c>
      <c r="R153" s="51">
        <f t="shared" si="103"/>
        <v>6.7333333333333328E-2</v>
      </c>
      <c r="S153" s="51">
        <f t="shared" si="103"/>
        <v>2.3696969696969696</v>
      </c>
      <c r="T153" s="51">
        <f t="shared" si="103"/>
        <v>39.613636363636367</v>
      </c>
      <c r="U153" s="51">
        <f t="shared" si="103"/>
        <v>0.20201515151515151</v>
      </c>
      <c r="V153" s="18">
        <f t="shared" si="103"/>
        <v>60.801166666666667</v>
      </c>
    </row>
    <row r="154" spans="1:22" x14ac:dyDescent="0.15">
      <c r="A154" s="34">
        <f t="shared" ref="A154:G154" si="104">A90</f>
        <v>1</v>
      </c>
      <c r="B154" s="34" t="str">
        <f t="shared" si="104"/>
        <v>S2</v>
      </c>
      <c r="C154" s="36">
        <f t="shared" si="104"/>
        <v>15</v>
      </c>
      <c r="D154" s="35">
        <f t="shared" si="104"/>
        <v>33</v>
      </c>
      <c r="E154" s="35" t="str">
        <f t="shared" si="104"/>
        <v>地表水</v>
      </c>
      <c r="F154" s="35">
        <f t="shared" si="104"/>
        <v>1</v>
      </c>
      <c r="G154" s="35">
        <f t="shared" si="104"/>
        <v>10</v>
      </c>
      <c r="H154" s="34"/>
      <c r="I154" s="39">
        <f t="shared" ref="I154:N154" si="105">AVERAGE(I90:I92)</f>
        <v>0.17</v>
      </c>
      <c r="J154" s="39">
        <f t="shared" si="105"/>
        <v>32.889333333333333</v>
      </c>
      <c r="K154" s="39">
        <f t="shared" si="105"/>
        <v>7.2800000000000011</v>
      </c>
      <c r="L154" s="39">
        <f t="shared" si="105"/>
        <v>2.1433333333333331</v>
      </c>
      <c r="M154" s="39">
        <f t="shared" si="105"/>
        <v>16.993333333333336</v>
      </c>
      <c r="N154" s="39">
        <f t="shared" si="105"/>
        <v>40.319333333333333</v>
      </c>
      <c r="O154" s="39"/>
      <c r="P154" s="52">
        <f t="shared" ref="P154:V154" si="106">AVERAGE(P90:P92)</f>
        <v>0.77272727272727282</v>
      </c>
      <c r="Q154" s="52">
        <f t="shared" si="106"/>
        <v>14.949696969696967</v>
      </c>
      <c r="R154" s="52">
        <f t="shared" si="106"/>
        <v>6.6181818181818189E-2</v>
      </c>
      <c r="S154" s="52">
        <f t="shared" si="106"/>
        <v>1.9484848484848485</v>
      </c>
      <c r="T154" s="52">
        <f t="shared" si="106"/>
        <v>38.621212121212118</v>
      </c>
      <c r="U154" s="52">
        <f t="shared" si="106"/>
        <v>0.18326969696969697</v>
      </c>
      <c r="V154" s="40">
        <f t="shared" si="106"/>
        <v>56.54157272727273</v>
      </c>
    </row>
    <row r="155" spans="1:22" x14ac:dyDescent="0.15">
      <c r="A155">
        <f t="shared" ref="A155:G155" si="107">A93</f>
        <v>1</v>
      </c>
      <c r="B155" t="str">
        <f t="shared" si="107"/>
        <v>S3</v>
      </c>
      <c r="C155" s="3">
        <f t="shared" si="107"/>
        <v>25</v>
      </c>
      <c r="D155" s="17">
        <f t="shared" si="107"/>
        <v>44</v>
      </c>
      <c r="E155" s="17" t="str">
        <f t="shared" si="107"/>
        <v>地表水</v>
      </c>
      <c r="F155" s="17">
        <f t="shared" si="107"/>
        <v>1</v>
      </c>
      <c r="G155" s="17">
        <f t="shared" si="107"/>
        <v>1</v>
      </c>
      <c r="I155" s="6">
        <f t="shared" ref="I155:N155" si="108">AVERAGE(I93:I95)</f>
        <v>0.217</v>
      </c>
      <c r="J155" s="6">
        <f t="shared" si="108"/>
        <v>21.923333333333336</v>
      </c>
      <c r="K155" s="6">
        <f t="shared" si="108"/>
        <v>6.38</v>
      </c>
      <c r="L155" s="6">
        <f t="shared" si="108"/>
        <v>3.3866666666666667</v>
      </c>
      <c r="M155" s="6">
        <f t="shared" si="108"/>
        <v>18.175999999999998</v>
      </c>
      <c r="N155" s="6">
        <f t="shared" si="108"/>
        <v>23.863333333333333</v>
      </c>
      <c r="O155" s="6"/>
      <c r="P155" s="51">
        <f t="shared" ref="P155:V155" si="109">AVERAGE(P93:P95)</f>
        <v>0.98636363636363633</v>
      </c>
      <c r="Q155" s="51">
        <f t="shared" si="109"/>
        <v>9.9651515151515149</v>
      </c>
      <c r="R155" s="51">
        <f t="shared" si="109"/>
        <v>5.7999999999999996E-2</v>
      </c>
      <c r="S155" s="51">
        <f t="shared" si="109"/>
        <v>3.0787878787878786</v>
      </c>
      <c r="T155" s="51">
        <f t="shared" si="109"/>
        <v>41.309090909090905</v>
      </c>
      <c r="U155" s="51">
        <f t="shared" si="109"/>
        <v>0.10846969696969698</v>
      </c>
      <c r="V155" s="18">
        <f t="shared" si="109"/>
        <v>55.505863636363635</v>
      </c>
    </row>
    <row r="156" spans="1:22" x14ac:dyDescent="0.15">
      <c r="A156">
        <f t="shared" ref="A156:G156" si="110">A99</f>
        <v>1</v>
      </c>
      <c r="B156" t="str">
        <f t="shared" si="110"/>
        <v>S3</v>
      </c>
      <c r="C156" s="3">
        <f t="shared" si="110"/>
        <v>25</v>
      </c>
      <c r="D156" s="17">
        <f t="shared" si="110"/>
        <v>44</v>
      </c>
      <c r="E156" s="17" t="str">
        <f t="shared" si="110"/>
        <v>地表水</v>
      </c>
      <c r="F156" s="17">
        <f t="shared" si="110"/>
        <v>1</v>
      </c>
      <c r="G156" s="17">
        <f t="shared" si="110"/>
        <v>3</v>
      </c>
      <c r="I156" s="6">
        <f t="shared" ref="I156:N156" si="111">AVERAGE(I96:I98)</f>
        <v>0.18466666666666665</v>
      </c>
      <c r="J156" s="6">
        <f t="shared" si="111"/>
        <v>17.486666666666668</v>
      </c>
      <c r="K156" s="6">
        <f t="shared" si="111"/>
        <v>7.0433333333333339</v>
      </c>
      <c r="L156" s="6">
        <f t="shared" si="111"/>
        <v>3.5839999999999996</v>
      </c>
      <c r="M156" s="6">
        <f t="shared" si="111"/>
        <v>19.664000000000001</v>
      </c>
      <c r="N156" s="6">
        <f t="shared" si="111"/>
        <v>24.63</v>
      </c>
      <c r="O156" s="6"/>
      <c r="P156" s="51">
        <f t="shared" ref="P156:V156" si="112">AVERAGE(P96:P98)</f>
        <v>0.83939393939393936</v>
      </c>
      <c r="Q156" s="51">
        <f t="shared" si="112"/>
        <v>7.9484848484848483</v>
      </c>
      <c r="R156" s="51">
        <f t="shared" si="112"/>
        <v>6.4030303030303035E-2</v>
      </c>
      <c r="S156" s="51">
        <f t="shared" si="112"/>
        <v>3.2581818181818178</v>
      </c>
      <c r="T156" s="51">
        <f t="shared" si="112"/>
        <v>44.690909090909088</v>
      </c>
      <c r="U156" s="51">
        <f t="shared" si="112"/>
        <v>0.11195454545454546</v>
      </c>
      <c r="V156" s="18">
        <f t="shared" si="112"/>
        <v>56.912954545454546</v>
      </c>
    </row>
    <row r="157" spans="1:22" x14ac:dyDescent="0.15">
      <c r="A157">
        <f t="shared" ref="A157:G157" si="113">A105</f>
        <v>1</v>
      </c>
      <c r="B157" t="str">
        <f t="shared" si="113"/>
        <v>S3</v>
      </c>
      <c r="C157" s="3">
        <f t="shared" si="113"/>
        <v>25</v>
      </c>
      <c r="D157" s="17">
        <f t="shared" si="113"/>
        <v>44</v>
      </c>
      <c r="E157" s="17" t="str">
        <f t="shared" si="113"/>
        <v>地表水</v>
      </c>
      <c r="F157" s="17">
        <f t="shared" si="113"/>
        <v>1</v>
      </c>
      <c r="G157" s="17">
        <f t="shared" si="113"/>
        <v>5</v>
      </c>
      <c r="I157" s="6">
        <f t="shared" ref="I157:N157" si="114">AVERAGE(I99:I101)</f>
        <v>0.35666666666666663</v>
      </c>
      <c r="J157" s="6">
        <f t="shared" si="114"/>
        <v>11.653333333333334</v>
      </c>
      <c r="K157" s="6">
        <f t="shared" si="114"/>
        <v>6.5533333333333337</v>
      </c>
      <c r="L157" s="6">
        <f t="shared" si="114"/>
        <v>3.4773333333333336</v>
      </c>
      <c r="M157" s="6">
        <f t="shared" si="114"/>
        <v>32.68266666666667</v>
      </c>
      <c r="N157" s="6">
        <f t="shared" si="114"/>
        <v>28.903333333333336</v>
      </c>
      <c r="O157" s="6"/>
      <c r="P157" s="51">
        <f t="shared" ref="P157:V157" si="115">AVERAGE(P99:P101)</f>
        <v>1.6212121212121211</v>
      </c>
      <c r="Q157" s="51">
        <f t="shared" si="115"/>
        <v>5.2969696969696969</v>
      </c>
      <c r="R157" s="51">
        <f t="shared" si="115"/>
        <v>5.9575757575757581E-2</v>
      </c>
      <c r="S157" s="51">
        <f t="shared" si="115"/>
        <v>3.1612121212121216</v>
      </c>
      <c r="T157" s="51">
        <f t="shared" si="115"/>
        <v>74.278787878787867</v>
      </c>
      <c r="U157" s="51">
        <f t="shared" si="115"/>
        <v>0.13137878787878787</v>
      </c>
      <c r="V157" s="18">
        <f t="shared" si="115"/>
        <v>84.549136363636364</v>
      </c>
    </row>
    <row r="158" spans="1:22" x14ac:dyDescent="0.15">
      <c r="A158">
        <f t="shared" ref="A158:G158" si="116">A102</f>
        <v>1</v>
      </c>
      <c r="B158" t="str">
        <f t="shared" si="116"/>
        <v>S3</v>
      </c>
      <c r="C158" s="3">
        <f t="shared" si="116"/>
        <v>25</v>
      </c>
      <c r="D158" s="17">
        <f t="shared" si="116"/>
        <v>44</v>
      </c>
      <c r="E158" s="17" t="str">
        <f t="shared" si="116"/>
        <v>地表水</v>
      </c>
      <c r="F158" s="17">
        <f t="shared" si="116"/>
        <v>1</v>
      </c>
      <c r="G158" s="17">
        <f t="shared" si="116"/>
        <v>4</v>
      </c>
      <c r="I158" s="6">
        <f t="shared" ref="I158:N158" si="117">AVERAGE(I102:I104)</f>
        <v>0.28333333333333338</v>
      </c>
      <c r="J158" s="6">
        <f t="shared" si="117"/>
        <v>8.3333333333333339</v>
      </c>
      <c r="K158" s="6">
        <f t="shared" si="117"/>
        <v>6.3500000000000005</v>
      </c>
      <c r="L158" s="6">
        <f t="shared" si="117"/>
        <v>3.5466666666666664</v>
      </c>
      <c r="M158" s="6">
        <f t="shared" si="117"/>
        <v>31.632000000000005</v>
      </c>
      <c r="N158" s="6">
        <f t="shared" si="117"/>
        <v>26.076666666666664</v>
      </c>
      <c r="O158" s="6"/>
      <c r="P158" s="51">
        <f t="shared" ref="P158:V158" si="118">AVERAGE(P102:P104)</f>
        <v>1.2878787878787878</v>
      </c>
      <c r="Q158" s="51">
        <f t="shared" si="118"/>
        <v>3.7878787878787876</v>
      </c>
      <c r="R158" s="51">
        <f t="shared" si="118"/>
        <v>5.7727272727272731E-2</v>
      </c>
      <c r="S158" s="51">
        <f t="shared" si="118"/>
        <v>3.2242424242424246</v>
      </c>
      <c r="T158" s="51">
        <f t="shared" si="118"/>
        <v>71.890909090909091</v>
      </c>
      <c r="U158" s="51">
        <f t="shared" si="118"/>
        <v>0.11853030303030304</v>
      </c>
      <c r="V158" s="18">
        <f t="shared" si="118"/>
        <v>80.367166666666648</v>
      </c>
    </row>
    <row r="159" spans="1:22" x14ac:dyDescent="0.15">
      <c r="A159">
        <f t="shared" ref="A159:G159" si="119">A105</f>
        <v>1</v>
      </c>
      <c r="B159" t="str">
        <f t="shared" si="119"/>
        <v>S3</v>
      </c>
      <c r="C159" s="3">
        <f t="shared" si="119"/>
        <v>25</v>
      </c>
      <c r="D159" s="17">
        <f t="shared" si="119"/>
        <v>44</v>
      </c>
      <c r="E159" s="17" t="str">
        <f t="shared" si="119"/>
        <v>地表水</v>
      </c>
      <c r="F159" s="17">
        <f t="shared" si="119"/>
        <v>1</v>
      </c>
      <c r="G159" s="17">
        <f t="shared" si="119"/>
        <v>5</v>
      </c>
      <c r="I159" s="6">
        <f t="shared" ref="I159:N159" si="120">AVERAGE(I105:I107)</f>
        <v>0.14000000000000001</v>
      </c>
      <c r="J159" s="6">
        <f t="shared" si="120"/>
        <v>13.969999999999999</v>
      </c>
      <c r="K159" s="6">
        <f t="shared" si="120"/>
        <v>4.6933333333333334</v>
      </c>
      <c r="L159" s="6">
        <f t="shared" si="120"/>
        <v>4.2186666666666666</v>
      </c>
      <c r="M159" s="6">
        <f t="shared" si="120"/>
        <v>41.9392</v>
      </c>
      <c r="N159" s="6">
        <f t="shared" si="120"/>
        <v>22.593333333333334</v>
      </c>
      <c r="O159" s="6"/>
      <c r="P159" s="51">
        <f t="shared" ref="P159:V159" si="121">AVERAGE(P105:P107)</f>
        <v>0.63636363636363635</v>
      </c>
      <c r="Q159" s="51">
        <f t="shared" si="121"/>
        <v>6.3500000000000005</v>
      </c>
      <c r="R159" s="51">
        <f t="shared" si="121"/>
        <v>4.2666666666666665E-2</v>
      </c>
      <c r="S159" s="51">
        <f t="shared" si="121"/>
        <v>3.8351515151515145</v>
      </c>
      <c r="T159" s="51">
        <f t="shared" si="121"/>
        <v>95.316363636363633</v>
      </c>
      <c r="U159" s="51">
        <f t="shared" si="121"/>
        <v>0.10269696969696969</v>
      </c>
      <c r="V159" s="18">
        <f t="shared" si="121"/>
        <v>106.28324242424242</v>
      </c>
    </row>
    <row r="160" spans="1:22" x14ac:dyDescent="0.15">
      <c r="A160">
        <f t="shared" ref="A160:G160" si="122">A108</f>
        <v>1</v>
      </c>
      <c r="B160" t="str">
        <f t="shared" si="122"/>
        <v>S3</v>
      </c>
      <c r="C160" s="3">
        <f t="shared" si="122"/>
        <v>25</v>
      </c>
      <c r="D160" s="17">
        <f t="shared" si="122"/>
        <v>44</v>
      </c>
      <c r="E160" s="17" t="str">
        <f t="shared" si="122"/>
        <v>地表水</v>
      </c>
      <c r="F160" s="17">
        <f t="shared" si="122"/>
        <v>1</v>
      </c>
      <c r="G160" s="17">
        <f t="shared" si="122"/>
        <v>6</v>
      </c>
      <c r="I160" s="6">
        <f t="shared" ref="I160:N160" si="123">AVERAGE(I108:I110)</f>
        <v>0.12666666666666668</v>
      </c>
      <c r="J160" s="6">
        <f t="shared" si="123"/>
        <v>15.54</v>
      </c>
      <c r="K160" s="6">
        <f t="shared" si="123"/>
        <v>6.0766666666666671</v>
      </c>
      <c r="L160" s="6">
        <f t="shared" si="123"/>
        <v>3.4293333333333336</v>
      </c>
      <c r="M160" s="6">
        <f t="shared" si="123"/>
        <v>36.155200000000001</v>
      </c>
      <c r="N160" s="6">
        <f t="shared" si="123"/>
        <v>34.226666666666667</v>
      </c>
      <c r="O160" s="6"/>
      <c r="P160" s="51">
        <f t="shared" ref="P160:V160" si="124">AVERAGE(P108:P110)</f>
        <v>0.5757575757575758</v>
      </c>
      <c r="Q160" s="51">
        <f t="shared" si="124"/>
        <v>7.0636363636363626</v>
      </c>
      <c r="R160" s="51">
        <f t="shared" si="124"/>
        <v>5.5242424242424239E-2</v>
      </c>
      <c r="S160" s="51">
        <f t="shared" si="124"/>
        <v>3.1175757575757577</v>
      </c>
      <c r="T160" s="51">
        <f t="shared" si="124"/>
        <v>82.170909090909078</v>
      </c>
      <c r="U160" s="51">
        <f t="shared" si="124"/>
        <v>0.15557575757575756</v>
      </c>
      <c r="V160" s="18">
        <f t="shared" si="124"/>
        <v>93.138696969696937</v>
      </c>
    </row>
    <row r="161" spans="1:22" x14ac:dyDescent="0.15">
      <c r="A161">
        <f t="shared" ref="A161:G161" si="125">A111</f>
        <v>1</v>
      </c>
      <c r="B161" t="str">
        <f t="shared" si="125"/>
        <v>S3</v>
      </c>
      <c r="C161" s="3">
        <f t="shared" si="125"/>
        <v>25</v>
      </c>
      <c r="D161" s="17">
        <f t="shared" si="125"/>
        <v>44</v>
      </c>
      <c r="E161" s="17" t="str">
        <f t="shared" si="125"/>
        <v>地表水</v>
      </c>
      <c r="F161" s="17">
        <f t="shared" si="125"/>
        <v>1</v>
      </c>
      <c r="G161" s="17">
        <f t="shared" si="125"/>
        <v>7</v>
      </c>
      <c r="I161" s="6">
        <f t="shared" ref="I161:N161" si="126">AVERAGE(I111:I113)</f>
        <v>0.13300000000000001</v>
      </c>
      <c r="J161" s="6">
        <f t="shared" si="126"/>
        <v>19.167333333333332</v>
      </c>
      <c r="K161" s="6">
        <f t="shared" si="126"/>
        <v>8.4550000000000001</v>
      </c>
      <c r="L161" s="6">
        <f t="shared" si="126"/>
        <v>3.035733333333333</v>
      </c>
      <c r="M161" s="6">
        <f t="shared" si="126"/>
        <v>31.52</v>
      </c>
      <c r="N161" s="6">
        <f t="shared" si="126"/>
        <v>31.489666666666665</v>
      </c>
      <c r="O161" s="6"/>
      <c r="P161" s="51">
        <f t="shared" ref="P161:V161" si="127">AVERAGE(P111:P113)</f>
        <v>0.6045454545454545</v>
      </c>
      <c r="Q161" s="51">
        <f t="shared" si="127"/>
        <v>8.7124242424242428</v>
      </c>
      <c r="R161" s="51">
        <f t="shared" si="127"/>
        <v>7.6863636363636356E-2</v>
      </c>
      <c r="S161" s="51">
        <f t="shared" si="127"/>
        <v>2.7597575757575759</v>
      </c>
      <c r="T161" s="51">
        <f t="shared" si="127"/>
        <v>71.636363636363626</v>
      </c>
      <c r="U161" s="51">
        <f t="shared" si="127"/>
        <v>0.14313484848484848</v>
      </c>
      <c r="V161" s="18">
        <f t="shared" si="127"/>
        <v>83.933089393939383</v>
      </c>
    </row>
    <row r="162" spans="1:22" x14ac:dyDescent="0.15">
      <c r="A162">
        <f t="shared" ref="A162:G162" si="128">A114</f>
        <v>1</v>
      </c>
      <c r="B162" t="str">
        <f t="shared" si="128"/>
        <v>S3</v>
      </c>
      <c r="C162" s="3">
        <f t="shared" si="128"/>
        <v>25</v>
      </c>
      <c r="D162" s="17">
        <f t="shared" si="128"/>
        <v>44</v>
      </c>
      <c r="E162" s="17" t="str">
        <f t="shared" si="128"/>
        <v>地表水</v>
      </c>
      <c r="F162" s="17">
        <f t="shared" si="128"/>
        <v>1</v>
      </c>
      <c r="G162" s="17">
        <f t="shared" si="128"/>
        <v>8</v>
      </c>
      <c r="I162" s="6">
        <f t="shared" ref="I162:N162" si="129">AVERAGE(I114:I116)</f>
        <v>9.6666666666666679E-2</v>
      </c>
      <c r="J162" s="6">
        <f t="shared" si="129"/>
        <v>24.804666666666666</v>
      </c>
      <c r="K162" s="6">
        <f t="shared" si="129"/>
        <v>7.4266666666666667</v>
      </c>
      <c r="L162" s="6">
        <f t="shared" si="129"/>
        <v>2.8266666666666667</v>
      </c>
      <c r="M162" s="6">
        <f t="shared" si="129"/>
        <v>31.786666666666665</v>
      </c>
      <c r="N162" s="6">
        <f t="shared" si="129"/>
        <v>42.860000000000007</v>
      </c>
      <c r="O162" s="6"/>
      <c r="P162" s="51">
        <f t="shared" ref="P162:V162" si="130">AVERAGE(P114:P116)</f>
        <v>0.43939393939393939</v>
      </c>
      <c r="Q162" s="51">
        <f t="shared" si="130"/>
        <v>11.274848484848485</v>
      </c>
      <c r="R162" s="51">
        <f t="shared" si="130"/>
        <v>6.7515151515151514E-2</v>
      </c>
      <c r="S162" s="51">
        <f t="shared" si="130"/>
        <v>2.5696969696969698</v>
      </c>
      <c r="T162" s="51">
        <f t="shared" si="130"/>
        <v>72.242424242424235</v>
      </c>
      <c r="U162" s="51">
        <f t="shared" si="130"/>
        <v>0.19481818181818181</v>
      </c>
      <c r="V162" s="18">
        <f t="shared" si="130"/>
        <v>86.788696969696971</v>
      </c>
    </row>
    <row r="163" spans="1:22" x14ac:dyDescent="0.15">
      <c r="A163">
        <f t="shared" ref="A163:G163" si="131">A117</f>
        <v>1</v>
      </c>
      <c r="B163" t="str">
        <f t="shared" si="131"/>
        <v>S3</v>
      </c>
      <c r="C163" s="3">
        <f t="shared" si="131"/>
        <v>25</v>
      </c>
      <c r="D163" s="17">
        <f t="shared" si="131"/>
        <v>44</v>
      </c>
      <c r="E163" s="17" t="str">
        <f t="shared" si="131"/>
        <v>地表水</v>
      </c>
      <c r="F163" s="17">
        <f t="shared" si="131"/>
        <v>1</v>
      </c>
      <c r="G163" s="17">
        <f t="shared" si="131"/>
        <v>9</v>
      </c>
      <c r="I163" s="6">
        <f t="shared" ref="I163:N163" si="132">AVERAGE(I117:I119)</f>
        <v>0.15166666666666664</v>
      </c>
      <c r="J163" s="6">
        <f t="shared" si="132"/>
        <v>30.71166666666667</v>
      </c>
      <c r="K163" s="6">
        <f t="shared" si="132"/>
        <v>7.583333333333333</v>
      </c>
      <c r="L163" s="6">
        <f t="shared" si="132"/>
        <v>3.36</v>
      </c>
      <c r="M163" s="6">
        <f t="shared" si="132"/>
        <v>22</v>
      </c>
      <c r="N163" s="6">
        <f t="shared" si="132"/>
        <v>47.54</v>
      </c>
      <c r="O163" s="6"/>
      <c r="P163" s="51">
        <f t="shared" ref="P163:V163" si="133">AVERAGE(P117:P119)</f>
        <v>0.68939393939393934</v>
      </c>
      <c r="Q163" s="51">
        <f t="shared" si="133"/>
        <v>13.959848484848484</v>
      </c>
      <c r="R163" s="51">
        <f t="shared" si="133"/>
        <v>6.8939393939393939E-2</v>
      </c>
      <c r="S163" s="51">
        <f t="shared" si="133"/>
        <v>3.0545454545454547</v>
      </c>
      <c r="T163" s="51">
        <f t="shared" si="133"/>
        <v>50</v>
      </c>
      <c r="U163" s="51">
        <f t="shared" si="133"/>
        <v>0.21609090909090911</v>
      </c>
      <c r="V163" s="18">
        <f t="shared" si="133"/>
        <v>67.988818181818189</v>
      </c>
    </row>
    <row r="164" spans="1:22" x14ac:dyDescent="0.15">
      <c r="A164" s="34">
        <f t="shared" ref="A164:G164" si="134">A120</f>
        <v>1</v>
      </c>
      <c r="B164" s="34" t="str">
        <f t="shared" si="134"/>
        <v>S3</v>
      </c>
      <c r="C164" s="36">
        <f t="shared" si="134"/>
        <v>25</v>
      </c>
      <c r="D164" s="35">
        <f t="shared" si="134"/>
        <v>44</v>
      </c>
      <c r="E164" s="35" t="str">
        <f t="shared" si="134"/>
        <v>地表水</v>
      </c>
      <c r="F164" s="35">
        <f t="shared" si="134"/>
        <v>1</v>
      </c>
      <c r="G164" s="35">
        <f t="shared" si="134"/>
        <v>10</v>
      </c>
      <c r="H164" s="34"/>
      <c r="I164" s="39">
        <f t="shared" ref="I164:N164" si="135">AVERAGE(I120:I122)</f>
        <v>9.3333333333333338E-2</v>
      </c>
      <c r="J164" s="39">
        <f t="shared" si="135"/>
        <v>34.877000000000002</v>
      </c>
      <c r="K164" s="39">
        <f t="shared" si="135"/>
        <v>7.2133333333333338</v>
      </c>
      <c r="L164" s="39">
        <f t="shared" si="135"/>
        <v>2.8853333333333335</v>
      </c>
      <c r="M164" s="39">
        <f t="shared" si="135"/>
        <v>22.570666666666668</v>
      </c>
      <c r="N164" s="39">
        <f t="shared" si="135"/>
        <v>41.913333333333334</v>
      </c>
      <c r="O164" s="39"/>
      <c r="P164" s="52">
        <f t="shared" ref="P164:V164" si="136">AVERAGE(P120:P122)</f>
        <v>0.42424242424242414</v>
      </c>
      <c r="Q164" s="52">
        <f t="shared" si="136"/>
        <v>15.853181818181818</v>
      </c>
      <c r="R164" s="52">
        <f t="shared" si="136"/>
        <v>6.5575757575757579E-2</v>
      </c>
      <c r="S164" s="52">
        <f t="shared" si="136"/>
        <v>2.623030303030303</v>
      </c>
      <c r="T164" s="52">
        <f t="shared" si="136"/>
        <v>51.29696969696969</v>
      </c>
      <c r="U164" s="52">
        <f t="shared" si="136"/>
        <v>0.1905151515151515</v>
      </c>
      <c r="V164" s="40">
        <f t="shared" si="136"/>
        <v>70.453515151515163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AABAD-11C6-400D-8E2D-19B8686450C8}">
  <dimension ref="A1:V164"/>
  <sheetViews>
    <sheetView topLeftCell="A10" workbookViewId="0">
      <selection activeCell="E70" sqref="E70"/>
    </sheetView>
  </sheetViews>
  <sheetFormatPr defaultRowHeight="13.5" x14ac:dyDescent="0.15"/>
  <cols>
    <col min="20" max="20" width="10.75" bestFit="1" customWidth="1"/>
  </cols>
  <sheetData>
    <row r="1" spans="1:22" x14ac:dyDescent="0.15">
      <c r="A1" t="s">
        <v>51</v>
      </c>
      <c r="B1" t="s">
        <v>52</v>
      </c>
      <c r="C1" s="3" t="s">
        <v>53</v>
      </c>
      <c r="D1" s="17" t="s">
        <v>54</v>
      </c>
      <c r="E1" s="17" t="s">
        <v>55</v>
      </c>
      <c r="F1" s="17" t="s">
        <v>57</v>
      </c>
      <c r="G1" s="17" t="s">
        <v>58</v>
      </c>
      <c r="H1" s="17" t="s">
        <v>59</v>
      </c>
      <c r="I1" t="s">
        <v>60</v>
      </c>
      <c r="J1" t="s">
        <v>61</v>
      </c>
      <c r="K1" t="s">
        <v>62</v>
      </c>
      <c r="L1" t="s">
        <v>63</v>
      </c>
      <c r="M1" t="s">
        <v>64</v>
      </c>
      <c r="N1" t="s">
        <v>65</v>
      </c>
      <c r="O1" t="s">
        <v>66</v>
      </c>
      <c r="P1" s="2" t="s">
        <v>67</v>
      </c>
      <c r="Q1" s="2" t="s">
        <v>68</v>
      </c>
      <c r="R1" s="2" t="s">
        <v>69</v>
      </c>
      <c r="S1" s="2" t="s">
        <v>70</v>
      </c>
      <c r="T1" s="2" t="s">
        <v>71</v>
      </c>
      <c r="U1" s="2" t="s">
        <v>72</v>
      </c>
      <c r="V1" s="18" t="s">
        <v>80</v>
      </c>
    </row>
    <row r="2" spans="1:22" ht="14.25" thickBot="1" x14ac:dyDescent="0.2">
      <c r="C2" s="3"/>
      <c r="D2" s="17"/>
      <c r="E2" s="17"/>
      <c r="F2" s="17"/>
      <c r="G2" s="17"/>
      <c r="H2" s="17"/>
      <c r="O2" t="s">
        <v>74</v>
      </c>
      <c r="P2" s="2">
        <v>5.0000000000000001E-3</v>
      </c>
      <c r="Q2" s="2">
        <v>0.05</v>
      </c>
      <c r="R2" s="2">
        <v>1</v>
      </c>
      <c r="S2" s="2">
        <v>0.02</v>
      </c>
      <c r="T2" s="2">
        <v>0.01</v>
      </c>
      <c r="U2" s="2">
        <v>1</v>
      </c>
      <c r="V2" s="18"/>
    </row>
    <row r="3" spans="1:22" x14ac:dyDescent="0.15">
      <c r="A3" s="19">
        <v>1</v>
      </c>
      <c r="B3" s="19" t="s">
        <v>15</v>
      </c>
      <c r="C3" s="21" t="s">
        <v>75</v>
      </c>
      <c r="D3" s="20">
        <v>11</v>
      </c>
      <c r="E3" s="20" t="s">
        <v>81</v>
      </c>
      <c r="F3" s="20">
        <v>1</v>
      </c>
      <c r="G3" s="20">
        <v>1</v>
      </c>
      <c r="H3" s="22">
        <v>2.39</v>
      </c>
      <c r="I3" s="23">
        <v>0.995</v>
      </c>
      <c r="J3" s="23">
        <v>13.581</v>
      </c>
      <c r="K3" s="23">
        <v>12.275</v>
      </c>
      <c r="L3" s="23">
        <v>6.4649999999999999</v>
      </c>
      <c r="M3" s="23">
        <v>21.684999999999999</v>
      </c>
      <c r="N3" s="23">
        <v>106.26</v>
      </c>
      <c r="O3" s="19"/>
      <c r="P3" s="24">
        <f t="shared" ref="P3:T18" si="0">I3/(P$2*1000)*(5/(5+5+2+4+5+1))*100</f>
        <v>4.5227272727272725</v>
      </c>
      <c r="Q3" s="24">
        <f t="shared" si="0"/>
        <v>6.173181818181817</v>
      </c>
      <c r="R3" s="24">
        <f t="shared" ref="R3:R66" si="1">K3/(R$2*1000)*(2/(5+5+2+4+5+1))*100</f>
        <v>0.1115909090909091</v>
      </c>
      <c r="S3" s="24">
        <f t="shared" ref="S3:S66" si="2">L3/(S$2*1000)*(4/(5+5+2+4+5+1))*100</f>
        <v>5.877272727272727</v>
      </c>
      <c r="T3" s="24">
        <f t="shared" si="0"/>
        <v>49.284090909090907</v>
      </c>
      <c r="U3" s="24">
        <f t="shared" ref="U3:U66" si="3">N3/(U$2*1000)*(1/(5+5+2+4+5+1))*100</f>
        <v>0.48299999999999998</v>
      </c>
      <c r="V3" s="25">
        <f t="shared" ref="V3:V66" si="4">SUM(P3:U3)</f>
        <v>66.45186363636364</v>
      </c>
    </row>
    <row r="4" spans="1:22" x14ac:dyDescent="0.15">
      <c r="A4">
        <v>1</v>
      </c>
      <c r="B4" t="s">
        <v>15</v>
      </c>
      <c r="C4" s="3" t="s">
        <v>75</v>
      </c>
      <c r="D4" s="17">
        <v>11</v>
      </c>
      <c r="E4" s="17" t="s">
        <v>81</v>
      </c>
      <c r="F4" s="17">
        <v>2</v>
      </c>
      <c r="G4" s="17">
        <v>1</v>
      </c>
      <c r="H4" s="26">
        <v>1.54</v>
      </c>
      <c r="I4" s="2">
        <v>1.216</v>
      </c>
      <c r="J4" s="2">
        <v>13.57</v>
      </c>
      <c r="K4" s="2">
        <v>12.622999999999999</v>
      </c>
      <c r="L4" s="2">
        <v>6.66</v>
      </c>
      <c r="M4" s="2">
        <v>21.61</v>
      </c>
      <c r="N4" s="2">
        <v>101.32</v>
      </c>
      <c r="P4" s="6">
        <f t="shared" si="0"/>
        <v>5.5272727272727273</v>
      </c>
      <c r="Q4" s="6">
        <f t="shared" si="0"/>
        <v>6.1681818181818189</v>
      </c>
      <c r="R4" s="6">
        <f t="shared" si="1"/>
        <v>0.11475454545454544</v>
      </c>
      <c r="S4" s="6">
        <f t="shared" si="2"/>
        <v>6.0545454545454547</v>
      </c>
      <c r="T4" s="6">
        <f t="shared" si="0"/>
        <v>49.113636363636367</v>
      </c>
      <c r="U4" s="6">
        <f t="shared" si="3"/>
        <v>0.46054545454545454</v>
      </c>
      <c r="V4" s="18">
        <f t="shared" si="4"/>
        <v>67.438936363636358</v>
      </c>
    </row>
    <row r="5" spans="1:22" x14ac:dyDescent="0.15">
      <c r="A5">
        <v>1</v>
      </c>
      <c r="B5" t="s">
        <v>15</v>
      </c>
      <c r="C5" s="3" t="s">
        <v>75</v>
      </c>
      <c r="D5" s="17">
        <v>11</v>
      </c>
      <c r="E5" s="17" t="s">
        <v>81</v>
      </c>
      <c r="F5" s="17">
        <v>3</v>
      </c>
      <c r="G5" s="17">
        <v>1</v>
      </c>
      <c r="H5" s="26">
        <v>2.2799999999999998</v>
      </c>
      <c r="I5" s="2">
        <v>1.1319999999999999</v>
      </c>
      <c r="J5" s="2">
        <v>13.618</v>
      </c>
      <c r="K5" s="2">
        <v>12.772</v>
      </c>
      <c r="L5" s="2">
        <v>6.7450000000000001</v>
      </c>
      <c r="M5" s="2">
        <v>21.004999999999999</v>
      </c>
      <c r="N5" s="2">
        <v>129.56</v>
      </c>
      <c r="P5" s="6">
        <f t="shared" si="0"/>
        <v>5.1454545454545446</v>
      </c>
      <c r="Q5" s="6">
        <f t="shared" si="0"/>
        <v>6.1899999999999995</v>
      </c>
      <c r="R5" s="6">
        <f t="shared" si="1"/>
        <v>0.11610909090909091</v>
      </c>
      <c r="S5" s="6">
        <f t="shared" si="2"/>
        <v>6.1318181818181818</v>
      </c>
      <c r="T5" s="6">
        <f t="shared" si="0"/>
        <v>47.738636363636353</v>
      </c>
      <c r="U5" s="6">
        <f t="shared" si="3"/>
        <v>0.58890909090909094</v>
      </c>
      <c r="V5" s="18">
        <f t="shared" si="4"/>
        <v>65.91092727272725</v>
      </c>
    </row>
    <row r="6" spans="1:22" x14ac:dyDescent="0.15">
      <c r="A6" s="27">
        <v>1</v>
      </c>
      <c r="B6" s="27" t="s">
        <v>15</v>
      </c>
      <c r="C6" s="29" t="s">
        <v>75</v>
      </c>
      <c r="D6" s="28">
        <v>11</v>
      </c>
      <c r="E6" s="28" t="s">
        <v>81</v>
      </c>
      <c r="F6" s="28">
        <v>1</v>
      </c>
      <c r="G6" s="28">
        <v>2</v>
      </c>
      <c r="H6" s="30">
        <v>0.56999999999999995</v>
      </c>
      <c r="I6" s="31">
        <v>0.85899999999999999</v>
      </c>
      <c r="J6" s="31">
        <v>4.181</v>
      </c>
      <c r="K6" s="31">
        <v>4.2350000000000003</v>
      </c>
      <c r="L6" s="31">
        <v>6.0149999999999997</v>
      </c>
      <c r="M6" s="31">
        <v>22.734999999999999</v>
      </c>
      <c r="N6" s="31">
        <v>96.26</v>
      </c>
      <c r="O6" s="27"/>
      <c r="P6" s="32">
        <f t="shared" si="0"/>
        <v>3.9045454545454543</v>
      </c>
      <c r="Q6" s="32">
        <f t="shared" si="0"/>
        <v>1.9004545454545454</v>
      </c>
      <c r="R6" s="32">
        <f t="shared" si="1"/>
        <v>3.8500000000000006E-2</v>
      </c>
      <c r="S6" s="32">
        <f t="shared" si="2"/>
        <v>5.4681818181818178</v>
      </c>
      <c r="T6" s="32">
        <f t="shared" si="0"/>
        <v>51.670454545454533</v>
      </c>
      <c r="U6" s="32">
        <f t="shared" si="3"/>
        <v>0.43754545454545452</v>
      </c>
      <c r="V6" s="33">
        <f t="shared" si="4"/>
        <v>63.419681818181807</v>
      </c>
    </row>
    <row r="7" spans="1:22" x14ac:dyDescent="0.15">
      <c r="A7">
        <v>1</v>
      </c>
      <c r="B7" t="s">
        <v>15</v>
      </c>
      <c r="C7" s="3" t="s">
        <v>75</v>
      </c>
      <c r="D7" s="17">
        <v>11</v>
      </c>
      <c r="E7" s="17" t="s">
        <v>81</v>
      </c>
      <c r="F7" s="17">
        <v>2</v>
      </c>
      <c r="G7" s="17">
        <v>2</v>
      </c>
      <c r="H7" s="26">
        <v>0.71</v>
      </c>
      <c r="I7" s="2">
        <v>0.93899999999999995</v>
      </c>
      <c r="J7" s="2">
        <v>4.43</v>
      </c>
      <c r="K7" s="2">
        <v>4.7729999999999997</v>
      </c>
      <c r="L7" s="2">
        <v>6.36</v>
      </c>
      <c r="M7" s="2">
        <v>21.69</v>
      </c>
      <c r="N7" s="2">
        <v>91.12</v>
      </c>
      <c r="P7" s="6">
        <f t="shared" si="0"/>
        <v>4.2681818181818185</v>
      </c>
      <c r="Q7" s="6">
        <f t="shared" si="0"/>
        <v>2.0136363636363637</v>
      </c>
      <c r="R7" s="6">
        <f t="shared" si="1"/>
        <v>4.3390909090909084E-2</v>
      </c>
      <c r="S7" s="6">
        <f t="shared" si="2"/>
        <v>5.7818181818181822</v>
      </c>
      <c r="T7" s="6">
        <f t="shared" si="0"/>
        <v>49.29545454545454</v>
      </c>
      <c r="U7" s="6">
        <f t="shared" si="3"/>
        <v>0.41418181818181821</v>
      </c>
      <c r="V7" s="18">
        <f t="shared" si="4"/>
        <v>61.816663636363629</v>
      </c>
    </row>
    <row r="8" spans="1:22" x14ac:dyDescent="0.15">
      <c r="A8" s="34">
        <v>1</v>
      </c>
      <c r="B8" s="34" t="s">
        <v>15</v>
      </c>
      <c r="C8" s="36" t="s">
        <v>75</v>
      </c>
      <c r="D8" s="35">
        <v>11</v>
      </c>
      <c r="E8" s="35" t="s">
        <v>81</v>
      </c>
      <c r="F8" s="35">
        <v>3</v>
      </c>
      <c r="G8" s="35">
        <v>2</v>
      </c>
      <c r="H8" s="37">
        <v>1.1399999999999999</v>
      </c>
      <c r="I8" s="38">
        <v>0.86399999999999999</v>
      </c>
      <c r="J8" s="38">
        <v>4.5179999999999998</v>
      </c>
      <c r="K8" s="38">
        <v>4.6719999999999997</v>
      </c>
      <c r="L8" s="38">
        <v>6.72</v>
      </c>
      <c r="M8" s="38">
        <v>17.98</v>
      </c>
      <c r="N8" s="38">
        <v>129.83000000000001</v>
      </c>
      <c r="O8" s="34"/>
      <c r="P8" s="39">
        <f t="shared" si="0"/>
        <v>3.9272727272727272</v>
      </c>
      <c r="Q8" s="39">
        <f t="shared" si="0"/>
        <v>2.0536363636363633</v>
      </c>
      <c r="R8" s="39">
        <f t="shared" si="1"/>
        <v>4.2472727272727273E-2</v>
      </c>
      <c r="S8" s="39">
        <f t="shared" si="2"/>
        <v>6.1090909090909085</v>
      </c>
      <c r="T8" s="39">
        <f t="shared" si="0"/>
        <v>40.86363636363636</v>
      </c>
      <c r="U8" s="39">
        <f t="shared" si="3"/>
        <v>0.59013636363636368</v>
      </c>
      <c r="V8" s="40">
        <f t="shared" si="4"/>
        <v>53.586245454545448</v>
      </c>
    </row>
    <row r="9" spans="1:22" x14ac:dyDescent="0.15">
      <c r="A9">
        <v>1</v>
      </c>
      <c r="B9" t="s">
        <v>15</v>
      </c>
      <c r="C9" s="3" t="s">
        <v>75</v>
      </c>
      <c r="D9" s="17">
        <v>11</v>
      </c>
      <c r="E9" s="17" t="s">
        <v>81</v>
      </c>
      <c r="F9" s="17">
        <v>1</v>
      </c>
      <c r="G9" s="17">
        <v>3</v>
      </c>
      <c r="H9" s="26">
        <v>0.56000000000000005</v>
      </c>
      <c r="I9" s="2">
        <v>0.79</v>
      </c>
      <c r="J9" s="2">
        <v>3.3069999999999999</v>
      </c>
      <c r="K9" s="2">
        <v>10.076000000000001</v>
      </c>
      <c r="L9" s="2">
        <v>7.1</v>
      </c>
      <c r="M9" s="2">
        <v>29.63</v>
      </c>
      <c r="N9" s="2">
        <v>161.07</v>
      </c>
      <c r="P9" s="6">
        <f t="shared" si="0"/>
        <v>3.5909090909090913</v>
      </c>
      <c r="Q9" s="6">
        <f t="shared" si="0"/>
        <v>1.5031818181818182</v>
      </c>
      <c r="R9" s="6">
        <f t="shared" si="1"/>
        <v>9.1600000000000001E-2</v>
      </c>
      <c r="S9" s="6">
        <f t="shared" si="2"/>
        <v>6.4545454545454541</v>
      </c>
      <c r="T9" s="6">
        <f t="shared" si="0"/>
        <v>67.340909090909093</v>
      </c>
      <c r="U9" s="6">
        <f t="shared" si="3"/>
        <v>0.73213636363636359</v>
      </c>
      <c r="V9" s="18">
        <f t="shared" si="4"/>
        <v>79.713281818181812</v>
      </c>
    </row>
    <row r="10" spans="1:22" x14ac:dyDescent="0.15">
      <c r="A10">
        <v>1</v>
      </c>
      <c r="B10" t="s">
        <v>15</v>
      </c>
      <c r="C10" s="3" t="s">
        <v>75</v>
      </c>
      <c r="D10" s="17">
        <v>11</v>
      </c>
      <c r="E10" s="17" t="s">
        <v>81</v>
      </c>
      <c r="F10" s="17">
        <v>2</v>
      </c>
      <c r="G10" s="17">
        <v>3</v>
      </c>
      <c r="H10" s="26">
        <v>0.42</v>
      </c>
      <c r="I10" s="2">
        <v>0.73</v>
      </c>
      <c r="J10" s="2">
        <v>5.7539999999999996</v>
      </c>
      <c r="K10" s="2">
        <v>10.121</v>
      </c>
      <c r="L10" s="2">
        <v>8.3800000000000008</v>
      </c>
      <c r="M10" s="2">
        <v>26.0425</v>
      </c>
      <c r="N10" s="2">
        <v>150.6</v>
      </c>
      <c r="P10" s="6">
        <f t="shared" si="0"/>
        <v>3.3181818181818179</v>
      </c>
      <c r="Q10" s="6">
        <f t="shared" si="0"/>
        <v>2.6154545454545453</v>
      </c>
      <c r="R10" s="6">
        <f t="shared" si="1"/>
        <v>9.2009090909090915E-2</v>
      </c>
      <c r="S10" s="6">
        <f t="shared" si="2"/>
        <v>7.6181818181818199</v>
      </c>
      <c r="T10" s="6">
        <f t="shared" si="0"/>
        <v>59.187499999999993</v>
      </c>
      <c r="U10" s="6">
        <f t="shared" si="3"/>
        <v>0.68454545454545457</v>
      </c>
      <c r="V10" s="18">
        <f t="shared" si="4"/>
        <v>73.515872727272722</v>
      </c>
    </row>
    <row r="11" spans="1:22" x14ac:dyDescent="0.15">
      <c r="A11">
        <v>1</v>
      </c>
      <c r="B11" t="s">
        <v>15</v>
      </c>
      <c r="C11" s="3" t="s">
        <v>75</v>
      </c>
      <c r="D11" s="17">
        <v>11</v>
      </c>
      <c r="E11" s="17" t="s">
        <v>81</v>
      </c>
      <c r="F11" s="17">
        <v>3</v>
      </c>
      <c r="G11" s="17">
        <v>3</v>
      </c>
      <c r="H11" s="26">
        <v>0.71</v>
      </c>
      <c r="I11" s="2">
        <v>0.75939999999999996</v>
      </c>
      <c r="J11" s="2">
        <v>3.5649999999999999</v>
      </c>
      <c r="K11" s="2">
        <v>10.984999999999999</v>
      </c>
      <c r="L11" s="2">
        <v>7.4550000000000001</v>
      </c>
      <c r="M11" s="2">
        <v>27.5</v>
      </c>
      <c r="N11" s="2">
        <v>140.59</v>
      </c>
      <c r="P11" s="6">
        <f t="shared" si="0"/>
        <v>3.4518181818181817</v>
      </c>
      <c r="Q11" s="6">
        <f t="shared" si="0"/>
        <v>1.6204545454545454</v>
      </c>
      <c r="R11" s="6">
        <f t="shared" si="1"/>
        <v>9.9863636363636363E-2</v>
      </c>
      <c r="S11" s="6">
        <f t="shared" si="2"/>
        <v>6.7772727272727273</v>
      </c>
      <c r="T11" s="6">
        <f t="shared" si="0"/>
        <v>62.5</v>
      </c>
      <c r="U11" s="6">
        <f t="shared" si="3"/>
        <v>0.63904545454545458</v>
      </c>
      <c r="V11" s="18">
        <f t="shared" si="4"/>
        <v>75.088454545454539</v>
      </c>
    </row>
    <row r="12" spans="1:22" x14ac:dyDescent="0.15">
      <c r="A12" s="27">
        <v>1</v>
      </c>
      <c r="B12" s="27" t="s">
        <v>15</v>
      </c>
      <c r="C12" s="29" t="s">
        <v>75</v>
      </c>
      <c r="D12" s="28">
        <v>11</v>
      </c>
      <c r="E12" s="28" t="s">
        <v>81</v>
      </c>
      <c r="F12" s="28">
        <v>1</v>
      </c>
      <c r="G12" s="28">
        <v>4</v>
      </c>
      <c r="H12" s="30">
        <v>1.12443</v>
      </c>
      <c r="I12" s="31">
        <v>1.03</v>
      </c>
      <c r="J12" s="31">
        <v>4.3600000000000003</v>
      </c>
      <c r="K12" s="31">
        <v>4.74</v>
      </c>
      <c r="L12" s="31">
        <v>6.7184999999999997</v>
      </c>
      <c r="M12" s="31">
        <v>26.265499999999999</v>
      </c>
      <c r="N12" s="31">
        <v>116.268</v>
      </c>
      <c r="O12" s="27"/>
      <c r="P12" s="32">
        <f t="shared" si="0"/>
        <v>4.6818181818181825</v>
      </c>
      <c r="Q12" s="32">
        <f t="shared" si="0"/>
        <v>1.9818181818181819</v>
      </c>
      <c r="R12" s="32">
        <f t="shared" si="1"/>
        <v>4.3090909090909096E-2</v>
      </c>
      <c r="S12" s="32">
        <f t="shared" si="2"/>
        <v>6.1077272727272724</v>
      </c>
      <c r="T12" s="32">
        <f t="shared" si="0"/>
        <v>59.694318181818176</v>
      </c>
      <c r="U12" s="32">
        <f t="shared" si="3"/>
        <v>0.52849090909090912</v>
      </c>
      <c r="V12" s="33">
        <f t="shared" si="4"/>
        <v>73.037263636363619</v>
      </c>
    </row>
    <row r="13" spans="1:22" x14ac:dyDescent="0.15">
      <c r="A13">
        <v>1</v>
      </c>
      <c r="B13" t="s">
        <v>15</v>
      </c>
      <c r="C13" s="3" t="s">
        <v>75</v>
      </c>
      <c r="D13" s="17">
        <v>11</v>
      </c>
      <c r="E13" s="17" t="s">
        <v>81</v>
      </c>
      <c r="F13" s="17">
        <v>2</v>
      </c>
      <c r="G13" s="17">
        <v>4</v>
      </c>
      <c r="H13" s="26">
        <v>1.00265</v>
      </c>
      <c r="I13" s="2">
        <v>1.143</v>
      </c>
      <c r="J13" s="2">
        <v>4.258</v>
      </c>
      <c r="K13" s="2">
        <v>5.6189999999999998</v>
      </c>
      <c r="L13" s="2">
        <v>6.6494999999999997</v>
      </c>
      <c r="M13" s="2">
        <v>34.206000000000003</v>
      </c>
      <c r="N13" s="2">
        <v>119.44499999999999</v>
      </c>
      <c r="P13" s="6">
        <f t="shared" si="0"/>
        <v>5.1954545454545453</v>
      </c>
      <c r="Q13" s="6">
        <f t="shared" si="0"/>
        <v>1.9354545454545453</v>
      </c>
      <c r="R13" s="6">
        <f t="shared" si="1"/>
        <v>5.1081818181818187E-2</v>
      </c>
      <c r="S13" s="6">
        <f t="shared" si="2"/>
        <v>6.0449999999999999</v>
      </c>
      <c r="T13" s="6">
        <f t="shared" si="0"/>
        <v>77.740909090909099</v>
      </c>
      <c r="U13" s="6">
        <f t="shared" si="3"/>
        <v>0.54293181818181824</v>
      </c>
      <c r="V13" s="18">
        <f t="shared" si="4"/>
        <v>91.510831818181828</v>
      </c>
    </row>
    <row r="14" spans="1:22" x14ac:dyDescent="0.15">
      <c r="A14" s="34">
        <v>1</v>
      </c>
      <c r="B14" s="34" t="s">
        <v>15</v>
      </c>
      <c r="C14" s="36" t="s">
        <v>75</v>
      </c>
      <c r="D14" s="35">
        <v>11</v>
      </c>
      <c r="E14" s="35" t="s">
        <v>81</v>
      </c>
      <c r="F14" s="35">
        <v>3</v>
      </c>
      <c r="G14" s="35">
        <v>4</v>
      </c>
      <c r="H14" s="37">
        <v>1.25624</v>
      </c>
      <c r="I14" s="38">
        <v>0.95299999999999996</v>
      </c>
      <c r="J14" s="38">
        <v>5.2670000000000003</v>
      </c>
      <c r="K14" s="38">
        <v>4.2149999999999999</v>
      </c>
      <c r="L14" s="38">
        <v>6.5415000000000001</v>
      </c>
      <c r="M14" s="38">
        <v>22.201000000000001</v>
      </c>
      <c r="N14" s="38">
        <v>128.16300000000001</v>
      </c>
      <c r="O14" s="34"/>
      <c r="P14" s="39">
        <f t="shared" si="0"/>
        <v>4.331818181818182</v>
      </c>
      <c r="Q14" s="39">
        <f t="shared" si="0"/>
        <v>2.394090909090909</v>
      </c>
      <c r="R14" s="39">
        <f t="shared" si="1"/>
        <v>3.8318181818181821E-2</v>
      </c>
      <c r="S14" s="39">
        <f t="shared" si="2"/>
        <v>5.9468181818181822</v>
      </c>
      <c r="T14" s="39">
        <f t="shared" si="0"/>
        <v>50.456818181818178</v>
      </c>
      <c r="U14" s="39">
        <f t="shared" si="3"/>
        <v>0.58255909090909097</v>
      </c>
      <c r="V14" s="40">
        <f t="shared" si="4"/>
        <v>63.750422727272728</v>
      </c>
    </row>
    <row r="15" spans="1:22" x14ac:dyDescent="0.15">
      <c r="A15">
        <v>1</v>
      </c>
      <c r="B15" t="s">
        <v>15</v>
      </c>
      <c r="C15" s="3" t="s">
        <v>75</v>
      </c>
      <c r="D15" s="17">
        <v>11</v>
      </c>
      <c r="E15" s="17" t="s">
        <v>81</v>
      </c>
      <c r="F15" s="17">
        <v>1</v>
      </c>
      <c r="G15" s="17">
        <v>5</v>
      </c>
      <c r="H15" s="26">
        <v>1.4530000000000001</v>
      </c>
      <c r="I15" s="2">
        <v>0.98799999999999999</v>
      </c>
      <c r="J15" s="2">
        <v>8.0519999999999996</v>
      </c>
      <c r="K15" s="2">
        <v>7.7869999999999999</v>
      </c>
      <c r="L15" s="2">
        <v>6.8064999999999998</v>
      </c>
      <c r="M15" s="2">
        <v>27.513000000000002</v>
      </c>
      <c r="N15" s="2">
        <v>138.001</v>
      </c>
      <c r="P15" s="6">
        <f t="shared" si="0"/>
        <v>4.4909090909090903</v>
      </c>
      <c r="Q15" s="6">
        <f t="shared" si="0"/>
        <v>3.6599999999999993</v>
      </c>
      <c r="R15" s="6">
        <f t="shared" si="1"/>
        <v>7.0790909090909085E-2</v>
      </c>
      <c r="S15" s="6">
        <f t="shared" si="2"/>
        <v>6.1877272727272725</v>
      </c>
      <c r="T15" s="6">
        <f t="shared" si="0"/>
        <v>62.529545454545456</v>
      </c>
      <c r="U15" s="6">
        <f t="shared" si="3"/>
        <v>0.62727727272727285</v>
      </c>
      <c r="V15" s="18">
        <f t="shared" si="4"/>
        <v>77.566249999999997</v>
      </c>
    </row>
    <row r="16" spans="1:22" x14ac:dyDescent="0.15">
      <c r="A16">
        <v>1</v>
      </c>
      <c r="B16" t="s">
        <v>15</v>
      </c>
      <c r="C16" s="3" t="s">
        <v>75</v>
      </c>
      <c r="D16" s="17">
        <v>11</v>
      </c>
      <c r="E16" s="17" t="s">
        <v>81</v>
      </c>
      <c r="F16" s="17">
        <v>2</v>
      </c>
      <c r="G16" s="17">
        <v>5</v>
      </c>
      <c r="H16" s="26">
        <v>1.4159999999999999</v>
      </c>
      <c r="I16" s="2">
        <v>0.98899999999999999</v>
      </c>
      <c r="J16" s="2">
        <v>14.686999999999999</v>
      </c>
      <c r="K16" s="2">
        <v>15.157</v>
      </c>
      <c r="L16" s="2">
        <v>6.4279999999999999</v>
      </c>
      <c r="M16" s="2">
        <v>28.045999999999999</v>
      </c>
      <c r="N16" s="2">
        <v>113.979</v>
      </c>
      <c r="P16" s="6">
        <f t="shared" si="0"/>
        <v>4.4954545454545451</v>
      </c>
      <c r="Q16" s="6">
        <f t="shared" si="0"/>
        <v>6.6759090909090908</v>
      </c>
      <c r="R16" s="6">
        <f t="shared" si="1"/>
        <v>0.13779090909090908</v>
      </c>
      <c r="S16" s="6">
        <f t="shared" si="2"/>
        <v>5.8436363636363637</v>
      </c>
      <c r="T16" s="6">
        <f t="shared" si="0"/>
        <v>63.740909090909085</v>
      </c>
      <c r="U16" s="6">
        <f t="shared" si="3"/>
        <v>0.51808636363636362</v>
      </c>
      <c r="V16" s="18">
        <f t="shared" si="4"/>
        <v>81.411786363636352</v>
      </c>
    </row>
    <row r="17" spans="1:22" x14ac:dyDescent="0.15">
      <c r="A17">
        <v>1</v>
      </c>
      <c r="B17" t="s">
        <v>15</v>
      </c>
      <c r="C17" s="3" t="s">
        <v>75</v>
      </c>
      <c r="D17" s="17">
        <v>11</v>
      </c>
      <c r="E17" s="17" t="s">
        <v>81</v>
      </c>
      <c r="F17" s="17">
        <v>3</v>
      </c>
      <c r="G17" s="17">
        <v>5</v>
      </c>
      <c r="H17" s="26">
        <v>1.282</v>
      </c>
      <c r="I17" s="2">
        <v>0.96199999999999997</v>
      </c>
      <c r="J17" s="2">
        <v>11.254</v>
      </c>
      <c r="K17" s="2">
        <v>6.8179999999999996</v>
      </c>
      <c r="L17" s="2">
        <v>7.1414999999999997</v>
      </c>
      <c r="M17" s="2">
        <v>23.874500000000001</v>
      </c>
      <c r="N17" s="2">
        <v>144.697</v>
      </c>
      <c r="P17" s="6">
        <f t="shared" si="0"/>
        <v>4.372727272727273</v>
      </c>
      <c r="Q17" s="6">
        <f t="shared" si="0"/>
        <v>5.1154545454545453</v>
      </c>
      <c r="R17" s="6">
        <f t="shared" si="1"/>
        <v>6.198181818181818E-2</v>
      </c>
      <c r="S17" s="6">
        <f t="shared" si="2"/>
        <v>6.4922727272727272</v>
      </c>
      <c r="T17" s="6">
        <f t="shared" si="0"/>
        <v>54.260227272727278</v>
      </c>
      <c r="U17" s="6">
        <f t="shared" si="3"/>
        <v>0.65771363636363633</v>
      </c>
      <c r="V17" s="18">
        <f t="shared" si="4"/>
        <v>70.960377272727271</v>
      </c>
    </row>
    <row r="18" spans="1:22" x14ac:dyDescent="0.15">
      <c r="A18" s="27">
        <v>1</v>
      </c>
      <c r="B18" s="27" t="s">
        <v>15</v>
      </c>
      <c r="C18" s="29" t="s">
        <v>75</v>
      </c>
      <c r="D18" s="28">
        <v>11</v>
      </c>
      <c r="E18" s="28" t="s">
        <v>81</v>
      </c>
      <c r="F18" s="28">
        <v>1</v>
      </c>
      <c r="G18" s="28">
        <v>6</v>
      </c>
      <c r="H18" s="30">
        <v>1.62</v>
      </c>
      <c r="I18" s="31">
        <v>1.25</v>
      </c>
      <c r="J18" s="31">
        <v>9.69</v>
      </c>
      <c r="K18" s="31">
        <v>6.71</v>
      </c>
      <c r="L18" s="31">
        <v>6.8940000000000001</v>
      </c>
      <c r="M18" s="31">
        <v>42.826999999999998</v>
      </c>
      <c r="N18" s="31">
        <v>125.352</v>
      </c>
      <c r="O18" s="27"/>
      <c r="P18" s="32">
        <f t="shared" si="0"/>
        <v>5.6818181818181817</v>
      </c>
      <c r="Q18" s="32">
        <f t="shared" si="0"/>
        <v>4.4045454545454543</v>
      </c>
      <c r="R18" s="32">
        <f t="shared" si="1"/>
        <v>6.0999999999999999E-2</v>
      </c>
      <c r="S18" s="32">
        <f t="shared" si="2"/>
        <v>6.2672727272727267</v>
      </c>
      <c r="T18" s="32">
        <f t="shared" si="0"/>
        <v>97.334090909090904</v>
      </c>
      <c r="U18" s="32">
        <f t="shared" si="3"/>
        <v>0.56978181818181817</v>
      </c>
      <c r="V18" s="33">
        <f t="shared" si="4"/>
        <v>114.31850909090909</v>
      </c>
    </row>
    <row r="19" spans="1:22" x14ac:dyDescent="0.15">
      <c r="A19">
        <v>1</v>
      </c>
      <c r="B19" t="s">
        <v>15</v>
      </c>
      <c r="C19" s="3" t="s">
        <v>75</v>
      </c>
      <c r="D19" s="17">
        <v>11</v>
      </c>
      <c r="E19" s="17" t="s">
        <v>81</v>
      </c>
      <c r="F19" s="17">
        <v>2</v>
      </c>
      <c r="G19" s="17">
        <v>6</v>
      </c>
      <c r="H19" s="26">
        <v>1.78</v>
      </c>
      <c r="I19" s="2">
        <v>1.21</v>
      </c>
      <c r="J19" s="2">
        <v>10.79</v>
      </c>
      <c r="K19" s="2">
        <v>7.89</v>
      </c>
      <c r="L19" s="2">
        <v>6.5395000000000003</v>
      </c>
      <c r="M19" s="2">
        <v>44.076999999999998</v>
      </c>
      <c r="N19" s="2">
        <v>142.13</v>
      </c>
      <c r="P19" s="6">
        <f t="shared" ref="P19:T34" si="5">I19/(P$2*1000)*(5/(5+5+2+4+5+1))*100</f>
        <v>5.4999999999999991</v>
      </c>
      <c r="Q19" s="6">
        <f t="shared" si="5"/>
        <v>4.9045454545454543</v>
      </c>
      <c r="R19" s="6">
        <f t="shared" si="1"/>
        <v>7.1727272727272723E-2</v>
      </c>
      <c r="S19" s="6">
        <f t="shared" si="2"/>
        <v>5.9450000000000003</v>
      </c>
      <c r="T19" s="6">
        <f t="shared" si="5"/>
        <v>100.175</v>
      </c>
      <c r="U19" s="6">
        <f t="shared" si="3"/>
        <v>0.64604545454545459</v>
      </c>
      <c r="V19" s="18">
        <f t="shared" si="4"/>
        <v>117.24231818181818</v>
      </c>
    </row>
    <row r="20" spans="1:22" x14ac:dyDescent="0.15">
      <c r="A20" s="34">
        <v>1</v>
      </c>
      <c r="B20" s="34" t="s">
        <v>15</v>
      </c>
      <c r="C20" s="36" t="s">
        <v>75</v>
      </c>
      <c r="D20" s="35">
        <v>11</v>
      </c>
      <c r="E20" s="35" t="s">
        <v>81</v>
      </c>
      <c r="F20" s="35">
        <v>3</v>
      </c>
      <c r="G20" s="35">
        <v>6</v>
      </c>
      <c r="H20" s="37">
        <v>1.89</v>
      </c>
      <c r="I20" s="38">
        <v>1.31</v>
      </c>
      <c r="J20" s="38">
        <v>11.29</v>
      </c>
      <c r="K20" s="38">
        <v>7.28</v>
      </c>
      <c r="L20" s="38">
        <v>7.1494999999999997</v>
      </c>
      <c r="M20" s="38">
        <v>43.762500000000003</v>
      </c>
      <c r="N20" s="38">
        <v>155.62</v>
      </c>
      <c r="O20" s="34"/>
      <c r="P20" s="39">
        <f t="shared" si="5"/>
        <v>5.954545454545455</v>
      </c>
      <c r="Q20" s="39">
        <f t="shared" si="5"/>
        <v>5.1318181818181809</v>
      </c>
      <c r="R20" s="39">
        <f t="shared" si="1"/>
        <v>6.6181818181818175E-2</v>
      </c>
      <c r="S20" s="39">
        <f t="shared" si="2"/>
        <v>6.499545454545455</v>
      </c>
      <c r="T20" s="39">
        <f t="shared" si="5"/>
        <v>99.46022727272728</v>
      </c>
      <c r="U20" s="39">
        <f t="shared" si="3"/>
        <v>0.70736363636363642</v>
      </c>
      <c r="V20" s="40">
        <f t="shared" si="4"/>
        <v>117.81968181818182</v>
      </c>
    </row>
    <row r="21" spans="1:22" x14ac:dyDescent="0.15">
      <c r="A21">
        <v>1</v>
      </c>
      <c r="B21" t="s">
        <v>15</v>
      </c>
      <c r="C21" s="3" t="s">
        <v>75</v>
      </c>
      <c r="D21" s="17">
        <v>11</v>
      </c>
      <c r="E21" s="17" t="s">
        <v>81</v>
      </c>
      <c r="F21" s="17">
        <v>1</v>
      </c>
      <c r="G21" s="17">
        <v>7</v>
      </c>
      <c r="H21" s="26">
        <v>2.5499999999999998</v>
      </c>
      <c r="I21" s="2">
        <v>1.1000000000000001</v>
      </c>
      <c r="J21" s="2">
        <v>19.43</v>
      </c>
      <c r="K21" s="2">
        <v>8.4499999999999993</v>
      </c>
      <c r="L21" s="2">
        <v>7.5449999999999999</v>
      </c>
      <c r="M21" s="2">
        <v>29.925000000000001</v>
      </c>
      <c r="N21" s="2">
        <v>135.57</v>
      </c>
      <c r="P21" s="6">
        <f t="shared" si="5"/>
        <v>5</v>
      </c>
      <c r="Q21" s="6">
        <f t="shared" si="5"/>
        <v>8.8318181818181802</v>
      </c>
      <c r="R21" s="6">
        <f t="shared" si="1"/>
        <v>7.6818181818181813E-2</v>
      </c>
      <c r="S21" s="6">
        <f t="shared" si="2"/>
        <v>6.8590909090909093</v>
      </c>
      <c r="T21" s="6">
        <f t="shared" si="5"/>
        <v>68.01136363636364</v>
      </c>
      <c r="U21" s="6">
        <f t="shared" si="3"/>
        <v>0.61622727272727273</v>
      </c>
      <c r="V21" s="18">
        <f t="shared" si="4"/>
        <v>89.395318181818183</v>
      </c>
    </row>
    <row r="22" spans="1:22" x14ac:dyDescent="0.15">
      <c r="A22">
        <v>1</v>
      </c>
      <c r="B22" t="s">
        <v>15</v>
      </c>
      <c r="C22" s="3" t="s">
        <v>75</v>
      </c>
      <c r="D22" s="17">
        <v>11</v>
      </c>
      <c r="E22" s="17" t="s">
        <v>81</v>
      </c>
      <c r="F22" s="17">
        <v>2</v>
      </c>
      <c r="G22" s="17">
        <v>7</v>
      </c>
      <c r="H22" s="26">
        <v>2.48</v>
      </c>
      <c r="I22" s="2">
        <v>1.06</v>
      </c>
      <c r="J22" s="2">
        <v>13.15</v>
      </c>
      <c r="K22" s="2">
        <v>8.76</v>
      </c>
      <c r="L22" s="2">
        <v>6.8849999999999998</v>
      </c>
      <c r="M22" s="2">
        <v>32.24</v>
      </c>
      <c r="N22" s="2">
        <v>123.81</v>
      </c>
      <c r="P22" s="6">
        <f t="shared" si="5"/>
        <v>4.8181818181818183</v>
      </c>
      <c r="Q22" s="6">
        <f t="shared" si="5"/>
        <v>5.9772727272727275</v>
      </c>
      <c r="R22" s="6">
        <f t="shared" si="1"/>
        <v>7.9636363636363644E-2</v>
      </c>
      <c r="S22" s="6">
        <f t="shared" si="2"/>
        <v>6.2590909090909088</v>
      </c>
      <c r="T22" s="6">
        <f t="shared" si="5"/>
        <v>73.27272727272728</v>
      </c>
      <c r="U22" s="6">
        <f t="shared" si="3"/>
        <v>0.56277272727272731</v>
      </c>
      <c r="V22" s="18">
        <f t="shared" si="4"/>
        <v>90.969681818181826</v>
      </c>
    </row>
    <row r="23" spans="1:22" x14ac:dyDescent="0.15">
      <c r="A23">
        <v>1</v>
      </c>
      <c r="B23" t="s">
        <v>15</v>
      </c>
      <c r="C23" s="3" t="s">
        <v>75</v>
      </c>
      <c r="D23" s="17">
        <v>11</v>
      </c>
      <c r="E23" s="17" t="s">
        <v>81</v>
      </c>
      <c r="F23" s="17">
        <v>3</v>
      </c>
      <c r="G23" s="17">
        <v>7</v>
      </c>
      <c r="H23" s="26">
        <v>2.5299999999999998</v>
      </c>
      <c r="I23" s="2">
        <v>1.35</v>
      </c>
      <c r="J23" s="2">
        <v>15.87</v>
      </c>
      <c r="K23" s="2">
        <v>9.3699999999999992</v>
      </c>
      <c r="L23" s="2">
        <v>8.5649999999999995</v>
      </c>
      <c r="M23" s="2">
        <v>30.48</v>
      </c>
      <c r="N23" s="2">
        <v>182.96</v>
      </c>
      <c r="P23" s="6">
        <f t="shared" si="5"/>
        <v>6.1363636363636367</v>
      </c>
      <c r="Q23" s="6">
        <f t="shared" si="5"/>
        <v>7.2136363636363621</v>
      </c>
      <c r="R23" s="6">
        <f t="shared" si="1"/>
        <v>8.5181818181818178E-2</v>
      </c>
      <c r="S23" s="6">
        <f t="shared" si="2"/>
        <v>7.7863636363636353</v>
      </c>
      <c r="T23" s="6">
        <f t="shared" si="5"/>
        <v>69.27272727272728</v>
      </c>
      <c r="U23" s="6">
        <f t="shared" si="3"/>
        <v>0.83163636363636373</v>
      </c>
      <c r="V23" s="18">
        <f t="shared" si="4"/>
        <v>91.325909090909093</v>
      </c>
    </row>
    <row r="24" spans="1:22" x14ac:dyDescent="0.15">
      <c r="A24" s="27">
        <v>1</v>
      </c>
      <c r="B24" s="27" t="s">
        <v>15</v>
      </c>
      <c r="C24" s="29" t="s">
        <v>75</v>
      </c>
      <c r="D24" s="28">
        <v>11</v>
      </c>
      <c r="E24" s="28" t="s">
        <v>81</v>
      </c>
      <c r="F24" s="28">
        <v>1</v>
      </c>
      <c r="G24" s="28">
        <v>8</v>
      </c>
      <c r="H24" s="30">
        <v>2.39</v>
      </c>
      <c r="I24" s="31">
        <v>1.504</v>
      </c>
      <c r="J24" s="31">
        <v>11.125</v>
      </c>
      <c r="K24" s="31">
        <v>12.930999999999999</v>
      </c>
      <c r="L24" s="31">
        <v>7.7149999999999999</v>
      </c>
      <c r="M24" s="31">
        <v>44.83</v>
      </c>
      <c r="N24" s="31">
        <v>215.24</v>
      </c>
      <c r="O24" s="27"/>
      <c r="P24" s="32">
        <f t="shared" si="5"/>
        <v>6.836363636363636</v>
      </c>
      <c r="Q24" s="32">
        <f t="shared" si="5"/>
        <v>5.0568181818181817</v>
      </c>
      <c r="R24" s="32">
        <f t="shared" si="1"/>
        <v>0.11755454545454545</v>
      </c>
      <c r="S24" s="32">
        <f t="shared" si="2"/>
        <v>7.0136363636363637</v>
      </c>
      <c r="T24" s="32">
        <f t="shared" si="5"/>
        <v>101.88636363636363</v>
      </c>
      <c r="U24" s="32">
        <f t="shared" si="3"/>
        <v>0.97836363636363644</v>
      </c>
      <c r="V24" s="33">
        <f t="shared" si="4"/>
        <v>121.88909999999998</v>
      </c>
    </row>
    <row r="25" spans="1:22" x14ac:dyDescent="0.15">
      <c r="A25">
        <v>1</v>
      </c>
      <c r="B25" t="s">
        <v>15</v>
      </c>
      <c r="C25" s="3" t="s">
        <v>75</v>
      </c>
      <c r="D25" s="17">
        <v>11</v>
      </c>
      <c r="E25" s="17" t="s">
        <v>81</v>
      </c>
      <c r="F25" s="17">
        <v>2</v>
      </c>
      <c r="G25" s="17">
        <v>8</v>
      </c>
      <c r="H25" s="26">
        <v>2.36</v>
      </c>
      <c r="I25" s="2">
        <v>1.6319999999999999</v>
      </c>
      <c r="J25" s="2">
        <v>14.186</v>
      </c>
      <c r="K25" s="2">
        <v>13.084</v>
      </c>
      <c r="L25" s="2">
        <v>11.185</v>
      </c>
      <c r="M25" s="2">
        <v>59.17</v>
      </c>
      <c r="N25" s="2">
        <v>213.054</v>
      </c>
      <c r="P25" s="6">
        <f t="shared" si="5"/>
        <v>7.4181818181818171</v>
      </c>
      <c r="Q25" s="6">
        <f t="shared" si="5"/>
        <v>6.4481818181818165</v>
      </c>
      <c r="R25" s="6">
        <f t="shared" si="1"/>
        <v>0.11894545454545453</v>
      </c>
      <c r="S25" s="6">
        <f t="shared" si="2"/>
        <v>10.16818181818182</v>
      </c>
      <c r="T25" s="6">
        <f t="shared" si="5"/>
        <v>134.47727272727272</v>
      </c>
      <c r="U25" s="6">
        <f t="shared" si="3"/>
        <v>0.96842727272727269</v>
      </c>
      <c r="V25" s="18">
        <f t="shared" si="4"/>
        <v>159.59919090909088</v>
      </c>
    </row>
    <row r="26" spans="1:22" x14ac:dyDescent="0.15">
      <c r="A26" s="34">
        <v>1</v>
      </c>
      <c r="B26" s="34" t="s">
        <v>15</v>
      </c>
      <c r="C26" s="36" t="s">
        <v>75</v>
      </c>
      <c r="D26" s="35">
        <v>11</v>
      </c>
      <c r="E26" s="35" t="s">
        <v>81</v>
      </c>
      <c r="F26" s="35">
        <v>3</v>
      </c>
      <c r="G26" s="35">
        <v>8</v>
      </c>
      <c r="H26" s="37">
        <v>2.34</v>
      </c>
      <c r="I26" s="38">
        <v>1.7470000000000001</v>
      </c>
      <c r="J26" s="38">
        <v>11.67</v>
      </c>
      <c r="K26" s="38">
        <v>12.51</v>
      </c>
      <c r="L26" s="38">
        <v>9.2949999999999999</v>
      </c>
      <c r="M26" s="38">
        <v>56.39</v>
      </c>
      <c r="N26" s="38">
        <v>236.55</v>
      </c>
      <c r="O26" s="34"/>
      <c r="P26" s="39">
        <f t="shared" si="5"/>
        <v>7.9409090909090914</v>
      </c>
      <c r="Q26" s="39">
        <f t="shared" si="5"/>
        <v>5.3045454545454538</v>
      </c>
      <c r="R26" s="39">
        <f t="shared" si="1"/>
        <v>0.11372727272727275</v>
      </c>
      <c r="S26" s="39">
        <f t="shared" si="2"/>
        <v>8.4500000000000011</v>
      </c>
      <c r="T26" s="39">
        <f t="shared" si="5"/>
        <v>128.15909090909091</v>
      </c>
      <c r="U26" s="39">
        <f t="shared" si="3"/>
        <v>1.0752272727272729</v>
      </c>
      <c r="V26" s="40">
        <f t="shared" si="4"/>
        <v>151.04349999999999</v>
      </c>
    </row>
    <row r="27" spans="1:22" x14ac:dyDescent="0.15">
      <c r="A27" s="27">
        <v>1</v>
      </c>
      <c r="B27" s="27" t="s">
        <v>15</v>
      </c>
      <c r="C27" s="29" t="s">
        <v>75</v>
      </c>
      <c r="D27" s="28">
        <v>11</v>
      </c>
      <c r="E27" s="28" t="s">
        <v>81</v>
      </c>
      <c r="F27" s="28">
        <v>1</v>
      </c>
      <c r="G27" s="28">
        <v>9</v>
      </c>
      <c r="H27" s="30">
        <v>2.2400000000000002</v>
      </c>
      <c r="I27" s="31">
        <v>1.2989999999999999</v>
      </c>
      <c r="J27" s="31">
        <v>22.62</v>
      </c>
      <c r="K27" s="31">
        <v>8.2140000000000004</v>
      </c>
      <c r="L27" s="31">
        <v>8.0449999999999999</v>
      </c>
      <c r="M27" s="31">
        <v>34.674999999999997</v>
      </c>
      <c r="N27" s="31">
        <v>162.5</v>
      </c>
      <c r="O27" s="27"/>
      <c r="P27" s="32">
        <f t="shared" si="5"/>
        <v>5.9045454545454543</v>
      </c>
      <c r="Q27" s="32">
        <f t="shared" si="5"/>
        <v>10.281818181818183</v>
      </c>
      <c r="R27" s="32">
        <f t="shared" si="1"/>
        <v>7.467272727272728E-2</v>
      </c>
      <c r="S27" s="32">
        <f t="shared" si="2"/>
        <v>7.3136363636363635</v>
      </c>
      <c r="T27" s="32">
        <f t="shared" si="5"/>
        <v>78.806818181818173</v>
      </c>
      <c r="U27" s="32">
        <f t="shared" si="3"/>
        <v>0.73863636363636376</v>
      </c>
      <c r="V27" s="33">
        <f t="shared" si="4"/>
        <v>103.12012727272726</v>
      </c>
    </row>
    <row r="28" spans="1:22" x14ac:dyDescent="0.15">
      <c r="A28">
        <v>1</v>
      </c>
      <c r="B28" t="s">
        <v>15</v>
      </c>
      <c r="C28" s="3" t="s">
        <v>75</v>
      </c>
      <c r="D28" s="17">
        <v>11</v>
      </c>
      <c r="E28" s="17" t="s">
        <v>81</v>
      </c>
      <c r="F28" s="17">
        <v>2</v>
      </c>
      <c r="G28" s="17">
        <v>9</v>
      </c>
      <c r="H28" s="26">
        <v>2.48</v>
      </c>
      <c r="I28" s="2">
        <v>1.3959999999999999</v>
      </c>
      <c r="J28" s="2">
        <v>17.059999999999999</v>
      </c>
      <c r="K28" s="2">
        <v>9.7769999999999992</v>
      </c>
      <c r="L28" s="2">
        <v>8.2750000000000004</v>
      </c>
      <c r="M28" s="2">
        <v>48.045000000000002</v>
      </c>
      <c r="N28" s="2">
        <v>173.99</v>
      </c>
      <c r="P28" s="6">
        <f t="shared" si="5"/>
        <v>6.3454545454545457</v>
      </c>
      <c r="Q28" s="6">
        <f t="shared" si="5"/>
        <v>7.7545454545454531</v>
      </c>
      <c r="R28" s="6">
        <f t="shared" si="1"/>
        <v>8.8881818181818187E-2</v>
      </c>
      <c r="S28" s="6">
        <f t="shared" si="2"/>
        <v>7.5227272727272725</v>
      </c>
      <c r="T28" s="6">
        <f t="shared" si="5"/>
        <v>109.19318181818181</v>
      </c>
      <c r="U28" s="6">
        <f t="shared" si="3"/>
        <v>0.79086363636363644</v>
      </c>
      <c r="V28" s="18">
        <f t="shared" si="4"/>
        <v>131.69565454545454</v>
      </c>
    </row>
    <row r="29" spans="1:22" x14ac:dyDescent="0.15">
      <c r="A29" s="34">
        <v>1</v>
      </c>
      <c r="B29" s="34" t="s">
        <v>15</v>
      </c>
      <c r="C29" s="36" t="s">
        <v>75</v>
      </c>
      <c r="D29" s="35">
        <v>11</v>
      </c>
      <c r="E29" s="35" t="s">
        <v>81</v>
      </c>
      <c r="F29" s="35">
        <v>3</v>
      </c>
      <c r="G29" s="35">
        <v>9</v>
      </c>
      <c r="H29" s="37">
        <v>2.5</v>
      </c>
      <c r="I29" s="38">
        <v>1.506</v>
      </c>
      <c r="J29" s="38">
        <v>21.666</v>
      </c>
      <c r="K29" s="38">
        <v>8.3109999999999999</v>
      </c>
      <c r="L29" s="38">
        <v>9.3450000000000006</v>
      </c>
      <c r="M29" s="38">
        <v>31.765000000000001</v>
      </c>
      <c r="N29" s="38">
        <v>202.23</v>
      </c>
      <c r="O29" s="34"/>
      <c r="P29" s="39">
        <f t="shared" si="5"/>
        <v>6.8454545454545466</v>
      </c>
      <c r="Q29" s="39">
        <f t="shared" si="5"/>
        <v>9.8481818181818177</v>
      </c>
      <c r="R29" s="39">
        <f t="shared" si="1"/>
        <v>7.5554545454545458E-2</v>
      </c>
      <c r="S29" s="39">
        <f t="shared" si="2"/>
        <v>8.495454545454546</v>
      </c>
      <c r="T29" s="39">
        <f t="shared" si="5"/>
        <v>72.193181818181813</v>
      </c>
      <c r="U29" s="39">
        <f t="shared" si="3"/>
        <v>0.91922727272727278</v>
      </c>
      <c r="V29" s="40">
        <f t="shared" si="4"/>
        <v>98.377054545454541</v>
      </c>
    </row>
    <row r="30" spans="1:22" x14ac:dyDescent="0.15">
      <c r="A30">
        <v>1</v>
      </c>
      <c r="B30" t="s">
        <v>15</v>
      </c>
      <c r="C30" s="3" t="s">
        <v>75</v>
      </c>
      <c r="D30" s="17">
        <v>11</v>
      </c>
      <c r="E30" s="17" t="s">
        <v>81</v>
      </c>
      <c r="F30" s="17">
        <v>1</v>
      </c>
      <c r="G30" s="17">
        <v>10</v>
      </c>
      <c r="H30" s="26">
        <v>2.34</v>
      </c>
      <c r="I30" s="2">
        <v>1.5269999999999999</v>
      </c>
      <c r="J30" s="2">
        <v>15.37</v>
      </c>
      <c r="K30" s="2">
        <v>9.5280000000000005</v>
      </c>
      <c r="L30" s="2">
        <v>8.2799999999999994</v>
      </c>
      <c r="M30" s="2">
        <v>50.87</v>
      </c>
      <c r="N30" s="2">
        <v>167.91</v>
      </c>
      <c r="P30" s="6">
        <f t="shared" si="5"/>
        <v>6.9409090909090905</v>
      </c>
      <c r="Q30" s="6">
        <f t="shared" si="5"/>
        <v>6.9863636363636363</v>
      </c>
      <c r="R30" s="6">
        <f t="shared" si="1"/>
        <v>8.661818181818183E-2</v>
      </c>
      <c r="S30" s="6">
        <f t="shared" si="2"/>
        <v>7.5272727272727273</v>
      </c>
      <c r="T30" s="6">
        <f t="shared" si="5"/>
        <v>115.61363636363635</v>
      </c>
      <c r="U30" s="6">
        <f t="shared" si="3"/>
        <v>0.76322727272727275</v>
      </c>
      <c r="V30" s="18">
        <f t="shared" si="4"/>
        <v>137.91802727272724</v>
      </c>
    </row>
    <row r="31" spans="1:22" x14ac:dyDescent="0.15">
      <c r="A31">
        <v>1</v>
      </c>
      <c r="B31" t="s">
        <v>15</v>
      </c>
      <c r="C31" s="3" t="s">
        <v>75</v>
      </c>
      <c r="D31" s="17">
        <v>11</v>
      </c>
      <c r="E31" s="17" t="s">
        <v>81</v>
      </c>
      <c r="F31" s="17">
        <v>2</v>
      </c>
      <c r="G31" s="17">
        <v>10</v>
      </c>
      <c r="H31" s="26">
        <v>1.89</v>
      </c>
      <c r="I31" s="2">
        <v>1.5820000000000001</v>
      </c>
      <c r="J31" s="2">
        <v>16.091000000000001</v>
      </c>
      <c r="K31" s="2">
        <v>10.009</v>
      </c>
      <c r="L31" s="2">
        <v>8.7200000000000006</v>
      </c>
      <c r="M31" s="2">
        <v>56.08</v>
      </c>
      <c r="N31" s="2">
        <v>178.54</v>
      </c>
      <c r="P31" s="6">
        <f t="shared" si="5"/>
        <v>7.1909090909090905</v>
      </c>
      <c r="Q31" s="6">
        <f t="shared" si="5"/>
        <v>7.3140909090909094</v>
      </c>
      <c r="R31" s="6">
        <f t="shared" si="1"/>
        <v>9.0990909090909095E-2</v>
      </c>
      <c r="S31" s="6">
        <f t="shared" si="2"/>
        <v>7.9272727272727286</v>
      </c>
      <c r="T31" s="6">
        <f t="shared" si="5"/>
        <v>127.45454545454544</v>
      </c>
      <c r="U31" s="6">
        <f t="shared" si="3"/>
        <v>0.81154545454545457</v>
      </c>
      <c r="V31" s="18">
        <f t="shared" si="4"/>
        <v>150.78935454545456</v>
      </c>
    </row>
    <row r="32" spans="1:22" ht="14.25" thickBot="1" x14ac:dyDescent="0.2">
      <c r="A32" s="41">
        <v>1</v>
      </c>
      <c r="B32" s="41" t="s">
        <v>15</v>
      </c>
      <c r="C32" s="43" t="s">
        <v>75</v>
      </c>
      <c r="D32" s="42">
        <v>11</v>
      </c>
      <c r="E32" s="42" t="s">
        <v>81</v>
      </c>
      <c r="F32" s="42">
        <v>3</v>
      </c>
      <c r="G32" s="42">
        <v>10</v>
      </c>
      <c r="H32" s="44">
        <v>2.04</v>
      </c>
      <c r="I32" s="45">
        <v>1.774</v>
      </c>
      <c r="J32" s="45">
        <v>14.991</v>
      </c>
      <c r="K32" s="45">
        <v>9.8960000000000008</v>
      </c>
      <c r="L32" s="45">
        <v>9.5250000000000004</v>
      </c>
      <c r="M32" s="45">
        <v>51.58</v>
      </c>
      <c r="N32" s="45">
        <v>210.52</v>
      </c>
      <c r="O32" s="41"/>
      <c r="P32" s="46">
        <f t="shared" si="5"/>
        <v>8.0636363636363626</v>
      </c>
      <c r="Q32" s="46">
        <f t="shared" si="5"/>
        <v>6.8140909090909085</v>
      </c>
      <c r="R32" s="46">
        <f t="shared" si="1"/>
        <v>8.9963636363636371E-2</v>
      </c>
      <c r="S32" s="46">
        <f t="shared" si="2"/>
        <v>8.6590909090909101</v>
      </c>
      <c r="T32" s="46">
        <f t="shared" si="5"/>
        <v>117.22727272727272</v>
      </c>
      <c r="U32" s="46">
        <f t="shared" si="3"/>
        <v>0.95690909090909104</v>
      </c>
      <c r="V32" s="47">
        <f t="shared" si="4"/>
        <v>141.81096363636362</v>
      </c>
    </row>
    <row r="33" spans="1:22" x14ac:dyDescent="0.15">
      <c r="A33" s="19">
        <v>1</v>
      </c>
      <c r="B33" s="19" t="s">
        <v>77</v>
      </c>
      <c r="C33" s="21">
        <v>5</v>
      </c>
      <c r="D33" s="20">
        <v>22</v>
      </c>
      <c r="E33" s="20" t="s">
        <v>81</v>
      </c>
      <c r="F33" s="20">
        <v>1</v>
      </c>
      <c r="G33" s="20">
        <v>1</v>
      </c>
      <c r="H33" s="22">
        <v>1.96</v>
      </c>
      <c r="I33" s="23">
        <v>1.5509999999999999</v>
      </c>
      <c r="J33" s="23">
        <v>21.75</v>
      </c>
      <c r="K33" s="23">
        <v>10.93</v>
      </c>
      <c r="L33" s="23">
        <v>5.5350000000000001</v>
      </c>
      <c r="M33" s="23">
        <v>12.95</v>
      </c>
      <c r="N33" s="23">
        <v>144.66999999999999</v>
      </c>
      <c r="O33" s="19"/>
      <c r="P33" s="24">
        <f t="shared" si="5"/>
        <v>7.0499999999999989</v>
      </c>
      <c r="Q33" s="24">
        <f t="shared" si="5"/>
        <v>9.8863636363636367</v>
      </c>
      <c r="R33" s="24">
        <f t="shared" si="1"/>
        <v>9.9363636363636362E-2</v>
      </c>
      <c r="S33" s="24">
        <f t="shared" si="2"/>
        <v>5.0318181818181813</v>
      </c>
      <c r="T33" s="24">
        <f t="shared" si="5"/>
        <v>29.43181818181818</v>
      </c>
      <c r="U33" s="24">
        <f t="shared" si="3"/>
        <v>0.65759090909090911</v>
      </c>
      <c r="V33" s="25">
        <f t="shared" si="4"/>
        <v>52.156954545454546</v>
      </c>
    </row>
    <row r="34" spans="1:22" x14ac:dyDescent="0.15">
      <c r="A34">
        <v>1</v>
      </c>
      <c r="B34" t="s">
        <v>77</v>
      </c>
      <c r="C34" s="3">
        <v>5</v>
      </c>
      <c r="D34" s="17">
        <v>22</v>
      </c>
      <c r="E34" s="17" t="s">
        <v>81</v>
      </c>
      <c r="F34" s="17">
        <v>2</v>
      </c>
      <c r="G34" s="17">
        <v>1</v>
      </c>
      <c r="H34" s="26">
        <v>2.37</v>
      </c>
      <c r="I34" s="2">
        <v>2.3479999999999999</v>
      </c>
      <c r="J34" s="2">
        <v>5.1120000000000001</v>
      </c>
      <c r="K34" s="2">
        <v>16.7</v>
      </c>
      <c r="L34" s="2">
        <v>8.3149999999999995</v>
      </c>
      <c r="M34" s="2">
        <v>17.065000000000001</v>
      </c>
      <c r="N34" s="2">
        <v>221.81</v>
      </c>
      <c r="P34" s="6">
        <f t="shared" si="5"/>
        <v>10.672727272727272</v>
      </c>
      <c r="Q34" s="6">
        <f t="shared" si="5"/>
        <v>2.3236363636363633</v>
      </c>
      <c r="R34" s="6">
        <f t="shared" si="1"/>
        <v>0.15181818181818182</v>
      </c>
      <c r="S34" s="6">
        <f t="shared" si="2"/>
        <v>7.5590909090909086</v>
      </c>
      <c r="T34" s="6">
        <f t="shared" si="5"/>
        <v>38.784090909090914</v>
      </c>
      <c r="U34" s="6">
        <f t="shared" si="3"/>
        <v>1.0082272727272727</v>
      </c>
      <c r="V34" s="18">
        <f t="shared" si="4"/>
        <v>60.499590909090919</v>
      </c>
    </row>
    <row r="35" spans="1:22" x14ac:dyDescent="0.15">
      <c r="A35">
        <v>1</v>
      </c>
      <c r="B35" t="s">
        <v>77</v>
      </c>
      <c r="C35" s="3">
        <v>5</v>
      </c>
      <c r="D35" s="17">
        <v>22</v>
      </c>
      <c r="E35" s="17" t="s">
        <v>81</v>
      </c>
      <c r="F35" s="17">
        <v>3</v>
      </c>
      <c r="G35" s="17">
        <v>1</v>
      </c>
      <c r="H35" s="26">
        <v>1.84</v>
      </c>
      <c r="I35" s="2">
        <v>2.3479999999999999</v>
      </c>
      <c r="J35" s="2">
        <v>20.97</v>
      </c>
      <c r="K35" s="2">
        <v>14.81</v>
      </c>
      <c r="L35" s="2">
        <v>8.375</v>
      </c>
      <c r="M35" s="2">
        <v>15.975</v>
      </c>
      <c r="N35" s="2">
        <v>231.97</v>
      </c>
      <c r="P35" s="6">
        <f t="shared" ref="P35:T50" si="6">I35/(P$2*1000)*(5/(5+5+2+4+5+1))*100</f>
        <v>10.672727272727272</v>
      </c>
      <c r="Q35" s="6">
        <f t="shared" si="6"/>
        <v>9.5318181818181813</v>
      </c>
      <c r="R35" s="6">
        <f t="shared" si="1"/>
        <v>0.13463636363636364</v>
      </c>
      <c r="S35" s="6">
        <f t="shared" si="2"/>
        <v>7.6136363636363642</v>
      </c>
      <c r="T35" s="6">
        <f t="shared" si="6"/>
        <v>36.30681818181818</v>
      </c>
      <c r="U35" s="6">
        <f t="shared" si="3"/>
        <v>1.0544090909090909</v>
      </c>
      <c r="V35" s="18">
        <f t="shared" si="4"/>
        <v>65.31404545454545</v>
      </c>
    </row>
    <row r="36" spans="1:22" x14ac:dyDescent="0.15">
      <c r="A36" s="27">
        <v>1</v>
      </c>
      <c r="B36" s="27" t="s">
        <v>77</v>
      </c>
      <c r="C36" s="29">
        <v>5</v>
      </c>
      <c r="D36" s="28">
        <v>22</v>
      </c>
      <c r="E36" s="28" t="s">
        <v>81</v>
      </c>
      <c r="F36" s="28">
        <v>1</v>
      </c>
      <c r="G36" s="28">
        <v>2</v>
      </c>
      <c r="H36" s="30">
        <v>1.03</v>
      </c>
      <c r="I36" s="31">
        <v>1.133</v>
      </c>
      <c r="J36" s="31">
        <v>5.1120000000000001</v>
      </c>
      <c r="K36" s="31">
        <v>9.01</v>
      </c>
      <c r="L36" s="31">
        <v>5.4450000000000003</v>
      </c>
      <c r="M36" s="31">
        <v>10.815</v>
      </c>
      <c r="N36" s="31">
        <v>151.30000000000001</v>
      </c>
      <c r="O36" s="27"/>
      <c r="P36" s="32">
        <f t="shared" si="6"/>
        <v>5.1499999999999995</v>
      </c>
      <c r="Q36" s="32">
        <f t="shared" si="6"/>
        <v>2.3236363636363633</v>
      </c>
      <c r="R36" s="32">
        <f t="shared" si="1"/>
        <v>8.1909090909090917E-2</v>
      </c>
      <c r="S36" s="32">
        <f t="shared" si="2"/>
        <v>4.95</v>
      </c>
      <c r="T36" s="32">
        <f t="shared" si="6"/>
        <v>24.57954545454545</v>
      </c>
      <c r="U36" s="32">
        <f t="shared" si="3"/>
        <v>0.68772727272727285</v>
      </c>
      <c r="V36" s="33">
        <f t="shared" si="4"/>
        <v>37.772818181818174</v>
      </c>
    </row>
    <row r="37" spans="1:22" x14ac:dyDescent="0.15">
      <c r="A37">
        <v>1</v>
      </c>
      <c r="B37" t="s">
        <v>77</v>
      </c>
      <c r="C37" s="3">
        <v>5</v>
      </c>
      <c r="D37" s="17">
        <v>22</v>
      </c>
      <c r="E37" s="17" t="s">
        <v>81</v>
      </c>
      <c r="F37" s="17">
        <v>2</v>
      </c>
      <c r="G37" s="17">
        <v>2</v>
      </c>
      <c r="H37" s="26">
        <v>1.0900000000000001</v>
      </c>
      <c r="I37" s="2">
        <v>1.1519999999999999</v>
      </c>
      <c r="J37" s="2">
        <v>5.1239999999999997</v>
      </c>
      <c r="K37" s="2">
        <v>8.1620000000000008</v>
      </c>
      <c r="L37" s="2">
        <v>9.7799999999999994</v>
      </c>
      <c r="M37" s="2">
        <v>14.635</v>
      </c>
      <c r="N37" s="2">
        <v>162.07</v>
      </c>
      <c r="P37" s="6">
        <f t="shared" si="6"/>
        <v>5.2363636363636363</v>
      </c>
      <c r="Q37" s="6">
        <f t="shared" si="6"/>
        <v>2.3290909090909087</v>
      </c>
      <c r="R37" s="6">
        <f t="shared" si="1"/>
        <v>7.4200000000000016E-2</v>
      </c>
      <c r="S37" s="6">
        <f t="shared" si="2"/>
        <v>8.8909090909090907</v>
      </c>
      <c r="T37" s="6">
        <f t="shared" si="6"/>
        <v>33.261363636363633</v>
      </c>
      <c r="U37" s="6">
        <f t="shared" si="3"/>
        <v>0.73668181818181822</v>
      </c>
      <c r="V37" s="18">
        <f t="shared" si="4"/>
        <v>50.528609090909086</v>
      </c>
    </row>
    <row r="38" spans="1:22" x14ac:dyDescent="0.15">
      <c r="A38" s="34">
        <v>1</v>
      </c>
      <c r="B38" s="34" t="s">
        <v>77</v>
      </c>
      <c r="C38" s="36">
        <v>5</v>
      </c>
      <c r="D38" s="35">
        <v>22</v>
      </c>
      <c r="E38" s="35" t="s">
        <v>81</v>
      </c>
      <c r="F38" s="35">
        <v>3</v>
      </c>
      <c r="G38" s="35">
        <v>2</v>
      </c>
      <c r="H38" s="37">
        <v>1.32</v>
      </c>
      <c r="I38" s="38">
        <v>2.0379999999999998</v>
      </c>
      <c r="J38" s="38">
        <v>5.0179999999999998</v>
      </c>
      <c r="K38" s="38">
        <v>9</v>
      </c>
      <c r="L38" s="38">
        <v>6.3250000000000002</v>
      </c>
      <c r="M38" s="38">
        <v>12.76</v>
      </c>
      <c r="N38" s="38">
        <v>165.46</v>
      </c>
      <c r="O38" s="34"/>
      <c r="P38" s="39">
        <f t="shared" si="6"/>
        <v>9.2636363636363619</v>
      </c>
      <c r="Q38" s="39">
        <f t="shared" si="6"/>
        <v>2.2809090909090908</v>
      </c>
      <c r="R38" s="39">
        <f t="shared" si="1"/>
        <v>8.1818181818181818E-2</v>
      </c>
      <c r="S38" s="39">
        <f t="shared" si="2"/>
        <v>5.7500000000000009</v>
      </c>
      <c r="T38" s="39">
        <f t="shared" si="6"/>
        <v>28.999999999999996</v>
      </c>
      <c r="U38" s="39">
        <f t="shared" si="3"/>
        <v>0.75209090909090914</v>
      </c>
      <c r="V38" s="40">
        <f t="shared" si="4"/>
        <v>47.128454545454545</v>
      </c>
    </row>
    <row r="39" spans="1:22" x14ac:dyDescent="0.15">
      <c r="A39">
        <v>1</v>
      </c>
      <c r="B39" t="s">
        <v>77</v>
      </c>
      <c r="C39" s="3">
        <v>5</v>
      </c>
      <c r="D39" s="17">
        <v>22</v>
      </c>
      <c r="E39" s="17" t="s">
        <v>81</v>
      </c>
      <c r="F39" s="17">
        <v>1</v>
      </c>
      <c r="G39" s="17">
        <v>3</v>
      </c>
      <c r="H39" s="26">
        <v>0.5</v>
      </c>
      <c r="I39" s="2">
        <v>1.643</v>
      </c>
      <c r="J39" s="2">
        <v>5.2249999999999996</v>
      </c>
      <c r="K39" s="2">
        <v>15.311</v>
      </c>
      <c r="L39" s="2">
        <v>7.12</v>
      </c>
      <c r="M39" s="2">
        <v>26.895</v>
      </c>
      <c r="N39" s="2">
        <v>137.43</v>
      </c>
      <c r="P39" s="6">
        <f t="shared" si="6"/>
        <v>7.4681818181818187</v>
      </c>
      <c r="Q39" s="6">
        <f t="shared" si="6"/>
        <v>2.3749999999999996</v>
      </c>
      <c r="R39" s="6">
        <f t="shared" si="1"/>
        <v>0.13919090909090909</v>
      </c>
      <c r="S39" s="6">
        <f t="shared" si="2"/>
        <v>6.4727272727272727</v>
      </c>
      <c r="T39" s="6">
        <f t="shared" si="6"/>
        <v>61.124999999999993</v>
      </c>
      <c r="U39" s="6">
        <f t="shared" si="3"/>
        <v>0.62468181818181812</v>
      </c>
      <c r="V39" s="18">
        <f t="shared" si="4"/>
        <v>78.2047818181818</v>
      </c>
    </row>
    <row r="40" spans="1:22" x14ac:dyDescent="0.15">
      <c r="A40">
        <v>1</v>
      </c>
      <c r="B40" t="s">
        <v>77</v>
      </c>
      <c r="C40" s="3">
        <v>5</v>
      </c>
      <c r="D40" s="17">
        <v>22</v>
      </c>
      <c r="E40" s="17" t="s">
        <v>81</v>
      </c>
      <c r="F40" s="17">
        <v>2</v>
      </c>
      <c r="G40" s="17">
        <v>3</v>
      </c>
      <c r="H40" s="26">
        <v>0.6</v>
      </c>
      <c r="I40" s="2">
        <v>2.2930000000000001</v>
      </c>
      <c r="J40" s="2">
        <v>7.6150000000000002</v>
      </c>
      <c r="K40" s="2">
        <v>16.454000000000001</v>
      </c>
      <c r="L40" s="2">
        <v>9.7750000000000004</v>
      </c>
      <c r="M40" s="2">
        <v>31.445</v>
      </c>
      <c r="N40" s="2">
        <v>241.68</v>
      </c>
      <c r="P40" s="6">
        <f t="shared" si="6"/>
        <v>10.422727272727272</v>
      </c>
      <c r="Q40" s="6">
        <f t="shared" si="6"/>
        <v>3.461363636363636</v>
      </c>
      <c r="R40" s="6">
        <f t="shared" si="1"/>
        <v>0.1495818181818182</v>
      </c>
      <c r="S40" s="6">
        <f t="shared" si="2"/>
        <v>8.8863636363636367</v>
      </c>
      <c r="T40" s="6">
        <f t="shared" si="6"/>
        <v>71.465909090909079</v>
      </c>
      <c r="U40" s="6">
        <f t="shared" si="3"/>
        <v>1.0985454545454547</v>
      </c>
      <c r="V40" s="18">
        <f t="shared" si="4"/>
        <v>95.484490909090894</v>
      </c>
    </row>
    <row r="41" spans="1:22" x14ac:dyDescent="0.15">
      <c r="A41">
        <v>1</v>
      </c>
      <c r="B41" t="s">
        <v>77</v>
      </c>
      <c r="C41" s="3">
        <v>5</v>
      </c>
      <c r="D41" s="17">
        <v>22</v>
      </c>
      <c r="E41" s="17" t="s">
        <v>81</v>
      </c>
      <c r="F41" s="17">
        <v>3</v>
      </c>
      <c r="G41" s="17">
        <v>3</v>
      </c>
      <c r="H41" s="26">
        <v>0.56999999999999995</v>
      </c>
      <c r="I41" s="2">
        <v>1.972</v>
      </c>
      <c r="J41" s="2">
        <v>3.8570000000000002</v>
      </c>
      <c r="K41" s="2">
        <v>16.97</v>
      </c>
      <c r="L41" s="2">
        <v>10.445</v>
      </c>
      <c r="M41" s="2">
        <v>24.75</v>
      </c>
      <c r="N41" s="2">
        <v>207.92</v>
      </c>
      <c r="P41" s="6">
        <f t="shared" si="6"/>
        <v>8.963636363636363</v>
      </c>
      <c r="Q41" s="6">
        <f t="shared" si="6"/>
        <v>1.753181818181818</v>
      </c>
      <c r="R41" s="6">
        <f t="shared" si="1"/>
        <v>0.15427272727272726</v>
      </c>
      <c r="S41" s="6">
        <f t="shared" si="2"/>
        <v>9.495454545454546</v>
      </c>
      <c r="T41" s="6">
        <f t="shared" si="6"/>
        <v>56.25</v>
      </c>
      <c r="U41" s="6">
        <f t="shared" si="3"/>
        <v>0.94509090909090909</v>
      </c>
      <c r="V41" s="18">
        <f t="shared" si="4"/>
        <v>77.561636363636353</v>
      </c>
    </row>
    <row r="42" spans="1:22" x14ac:dyDescent="0.15">
      <c r="A42" s="27">
        <v>1</v>
      </c>
      <c r="B42" s="27" t="s">
        <v>77</v>
      </c>
      <c r="C42" s="29">
        <v>5</v>
      </c>
      <c r="D42" s="28">
        <v>22</v>
      </c>
      <c r="E42" s="28" t="s">
        <v>81</v>
      </c>
      <c r="F42" s="28">
        <v>1</v>
      </c>
      <c r="G42" s="28">
        <v>4</v>
      </c>
      <c r="H42" s="30">
        <v>0.99082999999999999</v>
      </c>
      <c r="I42" s="31">
        <v>1.9830000000000001</v>
      </c>
      <c r="J42" s="31">
        <v>6.8559999999999999</v>
      </c>
      <c r="K42" s="31">
        <v>18.373999999999999</v>
      </c>
      <c r="L42" s="31">
        <v>11.612</v>
      </c>
      <c r="M42" s="31">
        <v>31.7515</v>
      </c>
      <c r="N42" s="31">
        <v>144.148</v>
      </c>
      <c r="O42" s="27"/>
      <c r="P42" s="32">
        <f t="shared" si="6"/>
        <v>9.0136363636363637</v>
      </c>
      <c r="Q42" s="32">
        <f t="shared" si="6"/>
        <v>3.1163636363636362</v>
      </c>
      <c r="R42" s="32">
        <f t="shared" si="1"/>
        <v>0.16703636363636362</v>
      </c>
      <c r="S42" s="32">
        <f t="shared" si="2"/>
        <v>10.556363636363637</v>
      </c>
      <c r="T42" s="32">
        <f t="shared" si="6"/>
        <v>72.162499999999994</v>
      </c>
      <c r="U42" s="32">
        <f t="shared" si="3"/>
        <v>0.65521818181818181</v>
      </c>
      <c r="V42" s="33">
        <f t="shared" si="4"/>
        <v>95.671118181818173</v>
      </c>
    </row>
    <row r="43" spans="1:22" x14ac:dyDescent="0.15">
      <c r="A43">
        <v>1</v>
      </c>
      <c r="B43" t="s">
        <v>77</v>
      </c>
      <c r="C43" s="3">
        <v>5</v>
      </c>
      <c r="D43" s="17">
        <v>22</v>
      </c>
      <c r="E43" s="17" t="s">
        <v>81</v>
      </c>
      <c r="F43" s="17">
        <v>2</v>
      </c>
      <c r="G43" s="17">
        <v>4</v>
      </c>
      <c r="H43" s="26">
        <v>1.1792100000000001</v>
      </c>
      <c r="I43" s="2">
        <v>2.2200000000000002</v>
      </c>
      <c r="J43" s="2">
        <v>6.7640000000000002</v>
      </c>
      <c r="K43" s="2">
        <v>20.946999999999999</v>
      </c>
      <c r="L43" s="2">
        <v>11.871</v>
      </c>
      <c r="M43" s="2">
        <v>39.8705</v>
      </c>
      <c r="N43" s="2">
        <v>279.00400000000002</v>
      </c>
      <c r="P43" s="6">
        <f t="shared" si="6"/>
        <v>10.090909090909092</v>
      </c>
      <c r="Q43" s="6">
        <f t="shared" si="6"/>
        <v>3.0745454545454547</v>
      </c>
      <c r="R43" s="6">
        <f t="shared" si="1"/>
        <v>0.19042727272727272</v>
      </c>
      <c r="S43" s="6">
        <f t="shared" si="2"/>
        <v>10.791818181818183</v>
      </c>
      <c r="T43" s="6">
        <f t="shared" si="6"/>
        <v>90.614772727272722</v>
      </c>
      <c r="U43" s="6">
        <f t="shared" si="3"/>
        <v>1.2682000000000002</v>
      </c>
      <c r="V43" s="18">
        <f t="shared" si="4"/>
        <v>116.03067272727273</v>
      </c>
    </row>
    <row r="44" spans="1:22" x14ac:dyDescent="0.15">
      <c r="A44" s="34">
        <v>1</v>
      </c>
      <c r="B44" s="34" t="s">
        <v>77</v>
      </c>
      <c r="C44" s="36">
        <v>5</v>
      </c>
      <c r="D44" s="35">
        <v>22</v>
      </c>
      <c r="E44" s="35" t="s">
        <v>81</v>
      </c>
      <c r="F44" s="35">
        <v>3</v>
      </c>
      <c r="G44" s="35">
        <v>4</v>
      </c>
      <c r="H44" s="37">
        <v>0.84387000000000001</v>
      </c>
      <c r="I44" s="38">
        <v>2.0790000000000002</v>
      </c>
      <c r="J44" s="38">
        <v>7.1769999999999996</v>
      </c>
      <c r="K44" s="38">
        <v>15.616</v>
      </c>
      <c r="L44" s="38">
        <v>11.893000000000001</v>
      </c>
      <c r="M44" s="38">
        <v>30.279</v>
      </c>
      <c r="N44" s="38">
        <v>242.07499999999999</v>
      </c>
      <c r="O44" s="34"/>
      <c r="P44" s="39">
        <f t="shared" si="6"/>
        <v>9.4500000000000011</v>
      </c>
      <c r="Q44" s="39">
        <f t="shared" si="6"/>
        <v>3.2622727272727268</v>
      </c>
      <c r="R44" s="39">
        <f t="shared" si="1"/>
        <v>0.14196363636363635</v>
      </c>
      <c r="S44" s="39">
        <f t="shared" si="2"/>
        <v>10.811818181818182</v>
      </c>
      <c r="T44" s="39">
        <f t="shared" si="6"/>
        <v>68.815909090909088</v>
      </c>
      <c r="U44" s="39">
        <f t="shared" si="3"/>
        <v>1.1003409090909089</v>
      </c>
      <c r="V44" s="40">
        <f t="shared" si="4"/>
        <v>93.582304545454534</v>
      </c>
    </row>
    <row r="45" spans="1:22" x14ac:dyDescent="0.15">
      <c r="A45">
        <v>1</v>
      </c>
      <c r="B45" t="s">
        <v>77</v>
      </c>
      <c r="C45" s="3">
        <v>5</v>
      </c>
      <c r="D45" s="17">
        <v>22</v>
      </c>
      <c r="E45" s="17" t="s">
        <v>81</v>
      </c>
      <c r="F45" s="17">
        <v>1</v>
      </c>
      <c r="G45" s="17">
        <v>5</v>
      </c>
      <c r="H45" s="26">
        <v>1.59</v>
      </c>
      <c r="I45" s="2">
        <v>2.42</v>
      </c>
      <c r="J45" s="2">
        <v>13.18</v>
      </c>
      <c r="K45" s="2">
        <v>16.53</v>
      </c>
      <c r="L45" s="2">
        <v>12.78</v>
      </c>
      <c r="M45" s="2">
        <v>34.634</v>
      </c>
      <c r="N45" s="2">
        <v>233.75800000000001</v>
      </c>
      <c r="P45" s="6">
        <f t="shared" si="6"/>
        <v>10.999999999999998</v>
      </c>
      <c r="Q45" s="6">
        <f t="shared" si="6"/>
        <v>5.9909090909090903</v>
      </c>
      <c r="R45" s="6">
        <f t="shared" si="1"/>
        <v>0.15027272727272728</v>
      </c>
      <c r="S45" s="6">
        <f t="shared" si="2"/>
        <v>11.618181818181819</v>
      </c>
      <c r="T45" s="6">
        <f t="shared" si="6"/>
        <v>78.713636363636368</v>
      </c>
      <c r="U45" s="6">
        <f t="shared" si="3"/>
        <v>1.0625363636363638</v>
      </c>
      <c r="V45" s="18">
        <f t="shared" si="4"/>
        <v>108.53553636363638</v>
      </c>
    </row>
    <row r="46" spans="1:22" x14ac:dyDescent="0.15">
      <c r="A46">
        <v>1</v>
      </c>
      <c r="B46" t="s">
        <v>77</v>
      </c>
      <c r="C46" s="3">
        <v>5</v>
      </c>
      <c r="D46" s="17">
        <v>22</v>
      </c>
      <c r="E46" s="17" t="s">
        <v>81</v>
      </c>
      <c r="F46" s="17">
        <v>2</v>
      </c>
      <c r="G46" s="17">
        <v>5</v>
      </c>
      <c r="H46" s="26">
        <v>1.52</v>
      </c>
      <c r="I46" s="2">
        <v>2.88</v>
      </c>
      <c r="J46" s="2">
        <v>14.59</v>
      </c>
      <c r="K46" s="2">
        <v>20.11</v>
      </c>
      <c r="L46" s="2">
        <v>12.762</v>
      </c>
      <c r="M46" s="2">
        <v>30.22</v>
      </c>
      <c r="N46" s="2">
        <v>290.43299999999999</v>
      </c>
      <c r="P46" s="6">
        <f t="shared" si="6"/>
        <v>13.09090909090909</v>
      </c>
      <c r="Q46" s="6">
        <f t="shared" si="6"/>
        <v>6.6318181818181818</v>
      </c>
      <c r="R46" s="6">
        <f t="shared" si="1"/>
        <v>0.18281818181818182</v>
      </c>
      <c r="S46" s="6">
        <f t="shared" si="2"/>
        <v>11.601818181818183</v>
      </c>
      <c r="T46" s="6">
        <f t="shared" si="6"/>
        <v>68.681818181818173</v>
      </c>
      <c r="U46" s="6">
        <f t="shared" si="3"/>
        <v>1.3201499999999999</v>
      </c>
      <c r="V46" s="18">
        <f t="shared" si="4"/>
        <v>101.50933181818181</v>
      </c>
    </row>
    <row r="47" spans="1:22" x14ac:dyDescent="0.15">
      <c r="A47">
        <v>1</v>
      </c>
      <c r="B47" t="s">
        <v>77</v>
      </c>
      <c r="C47" s="3">
        <v>5</v>
      </c>
      <c r="D47" s="17">
        <v>22</v>
      </c>
      <c r="E47" s="17" t="s">
        <v>81</v>
      </c>
      <c r="F47" s="17">
        <v>3</v>
      </c>
      <c r="G47" s="17">
        <v>5</v>
      </c>
      <c r="H47" s="26">
        <v>1.55</v>
      </c>
      <c r="I47" s="2">
        <v>2.42</v>
      </c>
      <c r="J47" s="2">
        <v>12.67</v>
      </c>
      <c r="K47" s="2">
        <v>26.98</v>
      </c>
      <c r="L47" s="2">
        <v>12.766500000000001</v>
      </c>
      <c r="M47" s="2">
        <v>39.651499999999999</v>
      </c>
      <c r="N47" s="2">
        <v>336.01499999999999</v>
      </c>
      <c r="P47" s="6">
        <f t="shared" si="6"/>
        <v>10.999999999999998</v>
      </c>
      <c r="Q47" s="6">
        <f t="shared" si="6"/>
        <v>5.7590909090909097</v>
      </c>
      <c r="R47" s="6">
        <f t="shared" si="1"/>
        <v>0.24527272727272725</v>
      </c>
      <c r="S47" s="6">
        <f t="shared" si="2"/>
        <v>11.605909090909092</v>
      </c>
      <c r="T47" s="6">
        <f t="shared" si="6"/>
        <v>90.117045454545448</v>
      </c>
      <c r="U47" s="6">
        <f t="shared" si="3"/>
        <v>1.5273409090909091</v>
      </c>
      <c r="V47" s="18">
        <f t="shared" si="4"/>
        <v>120.25465909090909</v>
      </c>
    </row>
    <row r="48" spans="1:22" x14ac:dyDescent="0.15">
      <c r="A48" s="27">
        <v>1</v>
      </c>
      <c r="B48" s="27" t="s">
        <v>77</v>
      </c>
      <c r="C48" s="29">
        <v>5</v>
      </c>
      <c r="D48" s="28">
        <v>22</v>
      </c>
      <c r="E48" s="28" t="s">
        <v>81</v>
      </c>
      <c r="F48" s="28">
        <v>1</v>
      </c>
      <c r="G48" s="28">
        <v>6</v>
      </c>
      <c r="H48" s="30">
        <v>3.19</v>
      </c>
      <c r="I48" s="31">
        <v>2.9390000000000001</v>
      </c>
      <c r="J48" s="31">
        <v>16.739999999999998</v>
      </c>
      <c r="K48" s="31">
        <v>26.54</v>
      </c>
      <c r="L48" s="31">
        <v>16.718499999999999</v>
      </c>
      <c r="M48" s="31">
        <v>42.173499999999997</v>
      </c>
      <c r="N48" s="31">
        <v>454.89100000000002</v>
      </c>
      <c r="O48" s="27"/>
      <c r="P48" s="32">
        <f t="shared" si="6"/>
        <v>13.359090909090909</v>
      </c>
      <c r="Q48" s="32">
        <f t="shared" si="6"/>
        <v>7.6090909090909085</v>
      </c>
      <c r="R48" s="32">
        <f t="shared" si="1"/>
        <v>0.24127272727272725</v>
      </c>
      <c r="S48" s="32">
        <f t="shared" si="2"/>
        <v>15.198636363636361</v>
      </c>
      <c r="T48" s="32">
        <f t="shared" si="6"/>
        <v>95.848863636363618</v>
      </c>
      <c r="U48" s="32">
        <f t="shared" si="3"/>
        <v>2.0676863636363638</v>
      </c>
      <c r="V48" s="33">
        <f t="shared" si="4"/>
        <v>134.32464090909087</v>
      </c>
    </row>
    <row r="49" spans="1:22" x14ac:dyDescent="0.15">
      <c r="A49">
        <v>1</v>
      </c>
      <c r="B49" t="s">
        <v>77</v>
      </c>
      <c r="C49" s="3">
        <v>5</v>
      </c>
      <c r="D49" s="17">
        <v>22</v>
      </c>
      <c r="E49" s="17" t="s">
        <v>81</v>
      </c>
      <c r="F49" s="17">
        <v>2</v>
      </c>
      <c r="G49" s="17">
        <v>6</v>
      </c>
      <c r="H49" s="26">
        <v>2.71</v>
      </c>
      <c r="I49" s="2">
        <v>3.75</v>
      </c>
      <c r="J49" s="2">
        <v>16.36</v>
      </c>
      <c r="K49" s="2">
        <v>35.89</v>
      </c>
      <c r="L49" s="2">
        <v>17.133500000000002</v>
      </c>
      <c r="M49" s="2">
        <v>45.9375</v>
      </c>
      <c r="N49" s="2">
        <v>378.40199999999999</v>
      </c>
      <c r="P49" s="6">
        <f t="shared" si="6"/>
        <v>17.045454545454543</v>
      </c>
      <c r="Q49" s="6">
        <f t="shared" si="6"/>
        <v>7.4363636363636356</v>
      </c>
      <c r="R49" s="6">
        <f t="shared" si="1"/>
        <v>0.32627272727272727</v>
      </c>
      <c r="S49" s="6">
        <f t="shared" si="2"/>
        <v>15.575909090909093</v>
      </c>
      <c r="T49" s="6">
        <f t="shared" si="6"/>
        <v>104.40340909090908</v>
      </c>
      <c r="U49" s="6">
        <f t="shared" si="3"/>
        <v>1.7200090909090908</v>
      </c>
      <c r="V49" s="18">
        <f t="shared" si="4"/>
        <v>146.50741818181817</v>
      </c>
    </row>
    <row r="50" spans="1:22" x14ac:dyDescent="0.15">
      <c r="A50" s="34">
        <v>1</v>
      </c>
      <c r="B50" s="34" t="s">
        <v>77</v>
      </c>
      <c r="C50" s="36">
        <v>5</v>
      </c>
      <c r="D50" s="35">
        <v>22</v>
      </c>
      <c r="E50" s="35" t="s">
        <v>81</v>
      </c>
      <c r="F50" s="35">
        <v>3</v>
      </c>
      <c r="G50" s="35">
        <v>6</v>
      </c>
      <c r="H50" s="37">
        <v>2.68</v>
      </c>
      <c r="I50" s="38">
        <v>3.13</v>
      </c>
      <c r="J50" s="38">
        <v>14.41</v>
      </c>
      <c r="K50" s="38">
        <v>31.87</v>
      </c>
      <c r="L50" s="38">
        <v>13.871499999999999</v>
      </c>
      <c r="M50" s="38">
        <v>48.099499999999999</v>
      </c>
      <c r="N50" s="38">
        <v>380.60399999999998</v>
      </c>
      <c r="O50" s="34"/>
      <c r="P50" s="39">
        <f t="shared" si="6"/>
        <v>14.227272727272727</v>
      </c>
      <c r="Q50" s="39">
        <f t="shared" si="6"/>
        <v>6.5500000000000007</v>
      </c>
      <c r="R50" s="39">
        <f t="shared" si="1"/>
        <v>0.28972727272727272</v>
      </c>
      <c r="S50" s="39">
        <f t="shared" si="2"/>
        <v>12.610454545454544</v>
      </c>
      <c r="T50" s="39">
        <f t="shared" si="6"/>
        <v>109.31704545454544</v>
      </c>
      <c r="U50" s="39">
        <f t="shared" si="3"/>
        <v>1.7300181818181819</v>
      </c>
      <c r="V50" s="40">
        <f t="shared" si="4"/>
        <v>144.72451818181818</v>
      </c>
    </row>
    <row r="51" spans="1:22" x14ac:dyDescent="0.15">
      <c r="A51">
        <v>1</v>
      </c>
      <c r="B51" t="s">
        <v>77</v>
      </c>
      <c r="C51" s="3">
        <v>5</v>
      </c>
      <c r="D51" s="17">
        <v>22</v>
      </c>
      <c r="E51" s="17" t="s">
        <v>81</v>
      </c>
      <c r="F51" s="17">
        <v>1</v>
      </c>
      <c r="G51" s="17">
        <v>7</v>
      </c>
      <c r="H51" s="26">
        <v>2.7</v>
      </c>
      <c r="I51" s="2">
        <v>3.86</v>
      </c>
      <c r="J51" s="2">
        <v>23.69</v>
      </c>
      <c r="K51" s="2">
        <v>33.79</v>
      </c>
      <c r="L51" s="2">
        <v>23.074999999999999</v>
      </c>
      <c r="M51" s="2">
        <v>68.194999999999993</v>
      </c>
      <c r="N51" s="2">
        <v>480.02</v>
      </c>
      <c r="P51" s="6">
        <f t="shared" ref="P51:T66" si="7">I51/(P$2*1000)*(5/(5+5+2+4+5+1))*100</f>
        <v>17.545454545454543</v>
      </c>
      <c r="Q51" s="6">
        <f t="shared" si="7"/>
        <v>10.768181818181818</v>
      </c>
      <c r="R51" s="6">
        <f t="shared" si="1"/>
        <v>0.30718181818181822</v>
      </c>
      <c r="S51" s="6">
        <f t="shared" si="2"/>
        <v>20.977272727272727</v>
      </c>
      <c r="T51" s="6">
        <f t="shared" si="7"/>
        <v>154.98863636363635</v>
      </c>
      <c r="U51" s="6">
        <f t="shared" si="3"/>
        <v>2.181909090909091</v>
      </c>
      <c r="V51" s="18">
        <f t="shared" si="4"/>
        <v>206.76863636363635</v>
      </c>
    </row>
    <row r="52" spans="1:22" x14ac:dyDescent="0.15">
      <c r="A52">
        <v>1</v>
      </c>
      <c r="B52" t="s">
        <v>77</v>
      </c>
      <c r="C52" s="3">
        <v>5</v>
      </c>
      <c r="D52" s="17">
        <v>22</v>
      </c>
      <c r="E52" s="17" t="s">
        <v>81</v>
      </c>
      <c r="F52" s="17">
        <v>2</v>
      </c>
      <c r="G52" s="17">
        <v>7</v>
      </c>
      <c r="H52" s="26">
        <v>2.72</v>
      </c>
      <c r="I52" s="2">
        <v>3.25</v>
      </c>
      <c r="J52" s="2">
        <v>19.02</v>
      </c>
      <c r="K52" s="2">
        <v>34.49</v>
      </c>
      <c r="L52" s="2">
        <v>18.765000000000001</v>
      </c>
      <c r="M52" s="2">
        <v>75.3</v>
      </c>
      <c r="N52" s="2">
        <v>481.95</v>
      </c>
      <c r="P52" s="6">
        <f t="shared" si="7"/>
        <v>14.772727272727273</v>
      </c>
      <c r="Q52" s="6">
        <f t="shared" si="7"/>
        <v>8.6454545454545446</v>
      </c>
      <c r="R52" s="6">
        <f t="shared" si="1"/>
        <v>0.31354545454545457</v>
      </c>
      <c r="S52" s="6">
        <f t="shared" si="2"/>
        <v>17.059090909090909</v>
      </c>
      <c r="T52" s="6">
        <f t="shared" si="7"/>
        <v>171.13636363636363</v>
      </c>
      <c r="U52" s="6">
        <f t="shared" si="3"/>
        <v>2.1906818181818184</v>
      </c>
      <c r="V52" s="18">
        <f t="shared" si="4"/>
        <v>214.11786363636361</v>
      </c>
    </row>
    <row r="53" spans="1:22" x14ac:dyDescent="0.15">
      <c r="A53">
        <v>1</v>
      </c>
      <c r="B53" t="s">
        <v>77</v>
      </c>
      <c r="C53" s="3">
        <v>5</v>
      </c>
      <c r="D53" s="17">
        <v>22</v>
      </c>
      <c r="E53" s="17" t="s">
        <v>81</v>
      </c>
      <c r="F53" s="17">
        <v>3</v>
      </c>
      <c r="G53" s="17">
        <v>7</v>
      </c>
      <c r="H53" s="26">
        <v>2.63</v>
      </c>
      <c r="I53" s="2">
        <v>3.03</v>
      </c>
      <c r="J53" s="2">
        <v>20.05</v>
      </c>
      <c r="K53" s="2">
        <v>32.76</v>
      </c>
      <c r="L53" s="2">
        <v>24.13</v>
      </c>
      <c r="M53" s="2">
        <v>60.03</v>
      </c>
      <c r="N53" s="2">
        <v>475.62</v>
      </c>
      <c r="P53" s="6">
        <f t="shared" si="7"/>
        <v>13.772727272727273</v>
      </c>
      <c r="Q53" s="6">
        <f t="shared" si="7"/>
        <v>9.1136363636363633</v>
      </c>
      <c r="R53" s="6">
        <f t="shared" si="1"/>
        <v>0.29781818181818182</v>
      </c>
      <c r="S53" s="6">
        <f t="shared" si="2"/>
        <v>21.936363636363634</v>
      </c>
      <c r="T53" s="6">
        <f t="shared" si="7"/>
        <v>136.43181818181819</v>
      </c>
      <c r="U53" s="6">
        <f t="shared" si="3"/>
        <v>2.161909090909091</v>
      </c>
      <c r="V53" s="18">
        <f t="shared" si="4"/>
        <v>183.71427272727271</v>
      </c>
    </row>
    <row r="54" spans="1:22" x14ac:dyDescent="0.15">
      <c r="A54" s="27">
        <v>1</v>
      </c>
      <c r="B54" s="27" t="s">
        <v>77</v>
      </c>
      <c r="C54" s="29">
        <v>5</v>
      </c>
      <c r="D54" s="28">
        <v>22</v>
      </c>
      <c r="E54" s="28" t="s">
        <v>81</v>
      </c>
      <c r="F54" s="28">
        <v>1</v>
      </c>
      <c r="G54" s="28">
        <v>8</v>
      </c>
      <c r="H54" s="30">
        <v>2.5299999999999998</v>
      </c>
      <c r="I54" s="31">
        <v>2.6880000000000002</v>
      </c>
      <c r="J54" s="31">
        <v>18.061</v>
      </c>
      <c r="K54" s="31">
        <v>30.577000000000002</v>
      </c>
      <c r="L54" s="31">
        <v>16.364999999999998</v>
      </c>
      <c r="M54" s="31">
        <v>65.319999999999993</v>
      </c>
      <c r="N54" s="31">
        <v>366.26</v>
      </c>
      <c r="O54" s="27"/>
      <c r="P54" s="32">
        <f t="shared" si="7"/>
        <v>12.21818181818182</v>
      </c>
      <c r="Q54" s="32">
        <f t="shared" si="7"/>
        <v>8.209545454545454</v>
      </c>
      <c r="R54" s="32">
        <f t="shared" si="1"/>
        <v>0.27797272727272726</v>
      </c>
      <c r="S54" s="32">
        <f t="shared" si="2"/>
        <v>14.877272727272725</v>
      </c>
      <c r="T54" s="32">
        <f t="shared" si="7"/>
        <v>148.45454545454544</v>
      </c>
      <c r="U54" s="32">
        <f t="shared" si="3"/>
        <v>1.664818181818182</v>
      </c>
      <c r="V54" s="33">
        <f t="shared" si="4"/>
        <v>185.70233636363636</v>
      </c>
    </row>
    <row r="55" spans="1:22" x14ac:dyDescent="0.15">
      <c r="A55">
        <v>1</v>
      </c>
      <c r="B55" t="s">
        <v>77</v>
      </c>
      <c r="C55" s="3">
        <v>5</v>
      </c>
      <c r="D55" s="17">
        <v>22</v>
      </c>
      <c r="E55" s="17" t="s">
        <v>81</v>
      </c>
      <c r="F55" s="17">
        <v>2</v>
      </c>
      <c r="G55" s="17">
        <v>8</v>
      </c>
      <c r="H55" s="26">
        <v>2.63</v>
      </c>
      <c r="I55" s="2">
        <v>2.82</v>
      </c>
      <c r="J55" s="2">
        <v>19.190999999999999</v>
      </c>
      <c r="K55" s="2">
        <v>33.052</v>
      </c>
      <c r="L55" s="2">
        <v>16.920000000000002</v>
      </c>
      <c r="M55" s="2">
        <v>68.254999999999995</v>
      </c>
      <c r="N55" s="2">
        <v>353.01</v>
      </c>
      <c r="P55" s="6">
        <f t="shared" si="7"/>
        <v>12.818181818181817</v>
      </c>
      <c r="Q55" s="6">
        <f t="shared" si="7"/>
        <v>8.7231818181818177</v>
      </c>
      <c r="R55" s="6">
        <f t="shared" si="1"/>
        <v>0.30047272727272728</v>
      </c>
      <c r="S55" s="6">
        <f t="shared" si="2"/>
        <v>15.381818181818183</v>
      </c>
      <c r="T55" s="6">
        <f t="shared" si="7"/>
        <v>155.125</v>
      </c>
      <c r="U55" s="6">
        <f t="shared" si="3"/>
        <v>1.604590909090909</v>
      </c>
      <c r="V55" s="18">
        <f t="shared" si="4"/>
        <v>193.95324545454545</v>
      </c>
    </row>
    <row r="56" spans="1:22" x14ac:dyDescent="0.15">
      <c r="A56" s="34">
        <v>1</v>
      </c>
      <c r="B56" s="34" t="s">
        <v>77</v>
      </c>
      <c r="C56" s="36">
        <v>5</v>
      </c>
      <c r="D56" s="35">
        <v>22</v>
      </c>
      <c r="E56" s="35" t="s">
        <v>81</v>
      </c>
      <c r="F56" s="35">
        <v>3</v>
      </c>
      <c r="G56" s="35">
        <v>8</v>
      </c>
      <c r="H56" s="37">
        <v>2.5</v>
      </c>
      <c r="I56" s="38">
        <v>2.9540000000000002</v>
      </c>
      <c r="J56" s="38">
        <v>16.215</v>
      </c>
      <c r="K56" s="38">
        <v>33.604999999999997</v>
      </c>
      <c r="L56" s="38">
        <v>15.52</v>
      </c>
      <c r="M56" s="38">
        <v>68.334999999999994</v>
      </c>
      <c r="N56" s="38">
        <v>365.18</v>
      </c>
      <c r="O56" s="34"/>
      <c r="P56" s="39">
        <f t="shared" si="7"/>
        <v>13.427272727272726</v>
      </c>
      <c r="Q56" s="39">
        <f t="shared" si="7"/>
        <v>7.3704545454545451</v>
      </c>
      <c r="R56" s="39">
        <f t="shared" si="1"/>
        <v>0.30549999999999994</v>
      </c>
      <c r="S56" s="39">
        <f t="shared" si="2"/>
        <v>14.109090909090909</v>
      </c>
      <c r="T56" s="39">
        <f t="shared" si="7"/>
        <v>155.30681818181816</v>
      </c>
      <c r="U56" s="39">
        <f t="shared" si="3"/>
        <v>1.659909090909091</v>
      </c>
      <c r="V56" s="40">
        <f t="shared" si="4"/>
        <v>192.17904545454542</v>
      </c>
    </row>
    <row r="57" spans="1:22" x14ac:dyDescent="0.15">
      <c r="A57" s="27">
        <v>1</v>
      </c>
      <c r="B57" s="27" t="s">
        <v>77</v>
      </c>
      <c r="C57" s="29">
        <v>5</v>
      </c>
      <c r="D57" s="28">
        <v>22</v>
      </c>
      <c r="E57" s="28" t="s">
        <v>81</v>
      </c>
      <c r="F57" s="28">
        <v>1</v>
      </c>
      <c r="G57" s="28">
        <v>9</v>
      </c>
      <c r="H57" s="30">
        <v>2.79</v>
      </c>
      <c r="I57" s="31">
        <v>2.3069999999999999</v>
      </c>
      <c r="J57" s="31">
        <v>22.552</v>
      </c>
      <c r="K57" s="31">
        <v>28.763000000000002</v>
      </c>
      <c r="L57" s="31">
        <v>11.255000000000001</v>
      </c>
      <c r="M57" s="31">
        <v>53.625</v>
      </c>
      <c r="N57" s="31">
        <v>395.41</v>
      </c>
      <c r="O57" s="27"/>
      <c r="P57" s="32">
        <f t="shared" si="7"/>
        <v>10.486363636363635</v>
      </c>
      <c r="Q57" s="32">
        <f t="shared" si="7"/>
        <v>10.250909090909092</v>
      </c>
      <c r="R57" s="32">
        <f t="shared" si="1"/>
        <v>0.2614818181818182</v>
      </c>
      <c r="S57" s="32">
        <f t="shared" si="2"/>
        <v>10.231818181818184</v>
      </c>
      <c r="T57" s="32">
        <f t="shared" si="7"/>
        <v>121.875</v>
      </c>
      <c r="U57" s="32">
        <f t="shared" si="3"/>
        <v>1.7973181818181823</v>
      </c>
      <c r="V57" s="33">
        <f t="shared" si="4"/>
        <v>154.9028909090909</v>
      </c>
    </row>
    <row r="58" spans="1:22" x14ac:dyDescent="0.15">
      <c r="A58">
        <v>1</v>
      </c>
      <c r="B58" t="s">
        <v>77</v>
      </c>
      <c r="C58" s="3">
        <v>5</v>
      </c>
      <c r="D58" s="17">
        <v>22</v>
      </c>
      <c r="E58" s="17" t="s">
        <v>81</v>
      </c>
      <c r="F58" s="17">
        <v>2</v>
      </c>
      <c r="G58" s="17">
        <v>9</v>
      </c>
      <c r="H58" s="26">
        <v>2.86</v>
      </c>
      <c r="I58" s="2">
        <v>2.661</v>
      </c>
      <c r="J58" s="2">
        <v>22.474</v>
      </c>
      <c r="K58" s="2">
        <v>38.893000000000001</v>
      </c>
      <c r="L58" s="2">
        <v>13.375</v>
      </c>
      <c r="M58" s="2">
        <v>52.854999999999997</v>
      </c>
      <c r="N58" s="2">
        <v>390.93</v>
      </c>
      <c r="P58" s="6">
        <f t="shared" si="7"/>
        <v>12.095454545454546</v>
      </c>
      <c r="Q58" s="6">
        <f t="shared" si="7"/>
        <v>10.215454545454545</v>
      </c>
      <c r="R58" s="6">
        <f t="shared" si="1"/>
        <v>0.35357272727272732</v>
      </c>
      <c r="S58" s="6">
        <f t="shared" si="2"/>
        <v>12.159090909090908</v>
      </c>
      <c r="T58" s="6">
        <f t="shared" si="7"/>
        <v>120.125</v>
      </c>
      <c r="U58" s="6">
        <f t="shared" si="3"/>
        <v>1.7769545454545455</v>
      </c>
      <c r="V58" s="18">
        <f t="shared" si="4"/>
        <v>156.72552727272728</v>
      </c>
    </row>
    <row r="59" spans="1:22" x14ac:dyDescent="0.15">
      <c r="A59" s="34">
        <v>1</v>
      </c>
      <c r="B59" s="34" t="s">
        <v>77</v>
      </c>
      <c r="C59" s="36">
        <v>5</v>
      </c>
      <c r="D59" s="35">
        <v>22</v>
      </c>
      <c r="E59" s="35" t="s">
        <v>81</v>
      </c>
      <c r="F59" s="35">
        <v>3</v>
      </c>
      <c r="G59" s="35">
        <v>9</v>
      </c>
      <c r="H59" s="37">
        <v>2.48</v>
      </c>
      <c r="I59" s="38">
        <v>3.9769999999999999</v>
      </c>
      <c r="J59" s="38">
        <v>28.698</v>
      </c>
      <c r="K59" s="38">
        <v>34.463999999999999</v>
      </c>
      <c r="L59" s="38">
        <v>19.765000000000001</v>
      </c>
      <c r="M59" s="38">
        <v>60.32</v>
      </c>
      <c r="N59" s="38">
        <v>459.67</v>
      </c>
      <c r="O59" s="34"/>
      <c r="P59" s="39">
        <f t="shared" si="7"/>
        <v>18.077272727272728</v>
      </c>
      <c r="Q59" s="39">
        <f t="shared" si="7"/>
        <v>13.044545454545457</v>
      </c>
      <c r="R59" s="39">
        <f t="shared" si="1"/>
        <v>0.31330909090909093</v>
      </c>
      <c r="S59" s="39">
        <f t="shared" si="2"/>
        <v>17.968181818181819</v>
      </c>
      <c r="T59" s="39">
        <f t="shared" si="7"/>
        <v>137.09090909090909</v>
      </c>
      <c r="U59" s="39">
        <f t="shared" si="3"/>
        <v>2.0894090909090912</v>
      </c>
      <c r="V59" s="40">
        <f t="shared" si="4"/>
        <v>188.58362727272728</v>
      </c>
    </row>
    <row r="60" spans="1:22" x14ac:dyDescent="0.15">
      <c r="A60">
        <v>1</v>
      </c>
      <c r="B60" t="s">
        <v>77</v>
      </c>
      <c r="C60" s="3">
        <v>5</v>
      </c>
      <c r="D60" s="17">
        <v>22</v>
      </c>
      <c r="E60" s="17" t="s">
        <v>81</v>
      </c>
      <c r="F60" s="17">
        <v>1</v>
      </c>
      <c r="G60" s="17">
        <v>10</v>
      </c>
      <c r="H60" s="26">
        <v>2.39</v>
      </c>
      <c r="I60" s="2">
        <v>2.2589999999999999</v>
      </c>
      <c r="J60" s="2">
        <v>25.541</v>
      </c>
      <c r="K60" s="2">
        <v>26.79</v>
      </c>
      <c r="L60" s="2">
        <v>10.24</v>
      </c>
      <c r="M60" s="2">
        <v>44.02</v>
      </c>
      <c r="N60" s="2">
        <v>359.81</v>
      </c>
      <c r="P60" s="6">
        <f t="shared" si="7"/>
        <v>10.268181818181818</v>
      </c>
      <c r="Q60" s="6">
        <f t="shared" si="7"/>
        <v>11.609545454545456</v>
      </c>
      <c r="R60" s="6">
        <f t="shared" si="1"/>
        <v>0.24354545454545454</v>
      </c>
      <c r="S60" s="6">
        <f t="shared" si="2"/>
        <v>9.3090909090909104</v>
      </c>
      <c r="T60" s="6">
        <f t="shared" si="7"/>
        <v>100.04545454545455</v>
      </c>
      <c r="U60" s="6">
        <f t="shared" si="3"/>
        <v>1.6355000000000002</v>
      </c>
      <c r="V60" s="18">
        <f t="shared" si="4"/>
        <v>133.11131818181818</v>
      </c>
    </row>
    <row r="61" spans="1:22" x14ac:dyDescent="0.15">
      <c r="A61">
        <v>1</v>
      </c>
      <c r="B61" t="s">
        <v>77</v>
      </c>
      <c r="C61" s="3">
        <v>5</v>
      </c>
      <c r="D61" s="17">
        <v>22</v>
      </c>
      <c r="E61" s="17" t="s">
        <v>81</v>
      </c>
      <c r="F61" s="17">
        <v>2</v>
      </c>
      <c r="G61" s="17">
        <v>10</v>
      </c>
      <c r="H61" s="26">
        <v>3.07</v>
      </c>
      <c r="I61" s="2">
        <v>3.2040000000000002</v>
      </c>
      <c r="J61" s="2">
        <v>23.108000000000001</v>
      </c>
      <c r="K61" s="2">
        <v>29.029</v>
      </c>
      <c r="L61" s="2">
        <v>14.79</v>
      </c>
      <c r="M61" s="2">
        <v>49.5</v>
      </c>
      <c r="N61" s="2">
        <v>374.58</v>
      </c>
      <c r="P61" s="6">
        <f t="shared" si="7"/>
        <v>14.563636363636364</v>
      </c>
      <c r="Q61" s="6">
        <f t="shared" si="7"/>
        <v>10.503636363636364</v>
      </c>
      <c r="R61" s="6">
        <f t="shared" si="1"/>
        <v>0.26389999999999997</v>
      </c>
      <c r="S61" s="6">
        <f t="shared" si="2"/>
        <v>13.445454545454544</v>
      </c>
      <c r="T61" s="6">
        <f t="shared" si="7"/>
        <v>112.5</v>
      </c>
      <c r="U61" s="6">
        <f t="shared" si="3"/>
        <v>1.7026363636363635</v>
      </c>
      <c r="V61" s="18">
        <f t="shared" si="4"/>
        <v>152.97926363636364</v>
      </c>
    </row>
    <row r="62" spans="1:22" ht="14.25" thickBot="1" x14ac:dyDescent="0.2">
      <c r="A62" s="41">
        <v>1</v>
      </c>
      <c r="B62" s="41" t="s">
        <v>77</v>
      </c>
      <c r="C62" s="43">
        <v>5</v>
      </c>
      <c r="D62" s="42">
        <v>22</v>
      </c>
      <c r="E62" s="42" t="s">
        <v>81</v>
      </c>
      <c r="F62" s="42">
        <v>3</v>
      </c>
      <c r="G62" s="42">
        <v>10</v>
      </c>
      <c r="H62" s="44">
        <v>2.14</v>
      </c>
      <c r="I62" s="45">
        <v>3.7559999999999998</v>
      </c>
      <c r="J62" s="45">
        <v>21.260999999999999</v>
      </c>
      <c r="K62" s="45">
        <v>39.746000000000002</v>
      </c>
      <c r="L62" s="45">
        <v>17.475000000000001</v>
      </c>
      <c r="M62" s="45">
        <v>61.75</v>
      </c>
      <c r="N62" s="45">
        <v>389.95</v>
      </c>
      <c r="O62" s="41"/>
      <c r="P62" s="46">
        <f t="shared" si="7"/>
        <v>17.072727272727274</v>
      </c>
      <c r="Q62" s="46">
        <f t="shared" si="7"/>
        <v>9.6640909090909091</v>
      </c>
      <c r="R62" s="46">
        <f t="shared" si="1"/>
        <v>0.36132727272727277</v>
      </c>
      <c r="S62" s="46">
        <f t="shared" si="2"/>
        <v>15.886363636363637</v>
      </c>
      <c r="T62" s="46">
        <f t="shared" si="7"/>
        <v>140.34090909090909</v>
      </c>
      <c r="U62" s="46">
        <f t="shared" si="3"/>
        <v>1.7724999999999997</v>
      </c>
      <c r="V62" s="47">
        <f t="shared" si="4"/>
        <v>185.09791818181819</v>
      </c>
    </row>
    <row r="63" spans="1:22" x14ac:dyDescent="0.15">
      <c r="A63" s="19">
        <v>1</v>
      </c>
      <c r="B63" s="19" t="s">
        <v>78</v>
      </c>
      <c r="C63" s="21">
        <v>15</v>
      </c>
      <c r="D63" s="20">
        <v>33</v>
      </c>
      <c r="E63" s="20" t="s">
        <v>81</v>
      </c>
      <c r="F63" s="20">
        <v>1</v>
      </c>
      <c r="G63" s="20">
        <v>1</v>
      </c>
      <c r="H63" s="22">
        <v>1.47</v>
      </c>
      <c r="I63" s="23">
        <v>2.0249999999999999</v>
      </c>
      <c r="J63" s="23">
        <v>26.42</v>
      </c>
      <c r="K63" s="23">
        <v>20</v>
      </c>
      <c r="L63" s="23">
        <v>5.7850000000000001</v>
      </c>
      <c r="M63" s="23">
        <v>34.325000000000003</v>
      </c>
      <c r="N63" s="23">
        <v>115.84</v>
      </c>
      <c r="O63" s="19"/>
      <c r="P63" s="24">
        <f t="shared" si="7"/>
        <v>9.2045454545454533</v>
      </c>
      <c r="Q63" s="24">
        <f t="shared" si="7"/>
        <v>12.009090909090908</v>
      </c>
      <c r="R63" s="24">
        <f t="shared" si="1"/>
        <v>0.18181818181818182</v>
      </c>
      <c r="S63" s="24">
        <f t="shared" si="2"/>
        <v>5.2590909090909088</v>
      </c>
      <c r="T63" s="24">
        <f t="shared" si="7"/>
        <v>78.01136363636364</v>
      </c>
      <c r="U63" s="24">
        <f t="shared" si="3"/>
        <v>0.52654545454545454</v>
      </c>
      <c r="V63" s="25">
        <f t="shared" si="4"/>
        <v>105.19245454545455</v>
      </c>
    </row>
    <row r="64" spans="1:22" x14ac:dyDescent="0.15">
      <c r="A64">
        <v>1</v>
      </c>
      <c r="B64" t="s">
        <v>78</v>
      </c>
      <c r="C64" s="3">
        <v>15</v>
      </c>
      <c r="D64" s="17">
        <v>33</v>
      </c>
      <c r="E64" s="17" t="s">
        <v>81</v>
      </c>
      <c r="F64" s="17">
        <v>2</v>
      </c>
      <c r="G64" s="17">
        <v>1</v>
      </c>
      <c r="H64" s="26">
        <v>1.96</v>
      </c>
      <c r="I64" s="2">
        <v>1.1679999999999999</v>
      </c>
      <c r="J64" s="2">
        <v>19.05</v>
      </c>
      <c r="K64" s="2">
        <v>15.93</v>
      </c>
      <c r="L64" s="2">
        <v>6.72</v>
      </c>
      <c r="M64" s="2">
        <v>30.55</v>
      </c>
      <c r="N64" s="2">
        <v>103.33</v>
      </c>
      <c r="P64" s="6">
        <f t="shared" si="7"/>
        <v>5.3090909090909086</v>
      </c>
      <c r="Q64" s="6">
        <f t="shared" si="7"/>
        <v>8.6590909090909101</v>
      </c>
      <c r="R64" s="6">
        <f t="shared" si="1"/>
        <v>0.14481818181818182</v>
      </c>
      <c r="S64" s="6">
        <f t="shared" si="2"/>
        <v>6.1090909090909085</v>
      </c>
      <c r="T64" s="6">
        <f t="shared" si="7"/>
        <v>69.431818181818187</v>
      </c>
      <c r="U64" s="6">
        <f t="shared" si="3"/>
        <v>0.4696818181818182</v>
      </c>
      <c r="V64" s="18">
        <f t="shared" si="4"/>
        <v>90.123590909090908</v>
      </c>
    </row>
    <row r="65" spans="1:22" x14ac:dyDescent="0.15">
      <c r="A65">
        <v>1</v>
      </c>
      <c r="B65" t="s">
        <v>78</v>
      </c>
      <c r="C65" s="3">
        <v>15</v>
      </c>
      <c r="D65" s="17">
        <v>33</v>
      </c>
      <c r="E65" s="17" t="s">
        <v>81</v>
      </c>
      <c r="F65" s="17">
        <v>3</v>
      </c>
      <c r="G65" s="17">
        <v>1</v>
      </c>
      <c r="H65" s="26">
        <v>1.6</v>
      </c>
      <c r="I65" s="2">
        <v>1.5149999999999999</v>
      </c>
      <c r="J65" s="2">
        <v>17.28</v>
      </c>
      <c r="K65" s="2">
        <v>16.100000000000001</v>
      </c>
      <c r="L65" s="2">
        <v>8.0549999999999997</v>
      </c>
      <c r="M65" s="2">
        <v>33.954999999999998</v>
      </c>
      <c r="N65" s="2">
        <v>113.32</v>
      </c>
      <c r="P65" s="6">
        <f t="shared" si="7"/>
        <v>6.8863636363636367</v>
      </c>
      <c r="Q65" s="6">
        <f t="shared" si="7"/>
        <v>7.8545454545454545</v>
      </c>
      <c r="R65" s="6">
        <f t="shared" si="1"/>
        <v>0.14636363636363636</v>
      </c>
      <c r="S65" s="6">
        <f t="shared" si="2"/>
        <v>7.3227272727272723</v>
      </c>
      <c r="T65" s="6">
        <f t="shared" si="7"/>
        <v>77.170454545454533</v>
      </c>
      <c r="U65" s="6">
        <f t="shared" si="3"/>
        <v>0.51509090909090904</v>
      </c>
      <c r="V65" s="18">
        <f t="shared" si="4"/>
        <v>99.895545454545456</v>
      </c>
    </row>
    <row r="66" spans="1:22" x14ac:dyDescent="0.15">
      <c r="A66" s="27">
        <v>1</v>
      </c>
      <c r="B66" s="27" t="s">
        <v>78</v>
      </c>
      <c r="C66" s="29">
        <v>15</v>
      </c>
      <c r="D66" s="28">
        <v>33</v>
      </c>
      <c r="E66" s="28" t="s">
        <v>81</v>
      </c>
      <c r="F66" s="28">
        <v>1</v>
      </c>
      <c r="G66" s="28">
        <v>2</v>
      </c>
      <c r="H66" s="30">
        <v>0.49</v>
      </c>
      <c r="I66" s="31">
        <v>2.2069999999999999</v>
      </c>
      <c r="J66" s="31">
        <v>10.571999999999999</v>
      </c>
      <c r="K66" s="31">
        <v>10.151999999999999</v>
      </c>
      <c r="L66" s="31">
        <v>6.335</v>
      </c>
      <c r="M66" s="31">
        <v>40.82</v>
      </c>
      <c r="N66" s="31">
        <v>98.72</v>
      </c>
      <c r="O66" s="27"/>
      <c r="P66" s="32">
        <f t="shared" si="7"/>
        <v>10.031818181818181</v>
      </c>
      <c r="Q66" s="32">
        <f t="shared" si="7"/>
        <v>4.8054545454545448</v>
      </c>
      <c r="R66" s="32">
        <f t="shared" si="1"/>
        <v>9.229090909090909E-2</v>
      </c>
      <c r="S66" s="32">
        <f t="shared" si="2"/>
        <v>5.7590909090909088</v>
      </c>
      <c r="T66" s="32">
        <f t="shared" si="7"/>
        <v>92.772727272727266</v>
      </c>
      <c r="U66" s="32">
        <f t="shared" si="3"/>
        <v>0.44872727272727275</v>
      </c>
      <c r="V66" s="33">
        <f t="shared" si="4"/>
        <v>113.91010909090907</v>
      </c>
    </row>
    <row r="67" spans="1:22" x14ac:dyDescent="0.15">
      <c r="A67">
        <v>1</v>
      </c>
      <c r="B67" t="s">
        <v>78</v>
      </c>
      <c r="C67" s="3">
        <v>15</v>
      </c>
      <c r="D67" s="17">
        <v>33</v>
      </c>
      <c r="E67" s="17" t="s">
        <v>81</v>
      </c>
      <c r="F67" s="17">
        <v>2</v>
      </c>
      <c r="G67" s="17">
        <v>2</v>
      </c>
      <c r="H67" s="26">
        <v>0.31</v>
      </c>
      <c r="I67" s="2">
        <v>2.0270000000000001</v>
      </c>
      <c r="J67" s="2">
        <v>10.565</v>
      </c>
      <c r="K67" s="2">
        <v>7.3369999999999997</v>
      </c>
      <c r="L67" s="2">
        <v>6.06</v>
      </c>
      <c r="M67" s="2">
        <v>40.865000000000002</v>
      </c>
      <c r="N67" s="2">
        <v>85.48</v>
      </c>
      <c r="P67" s="6">
        <f t="shared" ref="P67:T82" si="8">I67/(P$2*1000)*(5/(5+5+2+4+5+1))*100</f>
        <v>9.2136363636363647</v>
      </c>
      <c r="Q67" s="6">
        <f t="shared" si="8"/>
        <v>4.8022727272727268</v>
      </c>
      <c r="R67" s="6">
        <f t="shared" ref="R67:R122" si="9">K67/(R$2*1000)*(2/(5+5+2+4+5+1))*100</f>
        <v>6.6699999999999995E-2</v>
      </c>
      <c r="S67" s="6">
        <f t="shared" ref="S67:S122" si="10">L67/(S$2*1000)*(4/(5+5+2+4+5+1))*100</f>
        <v>5.5090909090909097</v>
      </c>
      <c r="T67" s="6">
        <f t="shared" si="8"/>
        <v>92.875</v>
      </c>
      <c r="U67" s="6">
        <f t="shared" ref="U67:U122" si="11">N67/(U$2*1000)*(1/(5+5+2+4+5+1))*100</f>
        <v>0.38854545454545458</v>
      </c>
      <c r="V67" s="18">
        <f t="shared" ref="V67:V122" si="12">SUM(P67:U67)</f>
        <v>112.85524545454545</v>
      </c>
    </row>
    <row r="68" spans="1:22" x14ac:dyDescent="0.15">
      <c r="A68" s="34">
        <v>1</v>
      </c>
      <c r="B68" s="34" t="s">
        <v>78</v>
      </c>
      <c r="C68" s="36">
        <v>15</v>
      </c>
      <c r="D68" s="35">
        <v>33</v>
      </c>
      <c r="E68" s="35" t="s">
        <v>81</v>
      </c>
      <c r="F68" s="35">
        <v>3</v>
      </c>
      <c r="G68" s="35">
        <v>2</v>
      </c>
      <c r="H68" s="37">
        <v>0.4</v>
      </c>
      <c r="I68" s="38">
        <v>2.0419999999999998</v>
      </c>
      <c r="J68" s="38">
        <v>11.037000000000001</v>
      </c>
      <c r="K68" s="38">
        <v>7.6619999999999999</v>
      </c>
      <c r="L68" s="38">
        <v>8.59</v>
      </c>
      <c r="M68" s="38">
        <v>41.59</v>
      </c>
      <c r="N68" s="38">
        <v>126.62</v>
      </c>
      <c r="O68" s="34"/>
      <c r="P68" s="39">
        <f t="shared" si="8"/>
        <v>9.2818181818181813</v>
      </c>
      <c r="Q68" s="39">
        <f t="shared" si="8"/>
        <v>5.0168181818181816</v>
      </c>
      <c r="R68" s="39">
        <f t="shared" si="9"/>
        <v>6.9654545454545455E-2</v>
      </c>
      <c r="S68" s="39">
        <f t="shared" si="10"/>
        <v>7.8090909090909086</v>
      </c>
      <c r="T68" s="39">
        <f t="shared" si="8"/>
        <v>94.52272727272728</v>
      </c>
      <c r="U68" s="39">
        <f t="shared" si="11"/>
        <v>0.57554545454545458</v>
      </c>
      <c r="V68" s="40">
        <f t="shared" si="12"/>
        <v>117.27565454545454</v>
      </c>
    </row>
    <row r="69" spans="1:22" x14ac:dyDescent="0.15">
      <c r="A69">
        <v>1</v>
      </c>
      <c r="B69" t="s">
        <v>78</v>
      </c>
      <c r="C69" s="3">
        <v>15</v>
      </c>
      <c r="D69" s="17">
        <v>33</v>
      </c>
      <c r="E69" s="17" t="s">
        <v>81</v>
      </c>
      <c r="F69" s="17">
        <v>1</v>
      </c>
      <c r="G69" s="17">
        <v>3</v>
      </c>
      <c r="H69" s="26">
        <v>0.25</v>
      </c>
      <c r="I69" s="2">
        <v>2.1930000000000001</v>
      </c>
      <c r="J69" s="2">
        <v>9.3620000000000001</v>
      </c>
      <c r="K69" s="2">
        <v>10.856999999999999</v>
      </c>
      <c r="L69" s="2">
        <v>10.07</v>
      </c>
      <c r="M69" s="2">
        <v>43.58</v>
      </c>
      <c r="N69" s="2">
        <v>245.31</v>
      </c>
      <c r="P69" s="6">
        <f t="shared" si="8"/>
        <v>9.9681818181818169</v>
      </c>
      <c r="Q69" s="6">
        <f t="shared" si="8"/>
        <v>4.2554545454545449</v>
      </c>
      <c r="R69" s="6">
        <f t="shared" si="9"/>
        <v>9.8699999999999982E-2</v>
      </c>
      <c r="S69" s="6">
        <f t="shared" si="10"/>
        <v>9.1545454545454561</v>
      </c>
      <c r="T69" s="6">
        <f t="shared" si="8"/>
        <v>99.045454545454533</v>
      </c>
      <c r="U69" s="6">
        <f t="shared" si="11"/>
        <v>1.1150454545454545</v>
      </c>
      <c r="V69" s="18">
        <f t="shared" si="12"/>
        <v>123.63738181818181</v>
      </c>
    </row>
    <row r="70" spans="1:22" x14ac:dyDescent="0.15">
      <c r="A70">
        <v>1</v>
      </c>
      <c r="B70" t="s">
        <v>78</v>
      </c>
      <c r="C70" s="3">
        <v>15</v>
      </c>
      <c r="D70" s="17">
        <v>33</v>
      </c>
      <c r="E70" s="17" t="s">
        <v>81</v>
      </c>
      <c r="F70" s="17">
        <v>2</v>
      </c>
      <c r="G70" s="17">
        <v>3</v>
      </c>
      <c r="H70" s="26">
        <v>0.12</v>
      </c>
      <c r="I70" s="2">
        <v>2.2869999999999999</v>
      </c>
      <c r="J70" s="2">
        <v>4.234</v>
      </c>
      <c r="K70" s="2">
        <v>15.423999999999999</v>
      </c>
      <c r="L70" s="2">
        <v>10.154999999999999</v>
      </c>
      <c r="M70" s="2">
        <v>42.524999999999999</v>
      </c>
      <c r="N70" s="2">
        <v>220.02</v>
      </c>
      <c r="P70" s="6">
        <f t="shared" si="8"/>
        <v>10.395454545454545</v>
      </c>
      <c r="Q70" s="6">
        <f t="shared" si="8"/>
        <v>1.9245454545454546</v>
      </c>
      <c r="R70" s="6">
        <f t="shared" si="9"/>
        <v>0.14021818181818183</v>
      </c>
      <c r="S70" s="6">
        <f t="shared" si="10"/>
        <v>9.2318181818181806</v>
      </c>
      <c r="T70" s="6">
        <f t="shared" si="8"/>
        <v>96.647727272727252</v>
      </c>
      <c r="U70" s="6">
        <f t="shared" si="11"/>
        <v>1.0000909090909091</v>
      </c>
      <c r="V70" s="18">
        <f t="shared" si="12"/>
        <v>119.33985454545453</v>
      </c>
    </row>
    <row r="71" spans="1:22" x14ac:dyDescent="0.15">
      <c r="A71">
        <v>1</v>
      </c>
      <c r="B71" t="s">
        <v>78</v>
      </c>
      <c r="C71" s="3">
        <v>15</v>
      </c>
      <c r="D71" s="17">
        <v>33</v>
      </c>
      <c r="E71" s="17" t="s">
        <v>81</v>
      </c>
      <c r="F71" s="17">
        <v>3</v>
      </c>
      <c r="G71" s="17">
        <v>3</v>
      </c>
      <c r="H71" s="26">
        <v>0.2</v>
      </c>
      <c r="I71" s="2">
        <v>2.7509999999999999</v>
      </c>
      <c r="J71" s="2">
        <v>8.6379999999999999</v>
      </c>
      <c r="K71" s="2">
        <v>18.827000000000002</v>
      </c>
      <c r="L71" s="2">
        <v>14.185</v>
      </c>
      <c r="M71" s="2">
        <v>35.200000000000003</v>
      </c>
      <c r="N71" s="2">
        <v>217.65</v>
      </c>
      <c r="P71" s="6">
        <f t="shared" si="8"/>
        <v>12.504545454545454</v>
      </c>
      <c r="Q71" s="6">
        <f t="shared" si="8"/>
        <v>3.9263636363636363</v>
      </c>
      <c r="R71" s="6">
        <f t="shared" si="9"/>
        <v>0.1711545454545455</v>
      </c>
      <c r="S71" s="6">
        <f t="shared" si="10"/>
        <v>12.895454545454546</v>
      </c>
      <c r="T71" s="6">
        <f t="shared" si="8"/>
        <v>80</v>
      </c>
      <c r="U71" s="6">
        <f t="shared" si="11"/>
        <v>0.98931818181818187</v>
      </c>
      <c r="V71" s="18">
        <f t="shared" si="12"/>
        <v>110.48683636363636</v>
      </c>
    </row>
    <row r="72" spans="1:22" x14ac:dyDescent="0.15">
      <c r="A72" s="27">
        <v>1</v>
      </c>
      <c r="B72" s="27" t="s">
        <v>78</v>
      </c>
      <c r="C72" s="29">
        <v>15</v>
      </c>
      <c r="D72" s="28">
        <v>33</v>
      </c>
      <c r="E72" s="28" t="s">
        <v>81</v>
      </c>
      <c r="F72" s="28">
        <v>1</v>
      </c>
      <c r="G72" s="28">
        <v>4</v>
      </c>
      <c r="H72" s="30">
        <v>0.88480999999999999</v>
      </c>
      <c r="I72" s="31">
        <v>4.37</v>
      </c>
      <c r="J72" s="31">
        <v>9.1639999999999997</v>
      </c>
      <c r="K72" s="31">
        <v>20.55</v>
      </c>
      <c r="L72" s="31">
        <v>19.585999999999999</v>
      </c>
      <c r="M72" s="31">
        <v>35.463000000000001</v>
      </c>
      <c r="N72" s="31">
        <v>486.19099999999997</v>
      </c>
      <c r="O72" s="27"/>
      <c r="P72" s="32">
        <f t="shared" si="8"/>
        <v>19.863636363636363</v>
      </c>
      <c r="Q72" s="32">
        <f t="shared" si="8"/>
        <v>4.1654545454545451</v>
      </c>
      <c r="R72" s="32">
        <f t="shared" si="9"/>
        <v>0.18681818181818186</v>
      </c>
      <c r="S72" s="32">
        <f t="shared" si="10"/>
        <v>17.805454545454545</v>
      </c>
      <c r="T72" s="32">
        <f t="shared" si="8"/>
        <v>80.597727272727269</v>
      </c>
      <c r="U72" s="32">
        <f t="shared" si="11"/>
        <v>2.2099590909090909</v>
      </c>
      <c r="V72" s="33">
        <f t="shared" si="12"/>
        <v>124.82905</v>
      </c>
    </row>
    <row r="73" spans="1:22" x14ac:dyDescent="0.15">
      <c r="A73">
        <v>1</v>
      </c>
      <c r="B73" t="s">
        <v>78</v>
      </c>
      <c r="C73" s="3">
        <v>15</v>
      </c>
      <c r="D73" s="17">
        <v>33</v>
      </c>
      <c r="E73" s="17" t="s">
        <v>81</v>
      </c>
      <c r="F73" s="17">
        <v>2</v>
      </c>
      <c r="G73" s="17">
        <v>4</v>
      </c>
      <c r="H73" s="26">
        <v>0.87070000000000003</v>
      </c>
      <c r="I73" s="2">
        <v>4.8410000000000002</v>
      </c>
      <c r="J73" s="2">
        <v>7.7460000000000004</v>
      </c>
      <c r="K73" s="2">
        <v>30.277999999999999</v>
      </c>
      <c r="L73" s="2">
        <v>20.747</v>
      </c>
      <c r="M73" s="2">
        <v>53.561999999999998</v>
      </c>
      <c r="N73" s="2">
        <v>398.40699999999998</v>
      </c>
      <c r="P73" s="6">
        <f t="shared" si="8"/>
        <v>22.004545454545454</v>
      </c>
      <c r="Q73" s="6">
        <f t="shared" si="8"/>
        <v>3.5209090909090905</v>
      </c>
      <c r="R73" s="6">
        <f t="shared" si="9"/>
        <v>0.27525454545454547</v>
      </c>
      <c r="S73" s="6">
        <f t="shared" si="10"/>
        <v>18.860909090909093</v>
      </c>
      <c r="T73" s="6">
        <f t="shared" si="8"/>
        <v>121.73181818181817</v>
      </c>
      <c r="U73" s="6">
        <f t="shared" si="11"/>
        <v>1.810940909090909</v>
      </c>
      <c r="V73" s="18">
        <f t="shared" si="12"/>
        <v>168.20437727272724</v>
      </c>
    </row>
    <row r="74" spans="1:22" x14ac:dyDescent="0.15">
      <c r="A74" s="34">
        <v>1</v>
      </c>
      <c r="B74" s="34" t="s">
        <v>78</v>
      </c>
      <c r="C74" s="36">
        <v>15</v>
      </c>
      <c r="D74" s="35">
        <v>33</v>
      </c>
      <c r="E74" s="35" t="s">
        <v>81</v>
      </c>
      <c r="F74" s="35">
        <v>3</v>
      </c>
      <c r="G74" s="35">
        <v>4</v>
      </c>
      <c r="H74" s="37">
        <v>0.88644999999999996</v>
      </c>
      <c r="I74" s="38">
        <v>3.8490000000000002</v>
      </c>
      <c r="J74" s="38">
        <v>8.9890000000000008</v>
      </c>
      <c r="K74" s="38">
        <v>29.422999999999998</v>
      </c>
      <c r="L74" s="38">
        <v>17.622499999999999</v>
      </c>
      <c r="M74" s="38">
        <v>47.1845</v>
      </c>
      <c r="N74" s="38">
        <v>352.40800000000002</v>
      </c>
      <c r="O74" s="34"/>
      <c r="P74" s="39">
        <f t="shared" si="8"/>
        <v>17.495454545454546</v>
      </c>
      <c r="Q74" s="39">
        <f t="shared" si="8"/>
        <v>4.0859090909090918</v>
      </c>
      <c r="R74" s="39">
        <f t="shared" si="9"/>
        <v>0.26748181818181821</v>
      </c>
      <c r="S74" s="39">
        <f t="shared" si="10"/>
        <v>16.020454545454545</v>
      </c>
      <c r="T74" s="39">
        <f t="shared" si="8"/>
        <v>107.23749999999998</v>
      </c>
      <c r="U74" s="39">
        <f t="shared" si="11"/>
        <v>1.6018545454545456</v>
      </c>
      <c r="V74" s="40">
        <f t="shared" si="12"/>
        <v>146.70865454545452</v>
      </c>
    </row>
    <row r="75" spans="1:22" x14ac:dyDescent="0.15">
      <c r="A75">
        <v>1</v>
      </c>
      <c r="B75" t="s">
        <v>78</v>
      </c>
      <c r="C75" s="3">
        <v>15</v>
      </c>
      <c r="D75" s="17">
        <v>33</v>
      </c>
      <c r="E75" s="17" t="s">
        <v>81</v>
      </c>
      <c r="F75" s="17">
        <v>1</v>
      </c>
      <c r="G75" s="17">
        <v>5</v>
      </c>
      <c r="H75" s="26">
        <v>0.35</v>
      </c>
      <c r="I75" s="2">
        <v>4.28</v>
      </c>
      <c r="J75" s="2">
        <v>16.29</v>
      </c>
      <c r="K75" s="2">
        <v>32.96</v>
      </c>
      <c r="L75" s="2">
        <v>21.053999999999998</v>
      </c>
      <c r="M75" s="2">
        <v>47.268000000000001</v>
      </c>
      <c r="N75" s="2">
        <v>447.12900000000002</v>
      </c>
      <c r="P75" s="6">
        <f t="shared" si="8"/>
        <v>19.454545454545453</v>
      </c>
      <c r="Q75" s="6">
        <f t="shared" si="8"/>
        <v>7.4045454545454543</v>
      </c>
      <c r="R75" s="6">
        <f t="shared" si="9"/>
        <v>0.2996363636363637</v>
      </c>
      <c r="S75" s="6">
        <f t="shared" si="10"/>
        <v>19.139999999999997</v>
      </c>
      <c r="T75" s="6">
        <f t="shared" si="8"/>
        <v>107.42727272727272</v>
      </c>
      <c r="U75" s="6">
        <f t="shared" si="11"/>
        <v>2.0324045454545456</v>
      </c>
      <c r="V75" s="18">
        <f t="shared" si="12"/>
        <v>155.75840454545454</v>
      </c>
    </row>
    <row r="76" spans="1:22" x14ac:dyDescent="0.15">
      <c r="A76">
        <v>1</v>
      </c>
      <c r="B76" t="s">
        <v>78</v>
      </c>
      <c r="C76" s="3">
        <v>15</v>
      </c>
      <c r="D76" s="17">
        <v>33</v>
      </c>
      <c r="E76" s="17" t="s">
        <v>81</v>
      </c>
      <c r="F76" s="17">
        <v>2</v>
      </c>
      <c r="G76" s="17">
        <v>5</v>
      </c>
      <c r="H76" s="26">
        <v>0.28000000000000003</v>
      </c>
      <c r="I76" s="2">
        <v>5.24</v>
      </c>
      <c r="J76" s="2">
        <v>19.39</v>
      </c>
      <c r="K76" s="2">
        <v>30.56</v>
      </c>
      <c r="L76" s="2">
        <v>20.452999999999999</v>
      </c>
      <c r="M76" s="2">
        <v>38.182499999999997</v>
      </c>
      <c r="N76" s="2">
        <v>459.97199999999998</v>
      </c>
      <c r="P76" s="6">
        <f t="shared" si="8"/>
        <v>23.81818181818182</v>
      </c>
      <c r="Q76" s="6">
        <f t="shared" si="8"/>
        <v>8.8136363636363644</v>
      </c>
      <c r="R76" s="6">
        <f t="shared" si="9"/>
        <v>0.2778181818181818</v>
      </c>
      <c r="S76" s="6">
        <f t="shared" si="10"/>
        <v>18.593636363636364</v>
      </c>
      <c r="T76" s="6">
        <f t="shared" si="8"/>
        <v>86.778409090909079</v>
      </c>
      <c r="U76" s="6">
        <f t="shared" si="11"/>
        <v>2.0907818181818185</v>
      </c>
      <c r="V76" s="18">
        <f t="shared" si="12"/>
        <v>140.37246363636365</v>
      </c>
    </row>
    <row r="77" spans="1:22" x14ac:dyDescent="0.15">
      <c r="A77">
        <v>1</v>
      </c>
      <c r="B77" t="s">
        <v>78</v>
      </c>
      <c r="C77" s="3">
        <v>15</v>
      </c>
      <c r="D77" s="17">
        <v>33</v>
      </c>
      <c r="E77" s="17" t="s">
        <v>81</v>
      </c>
      <c r="F77" s="17">
        <v>3</v>
      </c>
      <c r="G77" s="17">
        <v>5</v>
      </c>
      <c r="H77" s="26">
        <v>0.35</v>
      </c>
      <c r="I77" s="2">
        <v>5.97</v>
      </c>
      <c r="J77" s="2">
        <v>18.75</v>
      </c>
      <c r="K77" s="2">
        <v>31.56</v>
      </c>
      <c r="L77" s="2">
        <v>22.167000000000002</v>
      </c>
      <c r="M77" s="2">
        <v>47.656500000000001</v>
      </c>
      <c r="N77" s="2">
        <v>435.51400000000001</v>
      </c>
      <c r="P77" s="6">
        <f t="shared" si="8"/>
        <v>27.136363636363637</v>
      </c>
      <c r="Q77" s="6">
        <f t="shared" si="8"/>
        <v>8.5227272727272716</v>
      </c>
      <c r="R77" s="6">
        <f t="shared" si="9"/>
        <v>0.28690909090909089</v>
      </c>
      <c r="S77" s="6">
        <f t="shared" si="10"/>
        <v>20.151818181818186</v>
      </c>
      <c r="T77" s="6">
        <f t="shared" si="8"/>
        <v>108.31022727272727</v>
      </c>
      <c r="U77" s="6">
        <f t="shared" si="11"/>
        <v>1.9796090909090909</v>
      </c>
      <c r="V77" s="18">
        <f t="shared" si="12"/>
        <v>166.38765454545455</v>
      </c>
    </row>
    <row r="78" spans="1:22" x14ac:dyDescent="0.15">
      <c r="A78" s="27">
        <v>1</v>
      </c>
      <c r="B78" s="27" t="s">
        <v>78</v>
      </c>
      <c r="C78" s="29">
        <v>15</v>
      </c>
      <c r="D78" s="28">
        <v>33</v>
      </c>
      <c r="E78" s="28" t="s">
        <v>81</v>
      </c>
      <c r="F78" s="28">
        <v>1</v>
      </c>
      <c r="G78" s="28">
        <v>6</v>
      </c>
      <c r="H78" s="30">
        <v>1.08</v>
      </c>
      <c r="I78" s="31">
        <v>5.04</v>
      </c>
      <c r="J78" s="31">
        <v>15.93</v>
      </c>
      <c r="K78" s="31">
        <v>44.23</v>
      </c>
      <c r="L78" s="31">
        <v>25.61</v>
      </c>
      <c r="M78" s="31">
        <v>71.924499999999995</v>
      </c>
      <c r="N78" s="31">
        <v>450.98200000000003</v>
      </c>
      <c r="O78" s="27"/>
      <c r="P78" s="32">
        <f t="shared" si="8"/>
        <v>22.90909090909091</v>
      </c>
      <c r="Q78" s="32">
        <f t="shared" si="8"/>
        <v>7.2409090909090912</v>
      </c>
      <c r="R78" s="32">
        <f t="shared" si="9"/>
        <v>0.40209090909090905</v>
      </c>
      <c r="S78" s="32">
        <f t="shared" si="10"/>
        <v>23.281818181818181</v>
      </c>
      <c r="T78" s="32">
        <f t="shared" si="8"/>
        <v>163.4647727272727</v>
      </c>
      <c r="U78" s="32">
        <f t="shared" si="11"/>
        <v>2.0499181818181822</v>
      </c>
      <c r="V78" s="33">
        <f t="shared" si="12"/>
        <v>219.34859999999998</v>
      </c>
    </row>
    <row r="79" spans="1:22" x14ac:dyDescent="0.15">
      <c r="A79">
        <v>1</v>
      </c>
      <c r="B79" t="s">
        <v>78</v>
      </c>
      <c r="C79" s="3">
        <v>15</v>
      </c>
      <c r="D79" s="17">
        <v>33</v>
      </c>
      <c r="E79" s="17" t="s">
        <v>81</v>
      </c>
      <c r="F79" s="17">
        <v>2</v>
      </c>
      <c r="G79" s="17">
        <v>6</v>
      </c>
      <c r="H79" s="26">
        <v>0.79</v>
      </c>
      <c r="I79" s="2">
        <v>6.74</v>
      </c>
      <c r="J79" s="2">
        <v>18.149999999999999</v>
      </c>
      <c r="K79" s="2">
        <v>41.13</v>
      </c>
      <c r="L79" s="2">
        <v>26.265999999999998</v>
      </c>
      <c r="M79" s="2">
        <v>86.808000000000007</v>
      </c>
      <c r="N79" s="2">
        <v>588.06299999999999</v>
      </c>
      <c r="P79" s="6">
        <f t="shared" si="8"/>
        <v>30.63636363636364</v>
      </c>
      <c r="Q79" s="6">
        <f t="shared" si="8"/>
        <v>8.2499999999999982</v>
      </c>
      <c r="R79" s="6">
        <f t="shared" si="9"/>
        <v>0.37390909090909091</v>
      </c>
      <c r="S79" s="6">
        <f t="shared" si="10"/>
        <v>23.878181818181819</v>
      </c>
      <c r="T79" s="6">
        <f t="shared" si="8"/>
        <v>197.29090909090911</v>
      </c>
      <c r="U79" s="6">
        <f t="shared" si="11"/>
        <v>2.6730136363636365</v>
      </c>
      <c r="V79" s="18">
        <f t="shared" si="12"/>
        <v>263.10237727272727</v>
      </c>
    </row>
    <row r="80" spans="1:22" x14ac:dyDescent="0.15">
      <c r="A80" s="34">
        <v>1</v>
      </c>
      <c r="B80" s="34" t="s">
        <v>78</v>
      </c>
      <c r="C80" s="36">
        <v>15</v>
      </c>
      <c r="D80" s="35">
        <v>33</v>
      </c>
      <c r="E80" s="35" t="s">
        <v>81</v>
      </c>
      <c r="F80" s="35">
        <v>3</v>
      </c>
      <c r="G80" s="35">
        <v>6</v>
      </c>
      <c r="H80" s="37">
        <v>0.78</v>
      </c>
      <c r="I80" s="38">
        <v>4.6500000000000004</v>
      </c>
      <c r="J80" s="38">
        <v>16.39</v>
      </c>
      <c r="K80" s="38">
        <v>46.32</v>
      </c>
      <c r="L80" s="38">
        <v>23.5625</v>
      </c>
      <c r="M80" s="38">
        <v>67.972999999999999</v>
      </c>
      <c r="N80" s="38">
        <v>473.17</v>
      </c>
      <c r="O80" s="34"/>
      <c r="P80" s="39">
        <f t="shared" si="8"/>
        <v>21.136363636363637</v>
      </c>
      <c r="Q80" s="39">
        <f t="shared" si="8"/>
        <v>7.4500000000000011</v>
      </c>
      <c r="R80" s="39">
        <f t="shared" si="9"/>
        <v>0.42109090909090907</v>
      </c>
      <c r="S80" s="39">
        <f t="shared" si="10"/>
        <v>21.420454545454547</v>
      </c>
      <c r="T80" s="39">
        <f t="shared" si="8"/>
        <v>154.4840909090909</v>
      </c>
      <c r="U80" s="39">
        <f t="shared" si="11"/>
        <v>2.1507727272727277</v>
      </c>
      <c r="V80" s="40">
        <f t="shared" si="12"/>
        <v>207.06277272727272</v>
      </c>
    </row>
    <row r="81" spans="1:22" x14ac:dyDescent="0.15">
      <c r="A81">
        <v>1</v>
      </c>
      <c r="B81" t="s">
        <v>78</v>
      </c>
      <c r="C81" s="3">
        <v>15</v>
      </c>
      <c r="D81" s="17">
        <v>33</v>
      </c>
      <c r="E81" s="17" t="s">
        <v>81</v>
      </c>
      <c r="F81" s="17">
        <v>1</v>
      </c>
      <c r="G81" s="17">
        <v>7</v>
      </c>
      <c r="H81" s="26">
        <v>0.92</v>
      </c>
      <c r="I81" s="2">
        <v>5.22</v>
      </c>
      <c r="J81" s="2">
        <v>23.87</v>
      </c>
      <c r="K81" s="2">
        <v>51.24</v>
      </c>
      <c r="L81" s="2">
        <v>22.38</v>
      </c>
      <c r="M81" s="2">
        <v>75.290000000000006</v>
      </c>
      <c r="N81" s="2">
        <v>606.69000000000005</v>
      </c>
      <c r="P81" s="6">
        <f t="shared" si="8"/>
        <v>23.727272727272727</v>
      </c>
      <c r="Q81" s="6">
        <f t="shared" si="8"/>
        <v>10.850000000000001</v>
      </c>
      <c r="R81" s="6">
        <f t="shared" si="9"/>
        <v>0.4658181818181818</v>
      </c>
      <c r="S81" s="6">
        <f t="shared" si="10"/>
        <v>20.345454545454547</v>
      </c>
      <c r="T81" s="6">
        <f t="shared" si="8"/>
        <v>171.11363636363637</v>
      </c>
      <c r="U81" s="6">
        <f t="shared" si="11"/>
        <v>2.7576818181818186</v>
      </c>
      <c r="V81" s="18">
        <f t="shared" si="12"/>
        <v>229.25986363636366</v>
      </c>
    </row>
    <row r="82" spans="1:22" x14ac:dyDescent="0.15">
      <c r="A82">
        <v>1</v>
      </c>
      <c r="B82" t="s">
        <v>78</v>
      </c>
      <c r="C82" s="3">
        <v>15</v>
      </c>
      <c r="D82" s="17">
        <v>33</v>
      </c>
      <c r="E82" s="17" t="s">
        <v>81</v>
      </c>
      <c r="F82" s="17">
        <v>2</v>
      </c>
      <c r="G82" s="17">
        <v>7</v>
      </c>
      <c r="H82" s="26">
        <v>1.1000000000000001</v>
      </c>
      <c r="I82" s="2">
        <v>5.67</v>
      </c>
      <c r="J82" s="2">
        <v>23.44</v>
      </c>
      <c r="K82" s="2">
        <v>57.92</v>
      </c>
      <c r="L82" s="2">
        <v>26.32</v>
      </c>
      <c r="M82" s="2">
        <v>83.015000000000001</v>
      </c>
      <c r="N82" s="2">
        <v>705.51</v>
      </c>
      <c r="P82" s="6">
        <f t="shared" si="8"/>
        <v>25.77272727272727</v>
      </c>
      <c r="Q82" s="6">
        <f t="shared" si="8"/>
        <v>10.654545454545456</v>
      </c>
      <c r="R82" s="6">
        <f t="shared" si="9"/>
        <v>0.52654545454545454</v>
      </c>
      <c r="S82" s="6">
        <f t="shared" si="10"/>
        <v>23.927272727272729</v>
      </c>
      <c r="T82" s="6">
        <f t="shared" si="8"/>
        <v>188.67045454545456</v>
      </c>
      <c r="U82" s="6">
        <f t="shared" si="11"/>
        <v>3.2068636363636362</v>
      </c>
      <c r="V82" s="18">
        <f t="shared" si="12"/>
        <v>252.75840909090911</v>
      </c>
    </row>
    <row r="83" spans="1:22" x14ac:dyDescent="0.15">
      <c r="A83">
        <v>1</v>
      </c>
      <c r="B83" t="s">
        <v>78</v>
      </c>
      <c r="C83" s="3">
        <v>15</v>
      </c>
      <c r="D83" s="17">
        <v>33</v>
      </c>
      <c r="E83" s="17" t="s">
        <v>81</v>
      </c>
      <c r="F83" s="17">
        <v>3</v>
      </c>
      <c r="G83" s="17">
        <v>7</v>
      </c>
      <c r="H83" s="26">
        <v>1.02</v>
      </c>
      <c r="I83" s="2">
        <v>5.61</v>
      </c>
      <c r="J83" s="2">
        <v>25.86</v>
      </c>
      <c r="K83" s="2">
        <v>53.28</v>
      </c>
      <c r="L83" s="2">
        <v>24.254999999999999</v>
      </c>
      <c r="M83" s="2">
        <v>78.680000000000007</v>
      </c>
      <c r="N83" s="2">
        <v>566.44000000000005</v>
      </c>
      <c r="P83" s="6">
        <f t="shared" ref="P83:T98" si="13">I83/(P$2*1000)*(5/(5+5+2+4+5+1))*100</f>
        <v>25.5</v>
      </c>
      <c r="Q83" s="6">
        <f t="shared" si="13"/>
        <v>11.754545454545454</v>
      </c>
      <c r="R83" s="6">
        <f t="shared" si="9"/>
        <v>0.48436363636363644</v>
      </c>
      <c r="S83" s="6">
        <f t="shared" si="10"/>
        <v>22.05</v>
      </c>
      <c r="T83" s="6">
        <f t="shared" si="13"/>
        <v>178.81818181818181</v>
      </c>
      <c r="U83" s="6">
        <f t="shared" si="11"/>
        <v>2.574727272727273</v>
      </c>
      <c r="V83" s="18">
        <f t="shared" si="12"/>
        <v>241.18181818181819</v>
      </c>
    </row>
    <row r="84" spans="1:22" x14ac:dyDescent="0.15">
      <c r="A84" s="27">
        <v>1</v>
      </c>
      <c r="B84" s="27" t="s">
        <v>78</v>
      </c>
      <c r="C84" s="29">
        <v>15</v>
      </c>
      <c r="D84" s="28">
        <v>33</v>
      </c>
      <c r="E84" s="28" t="s">
        <v>81</v>
      </c>
      <c r="F84" s="28">
        <v>1</v>
      </c>
      <c r="G84" s="28">
        <v>8</v>
      </c>
      <c r="H84" s="30">
        <v>1.78</v>
      </c>
      <c r="I84" s="31">
        <v>4.1970000000000001</v>
      </c>
      <c r="J84" s="31">
        <v>19.559000000000001</v>
      </c>
      <c r="K84" s="31">
        <v>48.651000000000003</v>
      </c>
      <c r="L84" s="31">
        <v>18.745000000000001</v>
      </c>
      <c r="M84" s="31">
        <v>85.194999999999993</v>
      </c>
      <c r="N84" s="31">
        <v>572.26</v>
      </c>
      <c r="O84" s="27"/>
      <c r="P84" s="32">
        <f t="shared" si="13"/>
        <v>19.077272727272724</v>
      </c>
      <c r="Q84" s="32">
        <f t="shared" si="13"/>
        <v>8.8904545454545456</v>
      </c>
      <c r="R84" s="32">
        <f t="shared" si="9"/>
        <v>0.44228181818181822</v>
      </c>
      <c r="S84" s="32">
        <f t="shared" si="10"/>
        <v>17.040909090909093</v>
      </c>
      <c r="T84" s="32">
        <f t="shared" si="13"/>
        <v>193.62499999999997</v>
      </c>
      <c r="U84" s="32">
        <f t="shared" si="11"/>
        <v>2.6011818181818183</v>
      </c>
      <c r="V84" s="33">
        <f t="shared" si="12"/>
        <v>241.6771</v>
      </c>
    </row>
    <row r="85" spans="1:22" x14ac:dyDescent="0.15">
      <c r="A85">
        <v>1</v>
      </c>
      <c r="B85" t="s">
        <v>78</v>
      </c>
      <c r="C85" s="3">
        <v>15</v>
      </c>
      <c r="D85" s="17">
        <v>33</v>
      </c>
      <c r="E85" s="17" t="s">
        <v>81</v>
      </c>
      <c r="F85" s="17">
        <v>2</v>
      </c>
      <c r="G85" s="17">
        <v>8</v>
      </c>
      <c r="H85" s="26">
        <v>1</v>
      </c>
      <c r="I85" s="2">
        <v>4.9340000000000002</v>
      </c>
      <c r="J85" s="2">
        <v>17.626000000000001</v>
      </c>
      <c r="K85" s="2">
        <v>48.759</v>
      </c>
      <c r="L85" s="2">
        <v>20.96</v>
      </c>
      <c r="M85" s="2">
        <v>81.91</v>
      </c>
      <c r="N85" s="2">
        <v>484.43</v>
      </c>
      <c r="P85" s="6">
        <f t="shared" si="13"/>
        <v>22.427272727272726</v>
      </c>
      <c r="Q85" s="6">
        <f t="shared" si="13"/>
        <v>8.0118181818181817</v>
      </c>
      <c r="R85" s="6">
        <f t="shared" si="9"/>
        <v>0.44326363636363642</v>
      </c>
      <c r="S85" s="6">
        <f t="shared" si="10"/>
        <v>19.054545454545455</v>
      </c>
      <c r="T85" s="6">
        <f t="shared" si="13"/>
        <v>186.15909090909088</v>
      </c>
      <c r="U85" s="6">
        <f t="shared" si="11"/>
        <v>2.2019545454545453</v>
      </c>
      <c r="V85" s="18">
        <f t="shared" si="12"/>
        <v>238.29794545454541</v>
      </c>
    </row>
    <row r="86" spans="1:22" x14ac:dyDescent="0.15">
      <c r="A86" s="34">
        <v>1</v>
      </c>
      <c r="B86" s="34" t="s">
        <v>78</v>
      </c>
      <c r="C86" s="36">
        <v>15</v>
      </c>
      <c r="D86" s="35">
        <v>33</v>
      </c>
      <c r="E86" s="35" t="s">
        <v>81</v>
      </c>
      <c r="F86" s="35">
        <v>3</v>
      </c>
      <c r="G86" s="35">
        <v>8</v>
      </c>
      <c r="H86" s="37">
        <v>0.73</v>
      </c>
      <c r="I86" s="38">
        <v>5.7060000000000004</v>
      </c>
      <c r="J86" s="38">
        <v>15.457000000000001</v>
      </c>
      <c r="K86" s="38">
        <v>49.997999999999998</v>
      </c>
      <c r="L86" s="38">
        <v>24.555</v>
      </c>
      <c r="M86" s="38">
        <v>96.19</v>
      </c>
      <c r="N86" s="38">
        <v>562.61</v>
      </c>
      <c r="O86" s="34"/>
      <c r="P86" s="39">
        <f t="shared" si="13"/>
        <v>25.936363636363634</v>
      </c>
      <c r="Q86" s="39">
        <f t="shared" si="13"/>
        <v>7.0259090909090913</v>
      </c>
      <c r="R86" s="39">
        <f t="shared" si="9"/>
        <v>0.45452727272727278</v>
      </c>
      <c r="S86" s="39">
        <f t="shared" si="10"/>
        <v>22.322727272727271</v>
      </c>
      <c r="T86" s="39">
        <f t="shared" si="13"/>
        <v>218.61363636363635</v>
      </c>
      <c r="U86" s="39">
        <f t="shared" si="11"/>
        <v>2.5573181818181823</v>
      </c>
      <c r="V86" s="40">
        <f t="shared" si="12"/>
        <v>276.91048181818178</v>
      </c>
    </row>
    <row r="87" spans="1:22" x14ac:dyDescent="0.15">
      <c r="A87" s="27">
        <v>1</v>
      </c>
      <c r="B87" s="27" t="s">
        <v>78</v>
      </c>
      <c r="C87" s="29">
        <v>15</v>
      </c>
      <c r="D87" s="28">
        <v>33</v>
      </c>
      <c r="E87" s="28" t="s">
        <v>81</v>
      </c>
      <c r="F87" s="28">
        <v>1</v>
      </c>
      <c r="G87" s="28">
        <v>9</v>
      </c>
      <c r="H87" s="30">
        <v>0.81</v>
      </c>
      <c r="I87" s="31">
        <v>4.0890000000000004</v>
      </c>
      <c r="J87" s="31">
        <v>22.247</v>
      </c>
      <c r="K87" s="31">
        <v>44.335000000000001</v>
      </c>
      <c r="L87" s="31">
        <v>18.760000000000002</v>
      </c>
      <c r="M87" s="31">
        <v>76.760000000000005</v>
      </c>
      <c r="N87" s="31">
        <v>494.36</v>
      </c>
      <c r="O87" s="27"/>
      <c r="P87" s="32">
        <f t="shared" si="13"/>
        <v>18.586363636363636</v>
      </c>
      <c r="Q87" s="32">
        <f t="shared" si="13"/>
        <v>10.112272727272726</v>
      </c>
      <c r="R87" s="32">
        <f t="shared" si="9"/>
        <v>0.40304545454545454</v>
      </c>
      <c r="S87" s="32">
        <f t="shared" si="10"/>
        <v>17.054545454545455</v>
      </c>
      <c r="T87" s="32">
        <f t="shared" si="13"/>
        <v>174.45454545454547</v>
      </c>
      <c r="U87" s="32">
        <f t="shared" si="11"/>
        <v>2.2470909090909092</v>
      </c>
      <c r="V87" s="33">
        <f t="shared" si="12"/>
        <v>222.85786363636365</v>
      </c>
    </row>
    <row r="88" spans="1:22" x14ac:dyDescent="0.15">
      <c r="A88">
        <v>1</v>
      </c>
      <c r="B88" t="s">
        <v>78</v>
      </c>
      <c r="C88" s="3">
        <v>15</v>
      </c>
      <c r="D88" s="17">
        <v>33</v>
      </c>
      <c r="E88" s="17" t="s">
        <v>81</v>
      </c>
      <c r="F88" s="17">
        <v>2</v>
      </c>
      <c r="G88" s="17">
        <v>9</v>
      </c>
      <c r="H88" s="26">
        <v>0.9</v>
      </c>
      <c r="I88" s="2">
        <v>4.6189999999999998</v>
      </c>
      <c r="J88" s="2">
        <v>21.315999999999999</v>
      </c>
      <c r="K88" s="2">
        <v>48.103000000000002</v>
      </c>
      <c r="L88" s="2">
        <v>23.4</v>
      </c>
      <c r="M88" s="2">
        <v>83.905000000000001</v>
      </c>
      <c r="N88" s="2">
        <v>547.48</v>
      </c>
      <c r="P88" s="6">
        <f t="shared" si="13"/>
        <v>20.995454545454546</v>
      </c>
      <c r="Q88" s="6">
        <f t="shared" si="13"/>
        <v>9.6890909090909076</v>
      </c>
      <c r="R88" s="6">
        <f t="shared" si="9"/>
        <v>0.43730000000000002</v>
      </c>
      <c r="S88" s="6">
        <f t="shared" si="10"/>
        <v>21.27272727272727</v>
      </c>
      <c r="T88" s="6">
        <f t="shared" si="13"/>
        <v>190.69318181818181</v>
      </c>
      <c r="U88" s="6">
        <f t="shared" si="11"/>
        <v>2.4885454545454544</v>
      </c>
      <c r="V88" s="18">
        <f t="shared" si="12"/>
        <v>245.5763</v>
      </c>
    </row>
    <row r="89" spans="1:22" x14ac:dyDescent="0.15">
      <c r="A89" s="34">
        <v>1</v>
      </c>
      <c r="B89" s="34" t="s">
        <v>78</v>
      </c>
      <c r="C89" s="36">
        <v>15</v>
      </c>
      <c r="D89" s="35">
        <v>33</v>
      </c>
      <c r="E89" s="35" t="s">
        <v>81</v>
      </c>
      <c r="F89" s="35">
        <v>3</v>
      </c>
      <c r="G89" s="35">
        <v>9</v>
      </c>
      <c r="H89" s="37">
        <v>0.67</v>
      </c>
      <c r="I89" s="38">
        <v>4.5190000000000001</v>
      </c>
      <c r="J89" s="38">
        <v>23.37</v>
      </c>
      <c r="K89" s="38">
        <v>47.517000000000003</v>
      </c>
      <c r="L89" s="38">
        <v>27.355</v>
      </c>
      <c r="M89" s="38">
        <v>88.974999999999994</v>
      </c>
      <c r="N89" s="38">
        <v>493.4</v>
      </c>
      <c r="O89" s="34"/>
      <c r="P89" s="39">
        <f t="shared" si="13"/>
        <v>20.540909090909089</v>
      </c>
      <c r="Q89" s="39">
        <f t="shared" si="13"/>
        <v>10.622727272727273</v>
      </c>
      <c r="R89" s="39">
        <f t="shared" si="9"/>
        <v>0.43197272727272729</v>
      </c>
      <c r="S89" s="39">
        <f t="shared" si="10"/>
        <v>24.868181818181821</v>
      </c>
      <c r="T89" s="39">
        <f t="shared" si="13"/>
        <v>202.21590909090907</v>
      </c>
      <c r="U89" s="39">
        <f t="shared" si="11"/>
        <v>2.2427272727272727</v>
      </c>
      <c r="V89" s="40">
        <f t="shared" si="12"/>
        <v>260.92242727272725</v>
      </c>
    </row>
    <row r="90" spans="1:22" x14ac:dyDescent="0.15">
      <c r="A90">
        <v>1</v>
      </c>
      <c r="B90" t="s">
        <v>78</v>
      </c>
      <c r="C90" s="3">
        <v>15</v>
      </c>
      <c r="D90" s="17">
        <v>33</v>
      </c>
      <c r="E90" s="17" t="s">
        <v>81</v>
      </c>
      <c r="F90" s="17">
        <v>1</v>
      </c>
      <c r="G90" s="17">
        <v>10</v>
      </c>
      <c r="H90" s="26">
        <v>1.3</v>
      </c>
      <c r="I90" s="2">
        <v>4.2990000000000004</v>
      </c>
      <c r="J90" s="2">
        <v>21.488</v>
      </c>
      <c r="K90" s="2">
        <v>46.2</v>
      </c>
      <c r="L90" s="2">
        <v>18.670000000000002</v>
      </c>
      <c r="M90" s="2">
        <v>90.72</v>
      </c>
      <c r="N90" s="2">
        <v>579.22</v>
      </c>
      <c r="P90" s="6">
        <f t="shared" si="13"/>
        <v>19.540909090909093</v>
      </c>
      <c r="Q90" s="6">
        <f t="shared" si="13"/>
        <v>9.7672727272727258</v>
      </c>
      <c r="R90" s="6">
        <f t="shared" si="9"/>
        <v>0.42000000000000004</v>
      </c>
      <c r="S90" s="6">
        <f t="shared" si="10"/>
        <v>16.972727272727276</v>
      </c>
      <c r="T90" s="6">
        <f t="shared" si="13"/>
        <v>206.18181818181816</v>
      </c>
      <c r="U90" s="6">
        <f t="shared" si="11"/>
        <v>2.6328181818181822</v>
      </c>
      <c r="V90" s="18">
        <f t="shared" si="12"/>
        <v>255.51554545454545</v>
      </c>
    </row>
    <row r="91" spans="1:22" x14ac:dyDescent="0.15">
      <c r="A91">
        <v>1</v>
      </c>
      <c r="B91" t="s">
        <v>78</v>
      </c>
      <c r="C91" s="3">
        <v>15</v>
      </c>
      <c r="D91" s="17">
        <v>33</v>
      </c>
      <c r="E91" s="17" t="s">
        <v>81</v>
      </c>
      <c r="F91" s="17">
        <v>2</v>
      </c>
      <c r="G91" s="17">
        <v>10</v>
      </c>
      <c r="H91" s="26">
        <v>1.08</v>
      </c>
      <c r="I91" s="2">
        <v>4.992</v>
      </c>
      <c r="J91" s="2">
        <v>21.908000000000001</v>
      </c>
      <c r="K91" s="2">
        <v>52.231000000000002</v>
      </c>
      <c r="L91" s="2">
        <v>21.454999999999998</v>
      </c>
      <c r="M91" s="2">
        <v>84.995000000000005</v>
      </c>
      <c r="N91" s="2">
        <v>520.07000000000005</v>
      </c>
      <c r="P91" s="6">
        <f t="shared" si="13"/>
        <v>22.690909090909088</v>
      </c>
      <c r="Q91" s="6">
        <f t="shared" si="13"/>
        <v>9.9581818181818189</v>
      </c>
      <c r="R91" s="6">
        <f t="shared" si="9"/>
        <v>0.47482727272727276</v>
      </c>
      <c r="S91" s="6">
        <f t="shared" si="10"/>
        <v>19.50454545454545</v>
      </c>
      <c r="T91" s="6">
        <f t="shared" si="13"/>
        <v>193.17045454545456</v>
      </c>
      <c r="U91" s="6">
        <f t="shared" si="11"/>
        <v>2.3639545454545456</v>
      </c>
      <c r="V91" s="18">
        <f t="shared" si="12"/>
        <v>248.16287272727271</v>
      </c>
    </row>
    <row r="92" spans="1:22" ht="14.25" thickBot="1" x14ac:dyDescent="0.2">
      <c r="A92" s="41">
        <v>1</v>
      </c>
      <c r="B92" s="41" t="s">
        <v>78</v>
      </c>
      <c r="C92" s="43">
        <v>15</v>
      </c>
      <c r="D92" s="42">
        <v>33</v>
      </c>
      <c r="E92" s="42" t="s">
        <v>81</v>
      </c>
      <c r="F92" s="42">
        <v>3</v>
      </c>
      <c r="G92" s="42">
        <v>10</v>
      </c>
      <c r="H92" s="44">
        <v>1.02</v>
      </c>
      <c r="I92" s="45">
        <v>5.9029999999999996</v>
      </c>
      <c r="J92" s="45">
        <v>22.859000000000002</v>
      </c>
      <c r="K92" s="45">
        <v>50.991</v>
      </c>
      <c r="L92" s="45">
        <v>23.72</v>
      </c>
      <c r="M92" s="45">
        <v>87.394999999999996</v>
      </c>
      <c r="N92" s="45">
        <v>505.66</v>
      </c>
      <c r="O92" s="41"/>
      <c r="P92" s="46">
        <f t="shared" si="13"/>
        <v>26.831818181818178</v>
      </c>
      <c r="Q92" s="46">
        <f t="shared" si="13"/>
        <v>10.390454545454546</v>
      </c>
      <c r="R92" s="46">
        <f t="shared" si="9"/>
        <v>0.46355454545454544</v>
      </c>
      <c r="S92" s="46">
        <f t="shared" si="10"/>
        <v>21.563636363636363</v>
      </c>
      <c r="T92" s="46">
        <f t="shared" si="13"/>
        <v>198.62499999999997</v>
      </c>
      <c r="U92" s="46">
        <f t="shared" si="11"/>
        <v>2.2984545454545455</v>
      </c>
      <c r="V92" s="47">
        <f t="shared" si="12"/>
        <v>260.17291818181815</v>
      </c>
    </row>
    <row r="93" spans="1:22" x14ac:dyDescent="0.15">
      <c r="A93" s="19">
        <v>1</v>
      </c>
      <c r="B93" s="19" t="s">
        <v>79</v>
      </c>
      <c r="C93" s="21">
        <v>25</v>
      </c>
      <c r="D93" s="20">
        <v>44</v>
      </c>
      <c r="E93" s="20" t="s">
        <v>81</v>
      </c>
      <c r="F93" s="20">
        <v>1</v>
      </c>
      <c r="G93" s="20">
        <v>1</v>
      </c>
      <c r="H93" s="22">
        <v>2.93</v>
      </c>
      <c r="I93" s="23">
        <v>2.2010000000000001</v>
      </c>
      <c r="J93" s="23">
        <v>22.13</v>
      </c>
      <c r="K93" s="23">
        <v>21.47</v>
      </c>
      <c r="L93" s="23">
        <v>8.0299999999999994</v>
      </c>
      <c r="M93" s="23">
        <v>21.46</v>
      </c>
      <c r="N93" s="23">
        <v>132.16</v>
      </c>
      <c r="O93" s="19"/>
      <c r="P93" s="24">
        <f t="shared" si="13"/>
        <v>10.004545454545454</v>
      </c>
      <c r="Q93" s="24">
        <f t="shared" si="13"/>
        <v>10.059090909090909</v>
      </c>
      <c r="R93" s="24">
        <f t="shared" si="9"/>
        <v>0.19518181818181818</v>
      </c>
      <c r="S93" s="24">
        <f t="shared" si="10"/>
        <v>7.3</v>
      </c>
      <c r="T93" s="24">
        <f t="shared" si="13"/>
        <v>48.772727272727266</v>
      </c>
      <c r="U93" s="24">
        <f t="shared" si="11"/>
        <v>0.60072727272727278</v>
      </c>
      <c r="V93" s="25">
        <f t="shared" si="12"/>
        <v>76.932272727272718</v>
      </c>
    </row>
    <row r="94" spans="1:22" x14ac:dyDescent="0.15">
      <c r="A94">
        <v>1</v>
      </c>
      <c r="B94" t="s">
        <v>79</v>
      </c>
      <c r="C94" s="3">
        <v>25</v>
      </c>
      <c r="D94" s="17">
        <v>44</v>
      </c>
      <c r="E94" s="17" t="s">
        <v>81</v>
      </c>
      <c r="F94" s="17">
        <v>2</v>
      </c>
      <c r="G94" s="17">
        <v>1</v>
      </c>
      <c r="H94" s="26">
        <v>3.19</v>
      </c>
      <c r="I94" s="2">
        <v>1.036</v>
      </c>
      <c r="J94" s="2">
        <v>23.83</v>
      </c>
      <c r="K94" s="2">
        <v>26.39</v>
      </c>
      <c r="L94" s="2">
        <v>7.55</v>
      </c>
      <c r="M94" s="2">
        <v>25.36</v>
      </c>
      <c r="N94" s="2">
        <v>171.37</v>
      </c>
      <c r="P94" s="6">
        <f t="shared" si="13"/>
        <v>4.709090909090909</v>
      </c>
      <c r="Q94" s="6">
        <f t="shared" si="13"/>
        <v>10.831818181818182</v>
      </c>
      <c r="R94" s="6">
        <f t="shared" si="9"/>
        <v>0.23990909090909093</v>
      </c>
      <c r="S94" s="6">
        <f t="shared" si="10"/>
        <v>6.8636363636363633</v>
      </c>
      <c r="T94" s="6">
        <f t="shared" si="13"/>
        <v>57.636363636363633</v>
      </c>
      <c r="U94" s="6">
        <f t="shared" si="11"/>
        <v>0.77895454545454546</v>
      </c>
      <c r="V94" s="18">
        <f t="shared" si="12"/>
        <v>81.059772727272716</v>
      </c>
    </row>
    <row r="95" spans="1:22" x14ac:dyDescent="0.15">
      <c r="A95">
        <v>1</v>
      </c>
      <c r="B95" t="s">
        <v>79</v>
      </c>
      <c r="C95" s="3">
        <v>25</v>
      </c>
      <c r="D95" s="17">
        <v>44</v>
      </c>
      <c r="E95" s="17" t="s">
        <v>81</v>
      </c>
      <c r="F95" s="17">
        <v>3</v>
      </c>
      <c r="G95" s="17">
        <v>1</v>
      </c>
      <c r="H95" s="26">
        <v>2.42</v>
      </c>
      <c r="I95" s="2">
        <v>3.6930000000000001</v>
      </c>
      <c r="J95" s="2">
        <v>25.4</v>
      </c>
      <c r="K95" s="2">
        <v>25.71</v>
      </c>
      <c r="L95" s="2">
        <v>10.91</v>
      </c>
      <c r="M95" s="2">
        <v>22.324999999999999</v>
      </c>
      <c r="N95" s="2">
        <v>111.49</v>
      </c>
      <c r="P95" s="6">
        <f t="shared" si="13"/>
        <v>16.786363636363635</v>
      </c>
      <c r="Q95" s="6">
        <f t="shared" si="13"/>
        <v>11.545454545454545</v>
      </c>
      <c r="R95" s="6">
        <f t="shared" si="9"/>
        <v>0.23372727272727273</v>
      </c>
      <c r="S95" s="6">
        <f t="shared" si="10"/>
        <v>9.918181818181818</v>
      </c>
      <c r="T95" s="6">
        <f t="shared" si="13"/>
        <v>50.73863636363636</v>
      </c>
      <c r="U95" s="6">
        <f t="shared" si="11"/>
        <v>0.50677272727272726</v>
      </c>
      <c r="V95" s="18">
        <f t="shared" si="12"/>
        <v>89.729136363636357</v>
      </c>
    </row>
    <row r="96" spans="1:22" x14ac:dyDescent="0.15">
      <c r="A96" s="27">
        <v>1</v>
      </c>
      <c r="B96" s="27" t="s">
        <v>79</v>
      </c>
      <c r="C96" s="29">
        <v>25</v>
      </c>
      <c r="D96" s="28">
        <v>44</v>
      </c>
      <c r="E96" s="28" t="s">
        <v>81</v>
      </c>
      <c r="F96" s="28">
        <v>1</v>
      </c>
      <c r="G96" s="28">
        <v>2</v>
      </c>
      <c r="H96" s="30">
        <v>0.86</v>
      </c>
      <c r="I96" s="31">
        <v>2.2730000000000001</v>
      </c>
      <c r="J96" s="31">
        <v>10.526</v>
      </c>
      <c r="K96" s="31">
        <v>20.623000000000001</v>
      </c>
      <c r="L96" s="31">
        <v>9.2850000000000001</v>
      </c>
      <c r="M96" s="31">
        <v>28.274999999999999</v>
      </c>
      <c r="N96" s="31">
        <v>179.82</v>
      </c>
      <c r="O96" s="27"/>
      <c r="P96" s="32">
        <f t="shared" si="13"/>
        <v>10.33181818181818</v>
      </c>
      <c r="Q96" s="32">
        <f t="shared" si="13"/>
        <v>4.7845454545454542</v>
      </c>
      <c r="R96" s="32">
        <f t="shared" si="9"/>
        <v>0.18748181818181822</v>
      </c>
      <c r="S96" s="32">
        <f t="shared" si="10"/>
        <v>8.4409090909090914</v>
      </c>
      <c r="T96" s="32">
        <f t="shared" si="13"/>
        <v>64.261363636363626</v>
      </c>
      <c r="U96" s="32">
        <f t="shared" si="11"/>
        <v>0.81736363636363618</v>
      </c>
      <c r="V96" s="33">
        <f t="shared" si="12"/>
        <v>88.823481818181804</v>
      </c>
    </row>
    <row r="97" spans="1:22" x14ac:dyDescent="0.15">
      <c r="A97">
        <v>1</v>
      </c>
      <c r="B97" t="s">
        <v>79</v>
      </c>
      <c r="C97" s="3">
        <v>25</v>
      </c>
      <c r="D97" s="17">
        <v>44</v>
      </c>
      <c r="E97" s="17" t="s">
        <v>81</v>
      </c>
      <c r="F97" s="17">
        <v>2</v>
      </c>
      <c r="G97" s="17">
        <v>2</v>
      </c>
      <c r="H97" s="26">
        <v>0.85</v>
      </c>
      <c r="I97" s="2">
        <v>1.208</v>
      </c>
      <c r="J97" s="2">
        <v>10.885999999999999</v>
      </c>
      <c r="K97" s="2">
        <v>13.342000000000001</v>
      </c>
      <c r="L97" s="2">
        <v>9.86</v>
      </c>
      <c r="M97" s="2">
        <v>20.7</v>
      </c>
      <c r="N97" s="2">
        <v>128.11000000000001</v>
      </c>
      <c r="P97" s="6">
        <f t="shared" si="13"/>
        <v>5.4909090909090903</v>
      </c>
      <c r="Q97" s="6">
        <f t="shared" si="13"/>
        <v>4.9481818181818182</v>
      </c>
      <c r="R97" s="6">
        <f t="shared" si="9"/>
        <v>0.12129090909090909</v>
      </c>
      <c r="S97" s="6">
        <f t="shared" si="10"/>
        <v>8.9636363636363647</v>
      </c>
      <c r="T97" s="6">
        <f t="shared" si="13"/>
        <v>47.04545454545454</v>
      </c>
      <c r="U97" s="6">
        <f t="shared" si="11"/>
        <v>0.58231818181818185</v>
      </c>
      <c r="V97" s="18">
        <f t="shared" si="12"/>
        <v>67.151790909090906</v>
      </c>
    </row>
    <row r="98" spans="1:22" x14ac:dyDescent="0.15">
      <c r="A98" s="34">
        <v>1</v>
      </c>
      <c r="B98" s="34" t="s">
        <v>79</v>
      </c>
      <c r="C98" s="36">
        <v>25</v>
      </c>
      <c r="D98" s="35">
        <v>44</v>
      </c>
      <c r="E98" s="35" t="s">
        <v>81</v>
      </c>
      <c r="F98" s="35">
        <v>3</v>
      </c>
      <c r="G98" s="35">
        <v>2</v>
      </c>
      <c r="H98" s="37">
        <v>1.01</v>
      </c>
      <c r="I98" s="38">
        <v>2.83</v>
      </c>
      <c r="J98" s="38">
        <v>13.038</v>
      </c>
      <c r="K98" s="38">
        <v>20.224</v>
      </c>
      <c r="L98" s="38">
        <v>6.2949999999999999</v>
      </c>
      <c r="M98" s="38">
        <v>23.164999999999999</v>
      </c>
      <c r="N98" s="38">
        <v>157.30000000000001</v>
      </c>
      <c r="O98" s="34"/>
      <c r="P98" s="39">
        <f t="shared" si="13"/>
        <v>12.863636363636363</v>
      </c>
      <c r="Q98" s="39">
        <f t="shared" si="13"/>
        <v>5.9263636363636358</v>
      </c>
      <c r="R98" s="39">
        <f t="shared" si="9"/>
        <v>0.18385454545454544</v>
      </c>
      <c r="S98" s="39">
        <f t="shared" si="10"/>
        <v>5.7227272727272727</v>
      </c>
      <c r="T98" s="39">
        <f t="shared" si="13"/>
        <v>52.647727272727273</v>
      </c>
      <c r="U98" s="39">
        <f t="shared" si="11"/>
        <v>0.71500000000000008</v>
      </c>
      <c r="V98" s="40">
        <f t="shared" si="12"/>
        <v>78.059309090909096</v>
      </c>
    </row>
    <row r="99" spans="1:22" x14ac:dyDescent="0.15">
      <c r="A99">
        <v>1</v>
      </c>
      <c r="B99" t="s">
        <v>79</v>
      </c>
      <c r="C99" s="3">
        <v>25</v>
      </c>
      <c r="D99" s="17">
        <v>44</v>
      </c>
      <c r="E99" s="17" t="s">
        <v>81</v>
      </c>
      <c r="F99" s="17">
        <v>1</v>
      </c>
      <c r="G99" s="17">
        <v>3</v>
      </c>
      <c r="H99" s="26">
        <v>1.37</v>
      </c>
      <c r="I99" s="2">
        <v>3.2570000000000001</v>
      </c>
      <c r="J99" s="2">
        <v>8.093</v>
      </c>
      <c r="K99" s="2">
        <v>26.425999999999998</v>
      </c>
      <c r="L99" s="2">
        <v>12.91</v>
      </c>
      <c r="M99" s="2">
        <v>63.8</v>
      </c>
      <c r="N99" s="2">
        <v>176.18</v>
      </c>
      <c r="P99" s="6">
        <f t="shared" ref="P99:T114" si="14">I99/(P$2*1000)*(5/(5+5+2+4+5+1))*100</f>
        <v>14.804545454545453</v>
      </c>
      <c r="Q99" s="6">
        <f t="shared" si="14"/>
        <v>3.6786363636363637</v>
      </c>
      <c r="R99" s="6">
        <f t="shared" si="9"/>
        <v>0.24023636363636361</v>
      </c>
      <c r="S99" s="6">
        <f t="shared" si="10"/>
        <v>11.736363636363636</v>
      </c>
      <c r="T99" s="6">
        <f t="shared" si="14"/>
        <v>145</v>
      </c>
      <c r="U99" s="6">
        <f t="shared" si="11"/>
        <v>0.80081818181818187</v>
      </c>
      <c r="V99" s="18">
        <f t="shared" si="12"/>
        <v>176.26060000000001</v>
      </c>
    </row>
    <row r="100" spans="1:22" x14ac:dyDescent="0.15">
      <c r="A100">
        <v>1</v>
      </c>
      <c r="B100" t="s">
        <v>79</v>
      </c>
      <c r="C100" s="3">
        <v>25</v>
      </c>
      <c r="D100" s="17">
        <v>44</v>
      </c>
      <c r="E100" s="17" t="s">
        <v>81</v>
      </c>
      <c r="F100" s="17">
        <v>2</v>
      </c>
      <c r="G100" s="17">
        <v>3</v>
      </c>
      <c r="H100" s="26">
        <v>1.39</v>
      </c>
      <c r="I100" s="2">
        <v>3.3719999999999999</v>
      </c>
      <c r="J100" s="2">
        <v>9.4879999999999995</v>
      </c>
      <c r="K100" s="2">
        <v>25.170999999999999</v>
      </c>
      <c r="L100" s="2">
        <v>10.47</v>
      </c>
      <c r="M100" s="2">
        <v>76.484999999999999</v>
      </c>
      <c r="N100" s="2">
        <v>252.3</v>
      </c>
      <c r="P100" s="6">
        <f t="shared" si="14"/>
        <v>15.327272727272726</v>
      </c>
      <c r="Q100" s="6">
        <f t="shared" si="14"/>
        <v>4.3127272727272725</v>
      </c>
      <c r="R100" s="6">
        <f t="shared" si="9"/>
        <v>0.22882727272727274</v>
      </c>
      <c r="S100" s="6">
        <f t="shared" si="10"/>
        <v>9.5181818181818194</v>
      </c>
      <c r="T100" s="6">
        <f t="shared" si="14"/>
        <v>173.82954545454544</v>
      </c>
      <c r="U100" s="6">
        <f t="shared" si="11"/>
        <v>1.146818181818182</v>
      </c>
      <c r="V100" s="18">
        <f t="shared" si="12"/>
        <v>204.36337272727272</v>
      </c>
    </row>
    <row r="101" spans="1:22" x14ac:dyDescent="0.15">
      <c r="A101">
        <v>1</v>
      </c>
      <c r="B101" t="s">
        <v>79</v>
      </c>
      <c r="C101" s="3">
        <v>25</v>
      </c>
      <c r="D101" s="17">
        <v>44</v>
      </c>
      <c r="E101" s="17" t="s">
        <v>81</v>
      </c>
      <c r="F101" s="17">
        <v>3</v>
      </c>
      <c r="G101" s="17">
        <v>3</v>
      </c>
      <c r="H101" s="26">
        <v>1.22</v>
      </c>
      <c r="I101" s="2">
        <v>3.3849999999999998</v>
      </c>
      <c r="J101" s="2">
        <v>11.532999999999999</v>
      </c>
      <c r="K101" s="2">
        <v>23.844000000000001</v>
      </c>
      <c r="L101" s="2">
        <v>14.22</v>
      </c>
      <c r="M101" s="2">
        <v>64.13</v>
      </c>
      <c r="N101" s="2">
        <v>243.76</v>
      </c>
      <c r="P101" s="6">
        <f t="shared" si="14"/>
        <v>15.386363636363635</v>
      </c>
      <c r="Q101" s="6">
        <f t="shared" si="14"/>
        <v>5.2422727272727263</v>
      </c>
      <c r="R101" s="6">
        <f t="shared" si="9"/>
        <v>0.21676363636363638</v>
      </c>
      <c r="S101" s="6">
        <f t="shared" si="10"/>
        <v>12.927272727272729</v>
      </c>
      <c r="T101" s="6">
        <f t="shared" si="14"/>
        <v>145.74999999999997</v>
      </c>
      <c r="U101" s="6">
        <f t="shared" si="11"/>
        <v>1.1080000000000001</v>
      </c>
      <c r="V101" s="18">
        <f t="shared" si="12"/>
        <v>180.6306727272727</v>
      </c>
    </row>
    <row r="102" spans="1:22" x14ac:dyDescent="0.15">
      <c r="A102" s="27">
        <v>1</v>
      </c>
      <c r="B102" s="27" t="s">
        <v>79</v>
      </c>
      <c r="C102" s="29">
        <v>25</v>
      </c>
      <c r="D102" s="28">
        <v>44</v>
      </c>
      <c r="E102" s="28" t="s">
        <v>81</v>
      </c>
      <c r="F102" s="28">
        <v>1</v>
      </c>
      <c r="G102" s="28">
        <v>4</v>
      </c>
      <c r="H102" s="30">
        <v>1.31836</v>
      </c>
      <c r="I102" s="31">
        <v>2.0990000000000002</v>
      </c>
      <c r="J102" s="31">
        <v>8.2520000000000007</v>
      </c>
      <c r="K102" s="31">
        <v>17.469000000000001</v>
      </c>
      <c r="L102" s="31">
        <v>7.3754999999999997</v>
      </c>
      <c r="M102" s="31">
        <v>47.212499999999999</v>
      </c>
      <c r="N102" s="31">
        <v>271.29399999999998</v>
      </c>
      <c r="O102" s="27"/>
      <c r="P102" s="32">
        <f t="shared" si="14"/>
        <v>9.540909090909091</v>
      </c>
      <c r="Q102" s="32">
        <f t="shared" si="14"/>
        <v>3.7509090909090914</v>
      </c>
      <c r="R102" s="32">
        <f t="shared" si="9"/>
        <v>0.15880909090909093</v>
      </c>
      <c r="S102" s="32">
        <f t="shared" si="10"/>
        <v>6.7050000000000001</v>
      </c>
      <c r="T102" s="32">
        <f t="shared" si="14"/>
        <v>107.30113636363635</v>
      </c>
      <c r="U102" s="32">
        <f t="shared" si="11"/>
        <v>1.2331545454545454</v>
      </c>
      <c r="V102" s="33">
        <f t="shared" si="12"/>
        <v>128.68991818181817</v>
      </c>
    </row>
    <row r="103" spans="1:22" x14ac:dyDescent="0.15">
      <c r="A103">
        <v>1</v>
      </c>
      <c r="B103" t="s">
        <v>79</v>
      </c>
      <c r="C103" s="3">
        <v>25</v>
      </c>
      <c r="D103" s="17">
        <v>44</v>
      </c>
      <c r="E103" s="17" t="s">
        <v>81</v>
      </c>
      <c r="F103" s="17">
        <v>2</v>
      </c>
      <c r="G103" s="17">
        <v>4</v>
      </c>
      <c r="H103" s="26">
        <v>1.4138599999999999</v>
      </c>
      <c r="I103" s="2">
        <v>2.9</v>
      </c>
      <c r="J103" s="2">
        <v>9.0150000000000006</v>
      </c>
      <c r="K103" s="2">
        <v>15.664</v>
      </c>
      <c r="L103" s="2">
        <v>7.2705000000000002</v>
      </c>
      <c r="M103" s="2">
        <v>48.86</v>
      </c>
      <c r="N103" s="2">
        <v>168.40199999999999</v>
      </c>
      <c r="P103" s="6">
        <f t="shared" si="14"/>
        <v>13.18181818181818</v>
      </c>
      <c r="Q103" s="6">
        <f t="shared" si="14"/>
        <v>4.0977272727272727</v>
      </c>
      <c r="R103" s="6">
        <f t="shared" si="9"/>
        <v>0.14240000000000003</v>
      </c>
      <c r="S103" s="6">
        <f t="shared" si="10"/>
        <v>6.6095454545454544</v>
      </c>
      <c r="T103" s="6">
        <f t="shared" si="14"/>
        <v>111.04545454545453</v>
      </c>
      <c r="U103" s="6">
        <f t="shared" si="11"/>
        <v>0.76546363636363635</v>
      </c>
      <c r="V103" s="18">
        <f t="shared" si="12"/>
        <v>135.84240909090909</v>
      </c>
    </row>
    <row r="104" spans="1:22" x14ac:dyDescent="0.15">
      <c r="A104" s="34">
        <v>1</v>
      </c>
      <c r="B104" s="34" t="s">
        <v>79</v>
      </c>
      <c r="C104" s="36">
        <v>25</v>
      </c>
      <c r="D104" s="35">
        <v>44</v>
      </c>
      <c r="E104" s="35" t="s">
        <v>81</v>
      </c>
      <c r="F104" s="35">
        <v>3</v>
      </c>
      <c r="G104" s="35">
        <v>4</v>
      </c>
      <c r="H104" s="37">
        <v>1.4052899999999999</v>
      </c>
      <c r="I104" s="38">
        <v>2.3530000000000002</v>
      </c>
      <c r="J104" s="38">
        <v>10.68</v>
      </c>
      <c r="K104" s="38">
        <v>27.641999999999999</v>
      </c>
      <c r="L104" s="38">
        <v>12.615500000000001</v>
      </c>
      <c r="M104" s="38">
        <v>56.515000000000001</v>
      </c>
      <c r="N104" s="38">
        <v>259.78699999999998</v>
      </c>
      <c r="O104" s="34"/>
      <c r="P104" s="39">
        <f t="shared" si="14"/>
        <v>10.695454545454545</v>
      </c>
      <c r="Q104" s="39">
        <f t="shared" si="14"/>
        <v>4.8545454545454536</v>
      </c>
      <c r="R104" s="39">
        <f t="shared" si="9"/>
        <v>0.25129090909090906</v>
      </c>
      <c r="S104" s="39">
        <f t="shared" si="10"/>
        <v>11.468636363636366</v>
      </c>
      <c r="T104" s="39">
        <f t="shared" si="14"/>
        <v>128.44318181818181</v>
      </c>
      <c r="U104" s="39">
        <f t="shared" si="11"/>
        <v>1.18085</v>
      </c>
      <c r="V104" s="40">
        <f t="shared" si="12"/>
        <v>156.89395909090908</v>
      </c>
    </row>
    <row r="105" spans="1:22" x14ac:dyDescent="0.15">
      <c r="A105">
        <v>1</v>
      </c>
      <c r="B105" t="s">
        <v>79</v>
      </c>
      <c r="C105" s="3">
        <v>25</v>
      </c>
      <c r="D105" s="17">
        <v>44</v>
      </c>
      <c r="E105" s="17" t="s">
        <v>81</v>
      </c>
      <c r="F105" s="17">
        <v>1</v>
      </c>
      <c r="G105" s="17">
        <v>5</v>
      </c>
      <c r="H105" s="26">
        <v>0.61</v>
      </c>
      <c r="I105" s="2">
        <v>3.61</v>
      </c>
      <c r="J105" s="2">
        <v>15.46</v>
      </c>
      <c r="K105" s="2">
        <v>28.19</v>
      </c>
      <c r="L105" s="2">
        <v>10.955</v>
      </c>
      <c r="M105" s="2">
        <v>55.561</v>
      </c>
      <c r="N105" s="2">
        <v>186.495</v>
      </c>
      <c r="P105" s="6">
        <f t="shared" si="14"/>
        <v>16.40909090909091</v>
      </c>
      <c r="Q105" s="6">
        <f t="shared" si="14"/>
        <v>7.0272727272727282</v>
      </c>
      <c r="R105" s="6">
        <f t="shared" si="9"/>
        <v>0.25627272727272732</v>
      </c>
      <c r="S105" s="6">
        <f t="shared" si="10"/>
        <v>9.959090909090909</v>
      </c>
      <c r="T105" s="6">
        <f t="shared" si="14"/>
        <v>126.27499999999998</v>
      </c>
      <c r="U105" s="6">
        <f t="shared" si="11"/>
        <v>0.84770454545454543</v>
      </c>
      <c r="V105" s="18">
        <f t="shared" si="12"/>
        <v>160.7744318181818</v>
      </c>
    </row>
    <row r="106" spans="1:22" x14ac:dyDescent="0.15">
      <c r="A106">
        <v>1</v>
      </c>
      <c r="B106" t="s">
        <v>79</v>
      </c>
      <c r="C106" s="3">
        <v>25</v>
      </c>
      <c r="D106" s="17">
        <v>44</v>
      </c>
      <c r="E106" s="17" t="s">
        <v>81</v>
      </c>
      <c r="F106" s="17">
        <v>2</v>
      </c>
      <c r="G106" s="17">
        <v>5</v>
      </c>
      <c r="H106" s="26">
        <v>0.53</v>
      </c>
      <c r="I106" s="2">
        <v>3.31</v>
      </c>
      <c r="J106" s="2">
        <v>16.809999999999999</v>
      </c>
      <c r="K106" s="2">
        <v>21.85</v>
      </c>
      <c r="L106" s="2">
        <v>14.7585</v>
      </c>
      <c r="M106" s="2">
        <v>50.783499999999997</v>
      </c>
      <c r="N106" s="2">
        <v>314.00299999999999</v>
      </c>
      <c r="P106" s="6">
        <f t="shared" si="14"/>
        <v>15.045454545454545</v>
      </c>
      <c r="Q106" s="6">
        <f t="shared" si="14"/>
        <v>7.6409090909090915</v>
      </c>
      <c r="R106" s="6">
        <f t="shared" si="9"/>
        <v>0.19863636363636364</v>
      </c>
      <c r="S106" s="6">
        <f t="shared" si="10"/>
        <v>13.416818181818179</v>
      </c>
      <c r="T106" s="6">
        <f t="shared" si="14"/>
        <v>115.41704545454543</v>
      </c>
      <c r="U106" s="6">
        <f t="shared" si="11"/>
        <v>1.4272863636363635</v>
      </c>
      <c r="V106" s="18">
        <f t="shared" si="12"/>
        <v>153.14614999999998</v>
      </c>
    </row>
    <row r="107" spans="1:22" x14ac:dyDescent="0.15">
      <c r="A107">
        <v>1</v>
      </c>
      <c r="B107" t="s">
        <v>79</v>
      </c>
      <c r="C107" s="3">
        <v>25</v>
      </c>
      <c r="D107" s="17">
        <v>44</v>
      </c>
      <c r="E107" s="17" t="s">
        <v>81</v>
      </c>
      <c r="F107" s="17">
        <v>3</v>
      </c>
      <c r="G107" s="17">
        <v>5</v>
      </c>
      <c r="H107" s="26">
        <v>0.74</v>
      </c>
      <c r="I107" s="2">
        <v>3.25</v>
      </c>
      <c r="J107" s="2">
        <v>15.6</v>
      </c>
      <c r="K107" s="2">
        <v>28.26</v>
      </c>
      <c r="L107" s="2">
        <v>11.311</v>
      </c>
      <c r="M107" s="2">
        <v>61.738500000000002</v>
      </c>
      <c r="N107" s="2">
        <v>235.51599999999999</v>
      </c>
      <c r="P107" s="6">
        <f t="shared" si="14"/>
        <v>14.772727272727273</v>
      </c>
      <c r="Q107" s="6">
        <f t="shared" si="14"/>
        <v>7.0909090909090908</v>
      </c>
      <c r="R107" s="6">
        <f t="shared" si="9"/>
        <v>0.25690909090909092</v>
      </c>
      <c r="S107" s="6">
        <f t="shared" si="10"/>
        <v>10.282727272727273</v>
      </c>
      <c r="T107" s="6">
        <f t="shared" si="14"/>
        <v>140.31477272727273</v>
      </c>
      <c r="U107" s="6">
        <f t="shared" si="11"/>
        <v>1.0705272727272728</v>
      </c>
      <c r="V107" s="18">
        <f t="shared" si="12"/>
        <v>173.78857272727274</v>
      </c>
    </row>
    <row r="108" spans="1:22" x14ac:dyDescent="0.15">
      <c r="A108" s="27">
        <v>1</v>
      </c>
      <c r="B108" s="27" t="s">
        <v>79</v>
      </c>
      <c r="C108" s="29">
        <v>25</v>
      </c>
      <c r="D108" s="28">
        <v>44</v>
      </c>
      <c r="E108" s="28" t="s">
        <v>81</v>
      </c>
      <c r="F108" s="28">
        <v>1</v>
      </c>
      <c r="G108" s="28">
        <v>6</v>
      </c>
      <c r="H108" s="30">
        <v>0.6</v>
      </c>
      <c r="I108" s="31">
        <v>3.5329999999999999</v>
      </c>
      <c r="J108" s="31">
        <v>17.236000000000001</v>
      </c>
      <c r="K108" s="31">
        <v>33.911000000000001</v>
      </c>
      <c r="L108" s="31">
        <v>12.161</v>
      </c>
      <c r="M108" s="31">
        <v>70.361500000000007</v>
      </c>
      <c r="N108" s="31">
        <v>242.14500000000001</v>
      </c>
      <c r="O108" s="27"/>
      <c r="P108" s="32">
        <f t="shared" si="14"/>
        <v>16.059090909090909</v>
      </c>
      <c r="Q108" s="32">
        <f t="shared" si="14"/>
        <v>7.8345454545454549</v>
      </c>
      <c r="R108" s="32">
        <f t="shared" si="9"/>
        <v>0.30828181818181821</v>
      </c>
      <c r="S108" s="32">
        <f t="shared" si="10"/>
        <v>11.055454545454545</v>
      </c>
      <c r="T108" s="32">
        <f t="shared" si="14"/>
        <v>159.91250000000002</v>
      </c>
      <c r="U108" s="32">
        <f t="shared" si="11"/>
        <v>1.1006590909090908</v>
      </c>
      <c r="V108" s="33">
        <f t="shared" si="12"/>
        <v>196.27053181818184</v>
      </c>
    </row>
    <row r="109" spans="1:22" x14ac:dyDescent="0.15">
      <c r="A109">
        <v>1</v>
      </c>
      <c r="B109" t="s">
        <v>79</v>
      </c>
      <c r="C109" s="3">
        <v>25</v>
      </c>
      <c r="D109" s="17">
        <v>44</v>
      </c>
      <c r="E109" s="17" t="s">
        <v>81</v>
      </c>
      <c r="F109" s="17">
        <v>2</v>
      </c>
      <c r="G109" s="17">
        <v>6</v>
      </c>
      <c r="H109" s="26">
        <v>0.67</v>
      </c>
      <c r="I109" s="2">
        <v>3.823</v>
      </c>
      <c r="J109" s="2">
        <v>16.434000000000001</v>
      </c>
      <c r="K109" s="2">
        <v>33.826999999999998</v>
      </c>
      <c r="L109" s="2">
        <v>13.026999999999999</v>
      </c>
      <c r="M109" s="2">
        <v>82.605000000000004</v>
      </c>
      <c r="N109" s="2">
        <v>360.93700000000001</v>
      </c>
      <c r="P109" s="6">
        <f t="shared" si="14"/>
        <v>17.377272727272725</v>
      </c>
      <c r="Q109" s="6">
        <f t="shared" si="14"/>
        <v>7.4700000000000006</v>
      </c>
      <c r="R109" s="6">
        <f t="shared" si="9"/>
        <v>0.3075181818181818</v>
      </c>
      <c r="S109" s="6">
        <f t="shared" si="10"/>
        <v>11.842727272727274</v>
      </c>
      <c r="T109" s="6">
        <f t="shared" si="14"/>
        <v>187.73863636363637</v>
      </c>
      <c r="U109" s="6">
        <f t="shared" si="11"/>
        <v>1.6406227272727274</v>
      </c>
      <c r="V109" s="18">
        <f t="shared" si="12"/>
        <v>226.37677727272728</v>
      </c>
    </row>
    <row r="110" spans="1:22" x14ac:dyDescent="0.15">
      <c r="A110" s="34">
        <v>1</v>
      </c>
      <c r="B110" s="34" t="s">
        <v>79</v>
      </c>
      <c r="C110" s="36">
        <v>25</v>
      </c>
      <c r="D110" s="35">
        <v>44</v>
      </c>
      <c r="E110" s="35" t="s">
        <v>81</v>
      </c>
      <c r="F110" s="35">
        <v>3</v>
      </c>
      <c r="G110" s="35">
        <v>6</v>
      </c>
      <c r="H110" s="37">
        <v>0.83</v>
      </c>
      <c r="I110" s="38">
        <v>4.1639999999999997</v>
      </c>
      <c r="J110" s="38">
        <v>20.033000000000001</v>
      </c>
      <c r="K110" s="38">
        <v>29.861000000000001</v>
      </c>
      <c r="L110" s="38">
        <v>15.461</v>
      </c>
      <c r="M110" s="38">
        <v>67.708500000000001</v>
      </c>
      <c r="N110" s="38">
        <v>295.24299999999999</v>
      </c>
      <c r="O110" s="34"/>
      <c r="P110" s="39">
        <f t="shared" si="14"/>
        <v>18.927272727272726</v>
      </c>
      <c r="Q110" s="39">
        <f t="shared" si="14"/>
        <v>9.1059090909090905</v>
      </c>
      <c r="R110" s="39">
        <f t="shared" si="9"/>
        <v>0.27146363636363641</v>
      </c>
      <c r="S110" s="39">
        <f t="shared" si="10"/>
        <v>14.055454545454547</v>
      </c>
      <c r="T110" s="39">
        <f t="shared" si="14"/>
        <v>153.88295454545457</v>
      </c>
      <c r="U110" s="39">
        <f t="shared" si="11"/>
        <v>1.3420136363636364</v>
      </c>
      <c r="V110" s="40">
        <f t="shared" si="12"/>
        <v>197.58506818181823</v>
      </c>
    </row>
    <row r="111" spans="1:22" x14ac:dyDescent="0.15">
      <c r="A111">
        <v>1</v>
      </c>
      <c r="B111" t="s">
        <v>79</v>
      </c>
      <c r="C111" s="3">
        <v>25</v>
      </c>
      <c r="D111" s="17">
        <v>44</v>
      </c>
      <c r="E111" s="17" t="s">
        <v>81</v>
      </c>
      <c r="F111" s="17">
        <v>1</v>
      </c>
      <c r="G111" s="17">
        <v>7</v>
      </c>
      <c r="H111" s="26">
        <v>0.97</v>
      </c>
      <c r="I111" s="2">
        <v>4.47</v>
      </c>
      <c r="J111" s="2">
        <v>19.54</v>
      </c>
      <c r="K111" s="2">
        <v>34.42</v>
      </c>
      <c r="L111" s="2">
        <v>14.8</v>
      </c>
      <c r="M111" s="2">
        <v>77.084999999999994</v>
      </c>
      <c r="N111" s="2">
        <v>312.69</v>
      </c>
      <c r="P111" s="6">
        <f t="shared" si="14"/>
        <v>20.318181818181817</v>
      </c>
      <c r="Q111" s="6">
        <f t="shared" si="14"/>
        <v>8.8818181818181809</v>
      </c>
      <c r="R111" s="6">
        <f t="shared" si="9"/>
        <v>0.31290909090909091</v>
      </c>
      <c r="S111" s="6">
        <f t="shared" si="10"/>
        <v>13.454545454545455</v>
      </c>
      <c r="T111" s="6">
        <f t="shared" si="14"/>
        <v>175.19318181818178</v>
      </c>
      <c r="U111" s="6">
        <f t="shared" si="11"/>
        <v>1.4213181818181819</v>
      </c>
      <c r="V111" s="18">
        <f t="shared" si="12"/>
        <v>219.58195454545452</v>
      </c>
    </row>
    <row r="112" spans="1:22" x14ac:dyDescent="0.15">
      <c r="A112">
        <v>1</v>
      </c>
      <c r="B112" t="s">
        <v>79</v>
      </c>
      <c r="C112" s="3">
        <v>25</v>
      </c>
      <c r="D112" s="17">
        <v>44</v>
      </c>
      <c r="E112" s="17" t="s">
        <v>81</v>
      </c>
      <c r="F112" s="17">
        <v>2</v>
      </c>
      <c r="G112" s="17">
        <v>7</v>
      </c>
      <c r="H112" s="26">
        <v>1.65</v>
      </c>
      <c r="I112" s="2">
        <v>4.68</v>
      </c>
      <c r="J112" s="2">
        <v>33.520000000000003</v>
      </c>
      <c r="K112" s="2">
        <v>40.53</v>
      </c>
      <c r="L112" s="2">
        <v>15.285</v>
      </c>
      <c r="M112" s="2">
        <v>76.62</v>
      </c>
      <c r="N112" s="2">
        <v>317.02</v>
      </c>
      <c r="P112" s="6">
        <f t="shared" si="14"/>
        <v>21.27272727272727</v>
      </c>
      <c r="Q112" s="6">
        <f t="shared" si="14"/>
        <v>15.23636363636364</v>
      </c>
      <c r="R112" s="6">
        <f t="shared" si="9"/>
        <v>0.36845454545454553</v>
      </c>
      <c r="S112" s="6">
        <f t="shared" si="10"/>
        <v>13.895454545454546</v>
      </c>
      <c r="T112" s="6">
        <f t="shared" si="14"/>
        <v>174.13636363636365</v>
      </c>
      <c r="U112" s="6">
        <f t="shared" si="11"/>
        <v>1.4409999999999998</v>
      </c>
      <c r="V112" s="18">
        <f t="shared" si="12"/>
        <v>226.35036363636365</v>
      </c>
    </row>
    <row r="113" spans="1:22" x14ac:dyDescent="0.15">
      <c r="A113">
        <v>1</v>
      </c>
      <c r="B113" t="s">
        <v>79</v>
      </c>
      <c r="C113" s="3">
        <v>25</v>
      </c>
      <c r="D113" s="17">
        <v>44</v>
      </c>
      <c r="E113" s="17" t="s">
        <v>81</v>
      </c>
      <c r="F113" s="17">
        <v>3</v>
      </c>
      <c r="G113" s="17">
        <v>7</v>
      </c>
      <c r="H113" s="26">
        <v>1.32</v>
      </c>
      <c r="I113" s="2">
        <v>3.29</v>
      </c>
      <c r="J113" s="2">
        <v>27.8</v>
      </c>
      <c r="K113" s="2">
        <v>32.46</v>
      </c>
      <c r="L113" s="2">
        <v>10.92</v>
      </c>
      <c r="M113" s="2">
        <v>73.69</v>
      </c>
      <c r="N113" s="2">
        <v>377.14</v>
      </c>
      <c r="P113" s="6">
        <f t="shared" si="14"/>
        <v>14.954545454545453</v>
      </c>
      <c r="Q113" s="6">
        <f t="shared" si="14"/>
        <v>12.636363636363637</v>
      </c>
      <c r="R113" s="6">
        <f t="shared" si="9"/>
        <v>0.29509090909090913</v>
      </c>
      <c r="S113" s="6">
        <f t="shared" si="10"/>
        <v>9.9272727272727277</v>
      </c>
      <c r="T113" s="6">
        <f t="shared" si="14"/>
        <v>167.47727272727272</v>
      </c>
      <c r="U113" s="6">
        <f t="shared" si="11"/>
        <v>1.7142727272727272</v>
      </c>
      <c r="V113" s="18">
        <f t="shared" si="12"/>
        <v>207.00481818181817</v>
      </c>
    </row>
    <row r="114" spans="1:22" x14ac:dyDescent="0.15">
      <c r="A114" s="27">
        <v>1</v>
      </c>
      <c r="B114" s="27" t="s">
        <v>79</v>
      </c>
      <c r="C114" s="29">
        <v>25</v>
      </c>
      <c r="D114" s="28">
        <v>44</v>
      </c>
      <c r="E114" s="28" t="s">
        <v>81</v>
      </c>
      <c r="F114" s="28">
        <v>1</v>
      </c>
      <c r="G114" s="28">
        <v>8</v>
      </c>
      <c r="H114" s="30">
        <v>1.24</v>
      </c>
      <c r="I114" s="31">
        <v>4.7859999999999996</v>
      </c>
      <c r="J114" s="31">
        <v>25.832999999999998</v>
      </c>
      <c r="K114" s="31">
        <v>35.368000000000002</v>
      </c>
      <c r="L114" s="31">
        <v>15.3225</v>
      </c>
      <c r="M114" s="31">
        <v>81.214500000000001</v>
      </c>
      <c r="N114" s="31">
        <v>306.63400000000001</v>
      </c>
      <c r="O114" s="27"/>
      <c r="P114" s="32">
        <f t="shared" si="14"/>
        <v>21.75454545454545</v>
      </c>
      <c r="Q114" s="32">
        <f t="shared" si="14"/>
        <v>11.742272727272727</v>
      </c>
      <c r="R114" s="32">
        <f t="shared" si="9"/>
        <v>0.32152727272727277</v>
      </c>
      <c r="S114" s="32">
        <f t="shared" si="10"/>
        <v>13.929545454545453</v>
      </c>
      <c r="T114" s="32">
        <f t="shared" si="14"/>
        <v>184.57840909090908</v>
      </c>
      <c r="U114" s="32">
        <f t="shared" si="11"/>
        <v>1.3937909090909093</v>
      </c>
      <c r="V114" s="33">
        <f t="shared" si="12"/>
        <v>233.72009090909089</v>
      </c>
    </row>
    <row r="115" spans="1:22" x14ac:dyDescent="0.15">
      <c r="A115">
        <v>1</v>
      </c>
      <c r="B115" t="s">
        <v>79</v>
      </c>
      <c r="C115" s="3">
        <v>25</v>
      </c>
      <c r="D115" s="17">
        <v>44</v>
      </c>
      <c r="E115" s="17" t="s">
        <v>81</v>
      </c>
      <c r="F115" s="17">
        <v>2</v>
      </c>
      <c r="G115" s="17">
        <v>8</v>
      </c>
      <c r="H115" s="26">
        <v>1.51</v>
      </c>
      <c r="I115" s="2">
        <v>3.1139999999999999</v>
      </c>
      <c r="J115" s="2">
        <v>26.609000000000002</v>
      </c>
      <c r="K115" s="2">
        <v>32.368000000000002</v>
      </c>
      <c r="L115" s="2">
        <v>10.628</v>
      </c>
      <c r="M115" s="2">
        <v>84.171999999999997</v>
      </c>
      <c r="N115" s="2">
        <v>370.73200000000003</v>
      </c>
      <c r="P115" s="6">
        <f t="shared" ref="P115:T122" si="15">I115/(P$2*1000)*(5/(5+5+2+4+5+1))*100</f>
        <v>14.154545454545456</v>
      </c>
      <c r="Q115" s="6">
        <f t="shared" si="15"/>
        <v>12.094999999999999</v>
      </c>
      <c r="R115" s="6">
        <f t="shared" si="9"/>
        <v>0.29425454545454544</v>
      </c>
      <c r="S115" s="6">
        <f t="shared" si="10"/>
        <v>9.6618181818181803</v>
      </c>
      <c r="T115" s="6">
        <f t="shared" si="15"/>
        <v>191.29999999999998</v>
      </c>
      <c r="U115" s="6">
        <f t="shared" si="11"/>
        <v>1.6851454545454545</v>
      </c>
      <c r="V115" s="18">
        <f t="shared" si="12"/>
        <v>229.19076363636361</v>
      </c>
    </row>
    <row r="116" spans="1:22" x14ac:dyDescent="0.15">
      <c r="A116" s="34">
        <v>1</v>
      </c>
      <c r="B116" s="34" t="s">
        <v>79</v>
      </c>
      <c r="C116" s="36">
        <v>25</v>
      </c>
      <c r="D116" s="35">
        <v>44</v>
      </c>
      <c r="E116" s="35" t="s">
        <v>81</v>
      </c>
      <c r="F116" s="35">
        <v>3</v>
      </c>
      <c r="G116" s="35">
        <v>8</v>
      </c>
      <c r="H116" s="37">
        <v>1.69</v>
      </c>
      <c r="I116" s="38">
        <v>3.4540000000000002</v>
      </c>
      <c r="J116" s="38">
        <v>25.326000000000001</v>
      </c>
      <c r="K116" s="38">
        <v>37.664999999999999</v>
      </c>
      <c r="L116" s="38">
        <v>11.246499999999999</v>
      </c>
      <c r="M116" s="38">
        <v>82.933000000000007</v>
      </c>
      <c r="N116" s="38">
        <v>305.92399999999998</v>
      </c>
      <c r="O116" s="34"/>
      <c r="P116" s="39">
        <f t="shared" si="15"/>
        <v>15.7</v>
      </c>
      <c r="Q116" s="39">
        <f t="shared" si="15"/>
        <v>11.511818181818182</v>
      </c>
      <c r="R116" s="39">
        <f t="shared" si="9"/>
        <v>0.34240909090909089</v>
      </c>
      <c r="S116" s="39">
        <f t="shared" si="10"/>
        <v>10.22409090909091</v>
      </c>
      <c r="T116" s="39">
        <f t="shared" si="15"/>
        <v>188.4840909090909</v>
      </c>
      <c r="U116" s="39">
        <f t="shared" si="11"/>
        <v>1.3905636363636362</v>
      </c>
      <c r="V116" s="40">
        <f t="shared" si="12"/>
        <v>227.6529727272727</v>
      </c>
    </row>
    <row r="117" spans="1:22" x14ac:dyDescent="0.15">
      <c r="A117" s="27">
        <v>1</v>
      </c>
      <c r="B117" s="27" t="s">
        <v>79</v>
      </c>
      <c r="C117" s="29">
        <v>25</v>
      </c>
      <c r="D117" s="28">
        <v>44</v>
      </c>
      <c r="E117" s="28" t="s">
        <v>81</v>
      </c>
      <c r="F117" s="28">
        <v>1</v>
      </c>
      <c r="G117" s="28">
        <v>9</v>
      </c>
      <c r="H117" s="30">
        <v>1.35</v>
      </c>
      <c r="I117" s="31">
        <v>3.5649999999999999</v>
      </c>
      <c r="J117" s="31">
        <v>30.175999999999998</v>
      </c>
      <c r="K117" s="31">
        <v>31.684000000000001</v>
      </c>
      <c r="L117" s="31">
        <v>12.202500000000001</v>
      </c>
      <c r="M117" s="31">
        <v>87.857500000000002</v>
      </c>
      <c r="N117" s="31">
        <v>326.99200000000002</v>
      </c>
      <c r="O117" s="27"/>
      <c r="P117" s="32">
        <f t="shared" si="15"/>
        <v>16.204545454545453</v>
      </c>
      <c r="Q117" s="32">
        <f t="shared" si="15"/>
        <v>13.716363636363635</v>
      </c>
      <c r="R117" s="32">
        <f t="shared" si="9"/>
        <v>0.28803636363636365</v>
      </c>
      <c r="S117" s="32">
        <f t="shared" si="10"/>
        <v>11.093181818181819</v>
      </c>
      <c r="T117" s="32">
        <f t="shared" si="15"/>
        <v>199.67613636363637</v>
      </c>
      <c r="U117" s="32">
        <f t="shared" si="11"/>
        <v>1.4863272727272729</v>
      </c>
      <c r="V117" s="33">
        <f t="shared" si="12"/>
        <v>242.4645909090909</v>
      </c>
    </row>
    <row r="118" spans="1:22" x14ac:dyDescent="0.15">
      <c r="A118">
        <v>1</v>
      </c>
      <c r="B118" t="s">
        <v>79</v>
      </c>
      <c r="C118" s="3">
        <v>25</v>
      </c>
      <c r="D118" s="17">
        <v>44</v>
      </c>
      <c r="E118" s="17" t="s">
        <v>81</v>
      </c>
      <c r="F118" s="17">
        <v>2</v>
      </c>
      <c r="G118" s="17">
        <v>9</v>
      </c>
      <c r="H118" s="26">
        <v>1.42</v>
      </c>
      <c r="I118" s="2">
        <v>3.4780000000000002</v>
      </c>
      <c r="J118" s="2">
        <v>29.51</v>
      </c>
      <c r="K118" s="2">
        <v>30.216000000000001</v>
      </c>
      <c r="L118" s="2">
        <v>10.585000000000001</v>
      </c>
      <c r="M118" s="2">
        <v>85.107500000000002</v>
      </c>
      <c r="N118" s="2">
        <v>265.05</v>
      </c>
      <c r="P118" s="6">
        <f t="shared" si="15"/>
        <v>15.809090909090909</v>
      </c>
      <c r="Q118" s="6">
        <f t="shared" si="15"/>
        <v>13.413636363636364</v>
      </c>
      <c r="R118" s="6">
        <f t="shared" si="9"/>
        <v>0.2746909090909091</v>
      </c>
      <c r="S118" s="6">
        <f t="shared" si="10"/>
        <v>9.622727272727273</v>
      </c>
      <c r="T118" s="6">
        <f t="shared" si="15"/>
        <v>193.42613636363635</v>
      </c>
      <c r="U118" s="6">
        <f t="shared" si="11"/>
        <v>1.2047727272727273</v>
      </c>
      <c r="V118" s="18">
        <f t="shared" si="12"/>
        <v>233.75105454545454</v>
      </c>
    </row>
    <row r="119" spans="1:22" x14ac:dyDescent="0.15">
      <c r="A119" s="34">
        <v>1</v>
      </c>
      <c r="B119" s="34" t="s">
        <v>79</v>
      </c>
      <c r="C119" s="36">
        <v>25</v>
      </c>
      <c r="D119" s="35">
        <v>44</v>
      </c>
      <c r="E119" s="35" t="s">
        <v>81</v>
      </c>
      <c r="F119" s="35">
        <v>3</v>
      </c>
      <c r="G119" s="35">
        <v>9</v>
      </c>
      <c r="H119" s="37">
        <v>1.72</v>
      </c>
      <c r="I119" s="38">
        <v>3.581</v>
      </c>
      <c r="J119" s="38">
        <v>30.233000000000001</v>
      </c>
      <c r="K119" s="38">
        <v>30.672000000000001</v>
      </c>
      <c r="L119" s="38">
        <v>9.6285000000000007</v>
      </c>
      <c r="M119" s="38">
        <v>89.842500000000001</v>
      </c>
      <c r="N119" s="38">
        <v>255.28899999999999</v>
      </c>
      <c r="O119" s="34"/>
      <c r="P119" s="39">
        <f t="shared" si="15"/>
        <v>16.277272727272727</v>
      </c>
      <c r="Q119" s="39">
        <f t="shared" si="15"/>
        <v>13.742272727272725</v>
      </c>
      <c r="R119" s="39">
        <f t="shared" si="9"/>
        <v>0.27883636363636366</v>
      </c>
      <c r="S119" s="39">
        <f t="shared" si="10"/>
        <v>8.7531818181818188</v>
      </c>
      <c r="T119" s="39">
        <f t="shared" si="15"/>
        <v>204.18749999999997</v>
      </c>
      <c r="U119" s="39">
        <f t="shared" si="11"/>
        <v>1.1604045454545453</v>
      </c>
      <c r="V119" s="40">
        <f t="shared" si="12"/>
        <v>244.39946818181815</v>
      </c>
    </row>
    <row r="120" spans="1:22" x14ac:dyDescent="0.15">
      <c r="A120">
        <v>1</v>
      </c>
      <c r="B120" t="s">
        <v>79</v>
      </c>
      <c r="C120" s="3">
        <v>25</v>
      </c>
      <c r="D120" s="17">
        <v>44</v>
      </c>
      <c r="E120" s="17" t="s">
        <v>81</v>
      </c>
      <c r="F120" s="17">
        <v>1</v>
      </c>
      <c r="G120" s="17">
        <v>10</v>
      </c>
      <c r="H120" s="26">
        <v>1.1399999999999999</v>
      </c>
      <c r="I120" s="2">
        <v>4.0780000000000003</v>
      </c>
      <c r="J120" s="2">
        <v>30.670999999999999</v>
      </c>
      <c r="K120" s="2">
        <v>36.856999999999999</v>
      </c>
      <c r="L120" s="2">
        <v>12.8085</v>
      </c>
      <c r="M120" s="2">
        <v>94.135000000000005</v>
      </c>
      <c r="N120" s="2">
        <v>336.63299999999998</v>
      </c>
      <c r="P120" s="6">
        <f t="shared" si="15"/>
        <v>18.536363636363635</v>
      </c>
      <c r="Q120" s="6">
        <f t="shared" si="15"/>
        <v>13.941363636363635</v>
      </c>
      <c r="R120" s="6">
        <f t="shared" si="9"/>
        <v>0.3350636363636364</v>
      </c>
      <c r="S120" s="6">
        <f t="shared" si="10"/>
        <v>11.644090909090909</v>
      </c>
      <c r="T120" s="6">
        <f t="shared" si="15"/>
        <v>213.94318181818184</v>
      </c>
      <c r="U120" s="6">
        <f t="shared" si="11"/>
        <v>1.5301499999999999</v>
      </c>
      <c r="V120" s="18">
        <f t="shared" si="12"/>
        <v>259.93021363636365</v>
      </c>
    </row>
    <row r="121" spans="1:22" x14ac:dyDescent="0.15">
      <c r="A121">
        <v>1</v>
      </c>
      <c r="B121" t="s">
        <v>79</v>
      </c>
      <c r="C121" s="3">
        <v>25</v>
      </c>
      <c r="D121" s="17">
        <v>44</v>
      </c>
      <c r="E121" s="17" t="s">
        <v>81</v>
      </c>
      <c r="F121" s="17">
        <v>2</v>
      </c>
      <c r="G121" s="17">
        <v>10</v>
      </c>
      <c r="H121" s="26">
        <v>1.55</v>
      </c>
      <c r="I121" s="2">
        <v>3.948</v>
      </c>
      <c r="J121" s="2">
        <v>21.655999999999999</v>
      </c>
      <c r="K121" s="2">
        <v>36.552</v>
      </c>
      <c r="L121" s="2">
        <v>9.452</v>
      </c>
      <c r="M121" s="2">
        <v>107.14400000000001</v>
      </c>
      <c r="N121" s="2">
        <v>291.62</v>
      </c>
      <c r="P121" s="6">
        <f t="shared" si="15"/>
        <v>17.945454545454545</v>
      </c>
      <c r="Q121" s="6">
        <f t="shared" si="15"/>
        <v>9.843636363636362</v>
      </c>
      <c r="R121" s="6">
        <f t="shared" si="9"/>
        <v>0.33229090909090914</v>
      </c>
      <c r="S121" s="6">
        <f t="shared" si="10"/>
        <v>8.5927272727272719</v>
      </c>
      <c r="T121" s="6">
        <f t="shared" si="15"/>
        <v>243.50909090909093</v>
      </c>
      <c r="U121" s="6">
        <f t="shared" si="11"/>
        <v>1.3255454545454546</v>
      </c>
      <c r="V121" s="18">
        <f t="shared" si="12"/>
        <v>281.5487454545455</v>
      </c>
    </row>
    <row r="122" spans="1:22" ht="14.25" thickBot="1" x14ac:dyDescent="0.2">
      <c r="A122" s="41">
        <v>1</v>
      </c>
      <c r="B122" s="41" t="s">
        <v>79</v>
      </c>
      <c r="C122" s="43">
        <v>25</v>
      </c>
      <c r="D122" s="42">
        <v>44</v>
      </c>
      <c r="E122" s="42" t="s">
        <v>81</v>
      </c>
      <c r="F122" s="42">
        <v>3</v>
      </c>
      <c r="G122" s="42">
        <v>10</v>
      </c>
      <c r="H122" s="44">
        <v>1.71</v>
      </c>
      <c r="I122" s="45">
        <v>3.173</v>
      </c>
      <c r="J122" s="45">
        <v>22.41</v>
      </c>
      <c r="K122" s="45">
        <v>34.633000000000003</v>
      </c>
      <c r="L122" s="45">
        <v>10.019</v>
      </c>
      <c r="M122" s="45">
        <v>91.804500000000004</v>
      </c>
      <c r="N122" s="45">
        <v>357.25299999999999</v>
      </c>
      <c r="O122" s="41"/>
      <c r="P122" s="46">
        <f>I122/(P$2*1000)*(5/(5+5+2+4+5+1))*100</f>
        <v>14.422727272727274</v>
      </c>
      <c r="Q122" s="46">
        <f t="shared" si="15"/>
        <v>10.186363636363636</v>
      </c>
      <c r="R122" s="46">
        <f t="shared" si="9"/>
        <v>0.31484545454545459</v>
      </c>
      <c r="S122" s="46">
        <f t="shared" si="10"/>
        <v>9.1081818181818175</v>
      </c>
      <c r="T122" s="46">
        <f t="shared" si="15"/>
        <v>208.64659090909092</v>
      </c>
      <c r="U122" s="46">
        <f t="shared" si="11"/>
        <v>1.6238772727272726</v>
      </c>
      <c r="V122" s="47">
        <f t="shared" si="12"/>
        <v>244.30258636363638</v>
      </c>
    </row>
    <row r="123" spans="1:22" x14ac:dyDescent="0.15">
      <c r="C123" s="3"/>
      <c r="D123" s="17"/>
      <c r="E123" s="17"/>
      <c r="F123" s="17"/>
      <c r="G123" s="17"/>
      <c r="H123" s="14"/>
      <c r="I123" s="14"/>
      <c r="J123" s="14"/>
      <c r="K123" s="14"/>
      <c r="L123" s="14"/>
      <c r="M123" s="14"/>
      <c r="N123" s="14"/>
      <c r="P123" s="2"/>
      <c r="Q123" s="2"/>
      <c r="R123" s="2"/>
      <c r="S123" s="2"/>
      <c r="T123" s="2"/>
      <c r="U123" s="2"/>
      <c r="V123" s="18"/>
    </row>
    <row r="124" spans="1:22" x14ac:dyDescent="0.15">
      <c r="C124" s="3"/>
      <c r="D124" s="17"/>
      <c r="E124" s="17"/>
      <c r="F124" s="35"/>
      <c r="G124" s="35"/>
      <c r="H124" s="35"/>
      <c r="I124" s="34"/>
      <c r="J124" s="34"/>
      <c r="K124" s="34"/>
      <c r="L124" s="34"/>
      <c r="M124" s="34"/>
      <c r="N124" s="34"/>
      <c r="O124" s="34"/>
      <c r="P124" s="38"/>
      <c r="Q124" s="38"/>
      <c r="R124" s="38"/>
      <c r="S124" s="38"/>
      <c r="T124" s="38"/>
      <c r="U124" s="38"/>
      <c r="V124" s="40"/>
    </row>
    <row r="125" spans="1:22" x14ac:dyDescent="0.15">
      <c r="A125" s="27">
        <f t="shared" ref="A125:E125" si="16">A3</f>
        <v>1</v>
      </c>
      <c r="B125" s="27" t="str">
        <f t="shared" si="16"/>
        <v>CK</v>
      </c>
      <c r="C125" s="29" t="str">
        <f t="shared" si="16"/>
        <v>CK(15)</v>
      </c>
      <c r="D125" s="28">
        <f t="shared" si="16"/>
        <v>11</v>
      </c>
      <c r="E125" s="28" t="str">
        <f t="shared" si="16"/>
        <v>淋滤液</v>
      </c>
      <c r="F125">
        <f t="shared" ref="F125:G125" si="17">F3</f>
        <v>1</v>
      </c>
      <c r="G125">
        <f t="shared" si="17"/>
        <v>1</v>
      </c>
      <c r="H125" s="17"/>
      <c r="I125" s="6">
        <f>AVERAGE(I3:I5)</f>
        <v>1.1143333333333334</v>
      </c>
      <c r="J125" s="6">
        <f t="shared" ref="J125:N125" si="18">AVERAGE(J3:J5)</f>
        <v>13.589666666666666</v>
      </c>
      <c r="K125" s="6">
        <f t="shared" si="18"/>
        <v>12.556666666666667</v>
      </c>
      <c r="L125" s="6">
        <f t="shared" si="18"/>
        <v>6.623333333333334</v>
      </c>
      <c r="M125" s="6">
        <f t="shared" si="18"/>
        <v>21.433333333333334</v>
      </c>
      <c r="N125" s="6">
        <f t="shared" si="18"/>
        <v>112.38</v>
      </c>
      <c r="O125" s="51"/>
      <c r="P125" s="51">
        <f>AVERAGE(P3:P5)</f>
        <v>5.0651515151515154</v>
      </c>
      <c r="Q125" s="51">
        <f t="shared" ref="Q125:V125" si="19">AVERAGE(Q3:Q5)</f>
        <v>6.1771212121212118</v>
      </c>
      <c r="R125" s="51">
        <f t="shared" si="19"/>
        <v>0.11415151515151516</v>
      </c>
      <c r="S125" s="51">
        <f t="shared" si="19"/>
        <v>6.0212121212121206</v>
      </c>
      <c r="T125" s="51">
        <f t="shared" si="19"/>
        <v>48.712121212121211</v>
      </c>
      <c r="U125" s="51">
        <f t="shared" si="19"/>
        <v>0.51081818181818184</v>
      </c>
      <c r="V125" s="18">
        <f t="shared" si="19"/>
        <v>66.600575757575754</v>
      </c>
    </row>
    <row r="126" spans="1:22" x14ac:dyDescent="0.15">
      <c r="A126">
        <f t="shared" ref="A126:E126" si="20">A6</f>
        <v>1</v>
      </c>
      <c r="B126" t="str">
        <f t="shared" si="20"/>
        <v>CK</v>
      </c>
      <c r="C126" s="3" t="str">
        <f t="shared" si="20"/>
        <v>CK(15)</v>
      </c>
      <c r="D126" s="17">
        <f t="shared" si="20"/>
        <v>11</v>
      </c>
      <c r="E126" s="17" t="str">
        <f t="shared" si="20"/>
        <v>淋滤液</v>
      </c>
      <c r="F126">
        <f t="shared" ref="F126:G126" si="21">F6</f>
        <v>1</v>
      </c>
      <c r="G126">
        <f t="shared" si="21"/>
        <v>2</v>
      </c>
      <c r="H126" s="17"/>
      <c r="I126" s="6">
        <f t="shared" ref="I126:N126" si="22">AVERAGE(I6:I8)</f>
        <v>0.88733333333333331</v>
      </c>
      <c r="J126" s="6">
        <f t="shared" si="22"/>
        <v>4.3763333333333341</v>
      </c>
      <c r="K126" s="6">
        <f t="shared" si="22"/>
        <v>4.5599999999999996</v>
      </c>
      <c r="L126" s="6">
        <f t="shared" si="22"/>
        <v>6.3649999999999993</v>
      </c>
      <c r="M126" s="6">
        <f t="shared" si="22"/>
        <v>20.801666666666666</v>
      </c>
      <c r="N126" s="6">
        <f t="shared" si="22"/>
        <v>105.73666666666668</v>
      </c>
      <c r="O126" s="51"/>
      <c r="P126" s="51">
        <f t="shared" ref="P126:V126" si="23">AVERAGE(P6:P8)</f>
        <v>4.0333333333333332</v>
      </c>
      <c r="Q126" s="51">
        <f t="shared" si="23"/>
        <v>1.989242424242424</v>
      </c>
      <c r="R126" s="51">
        <f t="shared" si="23"/>
        <v>4.1454545454545459E-2</v>
      </c>
      <c r="S126" s="51">
        <f t="shared" si="23"/>
        <v>5.7863636363636362</v>
      </c>
      <c r="T126" s="51">
        <f t="shared" si="23"/>
        <v>47.276515151515149</v>
      </c>
      <c r="U126" s="51">
        <f t="shared" si="23"/>
        <v>0.48062121212121212</v>
      </c>
      <c r="V126" s="18">
        <f t="shared" si="23"/>
        <v>59.607530303030295</v>
      </c>
    </row>
    <row r="127" spans="1:22" x14ac:dyDescent="0.15">
      <c r="A127">
        <f t="shared" ref="A127:E127" si="24">A9</f>
        <v>1</v>
      </c>
      <c r="B127" t="str">
        <f t="shared" si="24"/>
        <v>CK</v>
      </c>
      <c r="C127" s="3" t="str">
        <f t="shared" si="24"/>
        <v>CK(15)</v>
      </c>
      <c r="D127" s="17">
        <f t="shared" si="24"/>
        <v>11</v>
      </c>
      <c r="E127" s="17" t="str">
        <f t="shared" si="24"/>
        <v>淋滤液</v>
      </c>
      <c r="F127">
        <f t="shared" ref="F127:G127" si="25">F9</f>
        <v>1</v>
      </c>
      <c r="G127">
        <f t="shared" si="25"/>
        <v>3</v>
      </c>
      <c r="H127" s="17"/>
      <c r="I127" s="6">
        <f t="shared" ref="I127:N127" si="26">AVERAGE(I9:I11)</f>
        <v>0.75979999999999992</v>
      </c>
      <c r="J127" s="6">
        <f t="shared" si="26"/>
        <v>4.2086666666666668</v>
      </c>
      <c r="K127" s="6">
        <f t="shared" si="26"/>
        <v>10.394</v>
      </c>
      <c r="L127" s="6">
        <f t="shared" si="26"/>
        <v>7.6450000000000005</v>
      </c>
      <c r="M127" s="6">
        <f t="shared" si="26"/>
        <v>27.724166666666665</v>
      </c>
      <c r="N127" s="6">
        <f t="shared" si="26"/>
        <v>150.75333333333333</v>
      </c>
      <c r="O127" s="51"/>
      <c r="P127" s="51">
        <f t="shared" ref="P127:V127" si="27">AVERAGE(P9:P11)</f>
        <v>3.4536363636363636</v>
      </c>
      <c r="Q127" s="51">
        <f t="shared" si="27"/>
        <v>1.9130303030303029</v>
      </c>
      <c r="R127" s="51">
        <f t="shared" si="27"/>
        <v>9.4490909090909084E-2</v>
      </c>
      <c r="S127" s="51">
        <f t="shared" si="27"/>
        <v>6.95</v>
      </c>
      <c r="T127" s="51">
        <f t="shared" si="27"/>
        <v>63.009469696969695</v>
      </c>
      <c r="U127" s="51">
        <f t="shared" si="27"/>
        <v>0.68524242424242432</v>
      </c>
      <c r="V127" s="18">
        <f t="shared" si="27"/>
        <v>76.105869696969691</v>
      </c>
    </row>
    <row r="128" spans="1:22" x14ac:dyDescent="0.15">
      <c r="A128">
        <f t="shared" ref="A128:E128" si="28">A12</f>
        <v>1</v>
      </c>
      <c r="B128" t="str">
        <f t="shared" si="28"/>
        <v>CK</v>
      </c>
      <c r="C128" s="3" t="str">
        <f t="shared" si="28"/>
        <v>CK(15)</v>
      </c>
      <c r="D128" s="17">
        <f t="shared" si="28"/>
        <v>11</v>
      </c>
      <c r="E128" s="17" t="str">
        <f t="shared" si="28"/>
        <v>淋滤液</v>
      </c>
      <c r="F128">
        <f t="shared" ref="F128:G128" si="29">F12</f>
        <v>1</v>
      </c>
      <c r="G128">
        <f t="shared" si="29"/>
        <v>4</v>
      </c>
      <c r="H128" s="17"/>
      <c r="I128" s="6">
        <f t="shared" ref="I128:N128" si="30">AVERAGE(I12:I14)</f>
        <v>1.042</v>
      </c>
      <c r="J128" s="6">
        <f t="shared" si="30"/>
        <v>4.6283333333333339</v>
      </c>
      <c r="K128" s="6">
        <f t="shared" si="30"/>
        <v>4.8579999999999997</v>
      </c>
      <c r="L128" s="6">
        <f t="shared" si="30"/>
        <v>6.636499999999999</v>
      </c>
      <c r="M128" s="6">
        <f t="shared" si="30"/>
        <v>27.557500000000005</v>
      </c>
      <c r="N128" s="6">
        <f t="shared" si="30"/>
        <v>121.29199999999999</v>
      </c>
      <c r="O128" s="51"/>
      <c r="P128" s="51">
        <f t="shared" ref="P128:V128" si="31">AVERAGE(P12:P14)</f>
        <v>4.7363636363636372</v>
      </c>
      <c r="Q128" s="51">
        <f t="shared" si="31"/>
        <v>2.1037878787878785</v>
      </c>
      <c r="R128" s="51">
        <f t="shared" si="31"/>
        <v>4.416363636363637E-2</v>
      </c>
      <c r="S128" s="51">
        <f t="shared" si="31"/>
        <v>6.0331818181818191</v>
      </c>
      <c r="T128" s="51">
        <f t="shared" si="31"/>
        <v>62.630681818181813</v>
      </c>
      <c r="U128" s="51">
        <f t="shared" si="31"/>
        <v>0.55132727272727278</v>
      </c>
      <c r="V128" s="18">
        <f t="shared" si="31"/>
        <v>76.09950606060606</v>
      </c>
    </row>
    <row r="129" spans="1:22" x14ac:dyDescent="0.15">
      <c r="A129">
        <f t="shared" ref="A129:E129" si="32">A15</f>
        <v>1</v>
      </c>
      <c r="B129" t="str">
        <f t="shared" si="32"/>
        <v>CK</v>
      </c>
      <c r="C129" s="3" t="str">
        <f t="shared" si="32"/>
        <v>CK(15)</v>
      </c>
      <c r="D129" s="17">
        <f t="shared" si="32"/>
        <v>11</v>
      </c>
      <c r="E129" s="17" t="str">
        <f t="shared" si="32"/>
        <v>淋滤液</v>
      </c>
      <c r="F129">
        <f t="shared" ref="F129:G129" si="33">F15</f>
        <v>1</v>
      </c>
      <c r="G129">
        <f t="shared" si="33"/>
        <v>5</v>
      </c>
      <c r="H129" s="17"/>
      <c r="I129" s="6">
        <f t="shared" ref="I129:N129" si="34">AVERAGE(I15:I17)</f>
        <v>0.97966666666666669</v>
      </c>
      <c r="J129" s="6">
        <f t="shared" si="34"/>
        <v>11.330999999999998</v>
      </c>
      <c r="K129" s="6">
        <f t="shared" si="34"/>
        <v>9.9206666666666674</v>
      </c>
      <c r="L129" s="6">
        <f t="shared" si="34"/>
        <v>6.7920000000000007</v>
      </c>
      <c r="M129" s="6">
        <f t="shared" si="34"/>
        <v>26.477833333333333</v>
      </c>
      <c r="N129" s="6">
        <f t="shared" si="34"/>
        <v>132.22566666666668</v>
      </c>
      <c r="O129" s="51"/>
      <c r="P129" s="51">
        <f t="shared" ref="P129:V129" si="35">AVERAGE(P15:P17)</f>
        <v>4.4530303030303022</v>
      </c>
      <c r="Q129" s="51">
        <f t="shared" si="35"/>
        <v>5.1504545454545454</v>
      </c>
      <c r="R129" s="51">
        <f t="shared" si="35"/>
        <v>9.0187878787878775E-2</v>
      </c>
      <c r="S129" s="51">
        <f t="shared" si="35"/>
        <v>6.1745454545454548</v>
      </c>
      <c r="T129" s="51">
        <f t="shared" si="35"/>
        <v>60.176893939393942</v>
      </c>
      <c r="U129" s="51">
        <f t="shared" si="35"/>
        <v>0.6010257575757576</v>
      </c>
      <c r="V129" s="18">
        <f t="shared" si="35"/>
        <v>76.646137878787883</v>
      </c>
    </row>
    <row r="130" spans="1:22" x14ac:dyDescent="0.15">
      <c r="A130">
        <f t="shared" ref="A130:E130" si="36">A18</f>
        <v>1</v>
      </c>
      <c r="B130" t="str">
        <f t="shared" si="36"/>
        <v>CK</v>
      </c>
      <c r="C130" s="3" t="str">
        <f t="shared" si="36"/>
        <v>CK(15)</v>
      </c>
      <c r="D130" s="17">
        <f t="shared" si="36"/>
        <v>11</v>
      </c>
      <c r="E130" s="17" t="str">
        <f t="shared" si="36"/>
        <v>淋滤液</v>
      </c>
      <c r="F130">
        <f t="shared" ref="F130:G130" si="37">F18</f>
        <v>1</v>
      </c>
      <c r="G130">
        <f t="shared" si="37"/>
        <v>6</v>
      </c>
      <c r="H130" s="17"/>
      <c r="I130" s="6">
        <f t="shared" ref="I130:N130" si="38">AVERAGE(I18:I20)</f>
        <v>1.2566666666666666</v>
      </c>
      <c r="J130" s="6">
        <f t="shared" si="38"/>
        <v>10.589999999999998</v>
      </c>
      <c r="K130" s="6">
        <f t="shared" si="38"/>
        <v>7.293333333333333</v>
      </c>
      <c r="L130" s="6">
        <f t="shared" si="38"/>
        <v>6.8609999999999998</v>
      </c>
      <c r="M130" s="6">
        <f t="shared" si="38"/>
        <v>43.555499999999995</v>
      </c>
      <c r="N130" s="6">
        <f t="shared" si="38"/>
        <v>141.03399999999999</v>
      </c>
      <c r="O130" s="51"/>
      <c r="P130" s="51">
        <f t="shared" ref="P130:V130" si="39">AVERAGE(P18:P20)</f>
        <v>5.712121212121211</v>
      </c>
      <c r="Q130" s="51">
        <f t="shared" si="39"/>
        <v>4.8136363636363635</v>
      </c>
      <c r="R130" s="51">
        <f t="shared" si="39"/>
        <v>6.6303030303030294E-2</v>
      </c>
      <c r="S130" s="51">
        <f t="shared" si="39"/>
        <v>6.2372727272727273</v>
      </c>
      <c r="T130" s="51">
        <f t="shared" si="39"/>
        <v>98.989772727272722</v>
      </c>
      <c r="U130" s="51">
        <f t="shared" si="39"/>
        <v>0.64106363636363639</v>
      </c>
      <c r="V130" s="18">
        <f t="shared" si="39"/>
        <v>116.46016969696969</v>
      </c>
    </row>
    <row r="131" spans="1:22" x14ac:dyDescent="0.15">
      <c r="A131">
        <f t="shared" ref="A131:E131" si="40">A21</f>
        <v>1</v>
      </c>
      <c r="B131" t="str">
        <f t="shared" si="40"/>
        <v>CK</v>
      </c>
      <c r="C131" s="3" t="str">
        <f t="shared" si="40"/>
        <v>CK(15)</v>
      </c>
      <c r="D131" s="17">
        <f t="shared" si="40"/>
        <v>11</v>
      </c>
      <c r="E131" s="17" t="str">
        <f t="shared" si="40"/>
        <v>淋滤液</v>
      </c>
      <c r="F131">
        <f t="shared" ref="F131:G131" si="41">F21</f>
        <v>1</v>
      </c>
      <c r="G131">
        <f t="shared" si="41"/>
        <v>7</v>
      </c>
      <c r="H131" s="17"/>
      <c r="I131" s="6">
        <f t="shared" ref="I131:N131" si="42">AVERAGE(I21:I23)</f>
        <v>1.1700000000000002</v>
      </c>
      <c r="J131" s="6">
        <f t="shared" si="42"/>
        <v>16.149999999999999</v>
      </c>
      <c r="K131" s="6">
        <f t="shared" si="42"/>
        <v>8.86</v>
      </c>
      <c r="L131" s="6">
        <f t="shared" si="42"/>
        <v>7.6649999999999991</v>
      </c>
      <c r="M131" s="6">
        <f t="shared" si="42"/>
        <v>30.881666666666671</v>
      </c>
      <c r="N131" s="6">
        <f t="shared" si="42"/>
        <v>147.44666666666669</v>
      </c>
      <c r="O131" s="51"/>
      <c r="P131" s="51">
        <f t="shared" ref="P131:V131" si="43">AVERAGE(P21:P23)</f>
        <v>5.3181818181818183</v>
      </c>
      <c r="Q131" s="51">
        <f t="shared" si="43"/>
        <v>7.3409090909090899</v>
      </c>
      <c r="R131" s="51">
        <f t="shared" si="43"/>
        <v>8.0545454545454545E-2</v>
      </c>
      <c r="S131" s="51">
        <f t="shared" si="43"/>
        <v>6.9681818181818178</v>
      </c>
      <c r="T131" s="51">
        <f t="shared" si="43"/>
        <v>70.185606060606077</v>
      </c>
      <c r="U131" s="51">
        <f t="shared" si="43"/>
        <v>0.67021212121212115</v>
      </c>
      <c r="V131" s="18">
        <f t="shared" si="43"/>
        <v>90.563636363636363</v>
      </c>
    </row>
    <row r="132" spans="1:22" x14ac:dyDescent="0.15">
      <c r="A132">
        <f t="shared" ref="A132:E132" si="44">A24</f>
        <v>1</v>
      </c>
      <c r="B132" t="str">
        <f t="shared" si="44"/>
        <v>CK</v>
      </c>
      <c r="C132" s="3" t="str">
        <f t="shared" si="44"/>
        <v>CK(15)</v>
      </c>
      <c r="D132" s="17">
        <f t="shared" si="44"/>
        <v>11</v>
      </c>
      <c r="E132" s="17" t="str">
        <f t="shared" si="44"/>
        <v>淋滤液</v>
      </c>
      <c r="F132">
        <f t="shared" ref="F132:G132" si="45">F24</f>
        <v>1</v>
      </c>
      <c r="G132">
        <f t="shared" si="45"/>
        <v>8</v>
      </c>
      <c r="H132" s="17"/>
      <c r="I132" s="6">
        <f t="shared" ref="I132:N132" si="46">AVERAGE(I24:I26)</f>
        <v>1.6276666666666666</v>
      </c>
      <c r="J132" s="6">
        <f t="shared" si="46"/>
        <v>12.327</v>
      </c>
      <c r="K132" s="6">
        <f t="shared" si="46"/>
        <v>12.841666666666667</v>
      </c>
      <c r="L132" s="6">
        <f t="shared" si="46"/>
        <v>9.3983333333333334</v>
      </c>
      <c r="M132" s="6">
        <f t="shared" si="46"/>
        <v>53.463333333333331</v>
      </c>
      <c r="N132" s="6">
        <f t="shared" si="46"/>
        <v>221.61466666666669</v>
      </c>
      <c r="O132" s="51"/>
      <c r="P132" s="51">
        <f t="shared" ref="P132:V132" si="47">AVERAGE(P24:P26)</f>
        <v>7.3984848484848484</v>
      </c>
      <c r="Q132" s="51">
        <f t="shared" si="47"/>
        <v>5.6031818181818176</v>
      </c>
      <c r="R132" s="51">
        <f t="shared" si="47"/>
        <v>0.11674242424242424</v>
      </c>
      <c r="S132" s="51">
        <f t="shared" si="47"/>
        <v>8.5439393939393948</v>
      </c>
      <c r="T132" s="51">
        <f t="shared" si="47"/>
        <v>121.50757575757575</v>
      </c>
      <c r="U132" s="51">
        <f t="shared" si="47"/>
        <v>1.007339393939394</v>
      </c>
      <c r="V132" s="18">
        <f t="shared" si="47"/>
        <v>144.17726363636362</v>
      </c>
    </row>
    <row r="133" spans="1:22" x14ac:dyDescent="0.15">
      <c r="A133">
        <f t="shared" ref="A133:E133" si="48">A27</f>
        <v>1</v>
      </c>
      <c r="B133" t="str">
        <f t="shared" si="48"/>
        <v>CK</v>
      </c>
      <c r="C133" s="3" t="str">
        <f t="shared" si="48"/>
        <v>CK(15)</v>
      </c>
      <c r="D133" s="17">
        <f t="shared" si="48"/>
        <v>11</v>
      </c>
      <c r="E133" s="17" t="str">
        <f t="shared" si="48"/>
        <v>淋滤液</v>
      </c>
      <c r="F133">
        <f t="shared" ref="F133:G133" si="49">F27</f>
        <v>1</v>
      </c>
      <c r="G133">
        <f t="shared" si="49"/>
        <v>9</v>
      </c>
      <c r="H133" s="17"/>
      <c r="I133" s="6">
        <f t="shared" ref="I133:N133" si="50">AVERAGE(I27:I29)</f>
        <v>1.4003333333333332</v>
      </c>
      <c r="J133" s="6">
        <f t="shared" si="50"/>
        <v>20.448666666666668</v>
      </c>
      <c r="K133" s="6">
        <f t="shared" si="50"/>
        <v>8.7673333333333332</v>
      </c>
      <c r="L133" s="6">
        <f t="shared" si="50"/>
        <v>8.5549999999999997</v>
      </c>
      <c r="M133" s="6">
        <f t="shared" si="50"/>
        <v>38.161666666666669</v>
      </c>
      <c r="N133" s="6">
        <f t="shared" si="50"/>
        <v>179.57333333333335</v>
      </c>
      <c r="O133" s="51"/>
      <c r="P133" s="51">
        <f t="shared" ref="P133:V133" si="51">AVERAGE(P27:P29)</f>
        <v>6.3651515151515161</v>
      </c>
      <c r="Q133" s="51">
        <f t="shared" si="51"/>
        <v>9.2948484848484849</v>
      </c>
      <c r="R133" s="51">
        <f t="shared" si="51"/>
        <v>7.9703030303030303E-2</v>
      </c>
      <c r="S133" s="51">
        <f t="shared" si="51"/>
        <v>7.7772727272727273</v>
      </c>
      <c r="T133" s="51">
        <f t="shared" si="51"/>
        <v>86.731060606060609</v>
      </c>
      <c r="U133" s="51">
        <f t="shared" si="51"/>
        <v>0.81624242424242421</v>
      </c>
      <c r="V133" s="18">
        <f t="shared" si="51"/>
        <v>111.06427878787878</v>
      </c>
    </row>
    <row r="134" spans="1:22" x14ac:dyDescent="0.15">
      <c r="A134" s="34">
        <f t="shared" ref="A134:E134" si="52">A30</f>
        <v>1</v>
      </c>
      <c r="B134" s="34" t="str">
        <f t="shared" si="52"/>
        <v>CK</v>
      </c>
      <c r="C134" s="36" t="str">
        <f t="shared" si="52"/>
        <v>CK(15)</v>
      </c>
      <c r="D134" s="35">
        <f t="shared" si="52"/>
        <v>11</v>
      </c>
      <c r="E134" s="35" t="str">
        <f t="shared" si="52"/>
        <v>淋滤液</v>
      </c>
      <c r="F134" s="34">
        <f t="shared" ref="F134:G134" si="53">F30</f>
        <v>1</v>
      </c>
      <c r="G134" s="34">
        <f t="shared" si="53"/>
        <v>10</v>
      </c>
      <c r="H134" s="35"/>
      <c r="I134" s="39">
        <f t="shared" ref="I134:N134" si="54">AVERAGE(I30:I32)</f>
        <v>1.6276666666666666</v>
      </c>
      <c r="J134" s="39">
        <f t="shared" si="54"/>
        <v>15.484</v>
      </c>
      <c r="K134" s="39">
        <f t="shared" si="54"/>
        <v>9.8109999999999999</v>
      </c>
      <c r="L134" s="39">
        <f t="shared" si="54"/>
        <v>8.8416666666666668</v>
      </c>
      <c r="M134" s="39">
        <f t="shared" si="54"/>
        <v>52.843333333333327</v>
      </c>
      <c r="N134" s="39">
        <f t="shared" si="54"/>
        <v>185.65666666666667</v>
      </c>
      <c r="O134" s="52"/>
      <c r="P134" s="52">
        <f t="shared" ref="P134:V134" si="55">AVERAGE(P30:P32)</f>
        <v>7.3984848484848484</v>
      </c>
      <c r="Q134" s="52">
        <f t="shared" si="55"/>
        <v>7.0381818181818181</v>
      </c>
      <c r="R134" s="52">
        <f t="shared" si="55"/>
        <v>8.9190909090909098E-2</v>
      </c>
      <c r="S134" s="52">
        <f t="shared" si="55"/>
        <v>8.037878787878789</v>
      </c>
      <c r="T134" s="52">
        <f t="shared" si="55"/>
        <v>120.09848484848483</v>
      </c>
      <c r="U134" s="52">
        <f t="shared" si="55"/>
        <v>0.84389393939393942</v>
      </c>
      <c r="V134" s="40">
        <f t="shared" si="55"/>
        <v>143.50611515151516</v>
      </c>
    </row>
    <row r="135" spans="1:22" x14ac:dyDescent="0.15">
      <c r="A135">
        <f t="shared" ref="A135:E135" si="56">A33</f>
        <v>1</v>
      </c>
      <c r="B135" t="str">
        <f t="shared" si="56"/>
        <v>S1</v>
      </c>
      <c r="C135" s="3">
        <f t="shared" si="56"/>
        <v>5</v>
      </c>
      <c r="D135" s="17">
        <f t="shared" si="56"/>
        <v>22</v>
      </c>
      <c r="E135" s="17" t="str">
        <f t="shared" si="56"/>
        <v>淋滤液</v>
      </c>
      <c r="F135">
        <f t="shared" ref="F135:G135" si="57">F33</f>
        <v>1</v>
      </c>
      <c r="G135">
        <f t="shared" si="57"/>
        <v>1</v>
      </c>
      <c r="H135" s="17"/>
      <c r="I135" s="6">
        <f t="shared" ref="I135:N135" si="58">AVERAGE(I33:I35)</f>
        <v>2.0823333333333331</v>
      </c>
      <c r="J135" s="6">
        <f t="shared" si="58"/>
        <v>15.944000000000001</v>
      </c>
      <c r="K135" s="6">
        <f t="shared" si="58"/>
        <v>14.146666666666667</v>
      </c>
      <c r="L135" s="6">
        <f t="shared" si="58"/>
        <v>7.4083333333333341</v>
      </c>
      <c r="M135" s="6">
        <f t="shared" si="58"/>
        <v>15.33</v>
      </c>
      <c r="N135" s="6">
        <f t="shared" si="58"/>
        <v>199.48333333333335</v>
      </c>
      <c r="O135" s="51"/>
      <c r="P135" s="51">
        <f t="shared" ref="P135:V135" si="59">AVERAGE(P33:P35)</f>
        <v>9.4651515151515131</v>
      </c>
      <c r="Q135" s="51">
        <f t="shared" si="59"/>
        <v>7.2472727272727271</v>
      </c>
      <c r="R135" s="51">
        <f t="shared" si="59"/>
        <v>0.12860606060606061</v>
      </c>
      <c r="S135" s="51">
        <f t="shared" si="59"/>
        <v>6.7348484848484844</v>
      </c>
      <c r="T135" s="51">
        <f t="shared" si="59"/>
        <v>34.840909090909093</v>
      </c>
      <c r="U135" s="51">
        <f t="shared" si="59"/>
        <v>0.90674242424242424</v>
      </c>
      <c r="V135" s="18">
        <f t="shared" si="59"/>
        <v>59.323530303030303</v>
      </c>
    </row>
    <row r="136" spans="1:22" x14ac:dyDescent="0.15">
      <c r="A136">
        <f t="shared" ref="A136:E136" si="60">A36</f>
        <v>1</v>
      </c>
      <c r="B136" t="str">
        <f t="shared" si="60"/>
        <v>S1</v>
      </c>
      <c r="C136" s="3">
        <f t="shared" si="60"/>
        <v>5</v>
      </c>
      <c r="D136" s="17">
        <f t="shared" si="60"/>
        <v>22</v>
      </c>
      <c r="E136" s="17" t="str">
        <f t="shared" si="60"/>
        <v>淋滤液</v>
      </c>
      <c r="F136">
        <f t="shared" ref="F136:G136" si="61">F36</f>
        <v>1</v>
      </c>
      <c r="G136">
        <f t="shared" si="61"/>
        <v>2</v>
      </c>
      <c r="H136" s="17"/>
      <c r="I136" s="6">
        <f t="shared" ref="I136:N136" si="62">AVERAGE(I36:I38)</f>
        <v>1.4410000000000001</v>
      </c>
      <c r="J136" s="6">
        <f t="shared" si="62"/>
        <v>5.0846666666666671</v>
      </c>
      <c r="K136" s="6">
        <f t="shared" si="62"/>
        <v>8.7240000000000002</v>
      </c>
      <c r="L136" s="6">
        <f t="shared" si="62"/>
        <v>7.1833333333333336</v>
      </c>
      <c r="M136" s="6">
        <f t="shared" si="62"/>
        <v>12.736666666666666</v>
      </c>
      <c r="N136" s="6">
        <f t="shared" si="62"/>
        <v>159.61000000000001</v>
      </c>
      <c r="O136" s="51"/>
      <c r="P136" s="51">
        <f t="shared" ref="P136:V136" si="63">AVERAGE(P36:P38)</f>
        <v>6.55</v>
      </c>
      <c r="Q136" s="51">
        <f t="shared" si="63"/>
        <v>2.3112121212121211</v>
      </c>
      <c r="R136" s="51">
        <f t="shared" si="63"/>
        <v>7.9309090909090912E-2</v>
      </c>
      <c r="S136" s="51">
        <f t="shared" si="63"/>
        <v>6.5303030303030303</v>
      </c>
      <c r="T136" s="51">
        <f t="shared" si="63"/>
        <v>28.946969696969692</v>
      </c>
      <c r="U136" s="51">
        <f t="shared" si="63"/>
        <v>0.72550000000000014</v>
      </c>
      <c r="V136" s="18">
        <f t="shared" si="63"/>
        <v>45.143293939393935</v>
      </c>
    </row>
    <row r="137" spans="1:22" x14ac:dyDescent="0.15">
      <c r="A137">
        <f t="shared" ref="A137:E137" si="64">A39</f>
        <v>1</v>
      </c>
      <c r="B137" t="str">
        <f t="shared" si="64"/>
        <v>S1</v>
      </c>
      <c r="C137" s="3">
        <f t="shared" si="64"/>
        <v>5</v>
      </c>
      <c r="D137" s="17">
        <f t="shared" si="64"/>
        <v>22</v>
      </c>
      <c r="E137" s="17" t="str">
        <f t="shared" si="64"/>
        <v>淋滤液</v>
      </c>
      <c r="F137">
        <f t="shared" ref="F137:G137" si="65">F39</f>
        <v>1</v>
      </c>
      <c r="G137">
        <f t="shared" si="65"/>
        <v>3</v>
      </c>
      <c r="H137" s="17"/>
      <c r="I137" s="6">
        <f t="shared" ref="I137:N137" si="66">AVERAGE(I39:I41)</f>
        <v>1.9693333333333332</v>
      </c>
      <c r="J137" s="6">
        <f t="shared" si="66"/>
        <v>5.5656666666666661</v>
      </c>
      <c r="K137" s="6">
        <f t="shared" si="66"/>
        <v>16.245000000000001</v>
      </c>
      <c r="L137" s="6">
        <f t="shared" si="66"/>
        <v>9.1133333333333333</v>
      </c>
      <c r="M137" s="6">
        <f t="shared" si="66"/>
        <v>27.696666666666669</v>
      </c>
      <c r="N137" s="6">
        <f t="shared" si="66"/>
        <v>195.67666666666665</v>
      </c>
      <c r="O137" s="51"/>
      <c r="P137" s="51">
        <f t="shared" ref="P137:V137" si="67">AVERAGE(P39:P41)</f>
        <v>8.9515151515151512</v>
      </c>
      <c r="Q137" s="51">
        <f t="shared" si="67"/>
        <v>2.5298484848484848</v>
      </c>
      <c r="R137" s="51">
        <f t="shared" si="67"/>
        <v>0.14768181818181816</v>
      </c>
      <c r="S137" s="51">
        <f t="shared" si="67"/>
        <v>8.2848484848484851</v>
      </c>
      <c r="T137" s="51">
        <f t="shared" si="67"/>
        <v>62.946969696969688</v>
      </c>
      <c r="U137" s="51">
        <f t="shared" si="67"/>
        <v>0.88943939393939397</v>
      </c>
      <c r="V137" s="18">
        <f t="shared" si="67"/>
        <v>83.750303030303016</v>
      </c>
    </row>
    <row r="138" spans="1:22" x14ac:dyDescent="0.15">
      <c r="A138">
        <f t="shared" ref="A138:E138" si="68">A42</f>
        <v>1</v>
      </c>
      <c r="B138" t="str">
        <f t="shared" si="68"/>
        <v>S1</v>
      </c>
      <c r="C138" s="3">
        <f t="shared" si="68"/>
        <v>5</v>
      </c>
      <c r="D138" s="17">
        <f t="shared" si="68"/>
        <v>22</v>
      </c>
      <c r="E138" s="17" t="str">
        <f t="shared" si="68"/>
        <v>淋滤液</v>
      </c>
      <c r="F138">
        <f t="shared" ref="F138:G138" si="69">F42</f>
        <v>1</v>
      </c>
      <c r="G138">
        <f t="shared" si="69"/>
        <v>4</v>
      </c>
      <c r="H138" s="17"/>
      <c r="I138" s="6">
        <f t="shared" ref="I138:N138" si="70">AVERAGE(I42:I44)</f>
        <v>2.0939999999999999</v>
      </c>
      <c r="J138" s="6">
        <f t="shared" si="70"/>
        <v>6.9323333333333332</v>
      </c>
      <c r="K138" s="6">
        <f t="shared" si="70"/>
        <v>18.312333333333331</v>
      </c>
      <c r="L138" s="6">
        <f t="shared" si="70"/>
        <v>11.792000000000002</v>
      </c>
      <c r="M138" s="6">
        <f t="shared" si="70"/>
        <v>33.966999999999999</v>
      </c>
      <c r="N138" s="6">
        <f t="shared" si="70"/>
        <v>221.74233333333336</v>
      </c>
      <c r="O138" s="51"/>
      <c r="P138" s="51">
        <f t="shared" ref="P138:V138" si="71">AVERAGE(P42:P44)</f>
        <v>9.5181818181818176</v>
      </c>
      <c r="Q138" s="51">
        <f t="shared" si="71"/>
        <v>3.1510606060606059</v>
      </c>
      <c r="R138" s="51">
        <f t="shared" si="71"/>
        <v>0.16647575757575755</v>
      </c>
      <c r="S138" s="51">
        <f t="shared" si="71"/>
        <v>10.72</v>
      </c>
      <c r="T138" s="51">
        <f t="shared" si="71"/>
        <v>77.197727272727263</v>
      </c>
      <c r="U138" s="51">
        <f t="shared" si="71"/>
        <v>1.0079196969696971</v>
      </c>
      <c r="V138" s="18">
        <f t="shared" si="71"/>
        <v>101.76136515151514</v>
      </c>
    </row>
    <row r="139" spans="1:22" x14ac:dyDescent="0.15">
      <c r="A139">
        <f t="shared" ref="A139:E139" si="72">A45</f>
        <v>1</v>
      </c>
      <c r="B139" t="str">
        <f t="shared" si="72"/>
        <v>S1</v>
      </c>
      <c r="C139" s="3">
        <f t="shared" si="72"/>
        <v>5</v>
      </c>
      <c r="D139" s="17">
        <f t="shared" si="72"/>
        <v>22</v>
      </c>
      <c r="E139" s="17" t="str">
        <f t="shared" si="72"/>
        <v>淋滤液</v>
      </c>
      <c r="F139">
        <f t="shared" ref="F139:G139" si="73">F45</f>
        <v>1</v>
      </c>
      <c r="G139">
        <f t="shared" si="73"/>
        <v>5</v>
      </c>
      <c r="H139" s="17"/>
      <c r="I139" s="6">
        <f t="shared" ref="I139:N139" si="74">AVERAGE(I45:I47)</f>
        <v>2.5733333333333333</v>
      </c>
      <c r="J139" s="6">
        <f t="shared" si="74"/>
        <v>13.479999999999999</v>
      </c>
      <c r="K139" s="6">
        <f t="shared" si="74"/>
        <v>21.206666666666667</v>
      </c>
      <c r="L139" s="6">
        <f t="shared" si="74"/>
        <v>12.769500000000001</v>
      </c>
      <c r="M139" s="6">
        <f t="shared" si="74"/>
        <v>34.835166666666666</v>
      </c>
      <c r="N139" s="6">
        <f t="shared" si="74"/>
        <v>286.73533333333336</v>
      </c>
      <c r="O139" s="51"/>
      <c r="P139" s="51">
        <f t="shared" ref="P139:V139" si="75">AVERAGE(P45:P47)</f>
        <v>11.696969696969695</v>
      </c>
      <c r="Q139" s="51">
        <f t="shared" si="75"/>
        <v>6.1272727272727279</v>
      </c>
      <c r="R139" s="51">
        <f t="shared" si="75"/>
        <v>0.19278787878787881</v>
      </c>
      <c r="S139" s="51">
        <f t="shared" si="75"/>
        <v>11.608636363636364</v>
      </c>
      <c r="T139" s="51">
        <f t="shared" si="75"/>
        <v>79.170833333333334</v>
      </c>
      <c r="U139" s="51">
        <f t="shared" si="75"/>
        <v>1.3033424242424243</v>
      </c>
      <c r="V139" s="18">
        <f t="shared" si="75"/>
        <v>110.09984242424241</v>
      </c>
    </row>
    <row r="140" spans="1:22" x14ac:dyDescent="0.15">
      <c r="A140">
        <f t="shared" ref="A140:E140" si="76">A48</f>
        <v>1</v>
      </c>
      <c r="B140" t="str">
        <f t="shared" si="76"/>
        <v>S1</v>
      </c>
      <c r="C140" s="3">
        <f t="shared" si="76"/>
        <v>5</v>
      </c>
      <c r="D140" s="17">
        <f t="shared" si="76"/>
        <v>22</v>
      </c>
      <c r="E140" s="17" t="str">
        <f t="shared" si="76"/>
        <v>淋滤液</v>
      </c>
      <c r="F140">
        <f t="shared" ref="F140:G140" si="77">F48</f>
        <v>1</v>
      </c>
      <c r="G140">
        <f t="shared" si="77"/>
        <v>6</v>
      </c>
      <c r="H140" s="17"/>
      <c r="I140" s="6">
        <f t="shared" ref="I140:N140" si="78">AVERAGE(I48:I50)</f>
        <v>3.2729999999999997</v>
      </c>
      <c r="J140" s="6">
        <f t="shared" si="78"/>
        <v>15.836666666666664</v>
      </c>
      <c r="K140" s="6">
        <f t="shared" si="78"/>
        <v>31.433333333333334</v>
      </c>
      <c r="L140" s="6">
        <f t="shared" si="78"/>
        <v>15.907833333333334</v>
      </c>
      <c r="M140" s="6">
        <f t="shared" si="78"/>
        <v>45.403500000000001</v>
      </c>
      <c r="N140" s="6">
        <f t="shared" si="78"/>
        <v>404.63233333333329</v>
      </c>
      <c r="O140" s="51"/>
      <c r="P140" s="51">
        <f t="shared" ref="P140:V140" si="79">AVERAGE(P48:P50)</f>
        <v>14.877272727272725</v>
      </c>
      <c r="Q140" s="51">
        <f t="shared" si="79"/>
        <v>7.1984848484848483</v>
      </c>
      <c r="R140" s="51">
        <f t="shared" si="79"/>
        <v>0.28575757575757577</v>
      </c>
      <c r="S140" s="51">
        <f t="shared" si="79"/>
        <v>14.461666666666666</v>
      </c>
      <c r="T140" s="51">
        <f t="shared" si="79"/>
        <v>103.18977272727271</v>
      </c>
      <c r="U140" s="51">
        <f t="shared" si="79"/>
        <v>1.8392378787878789</v>
      </c>
      <c r="V140" s="18">
        <f t="shared" si="79"/>
        <v>141.85219242424242</v>
      </c>
    </row>
    <row r="141" spans="1:22" x14ac:dyDescent="0.15">
      <c r="A141">
        <f t="shared" ref="A141:E141" si="80">A51</f>
        <v>1</v>
      </c>
      <c r="B141" t="str">
        <f t="shared" si="80"/>
        <v>S1</v>
      </c>
      <c r="C141" s="3">
        <f t="shared" si="80"/>
        <v>5</v>
      </c>
      <c r="D141" s="17">
        <f t="shared" si="80"/>
        <v>22</v>
      </c>
      <c r="E141" s="17" t="str">
        <f t="shared" si="80"/>
        <v>淋滤液</v>
      </c>
      <c r="F141">
        <f t="shared" ref="F141:G141" si="81">F51</f>
        <v>1</v>
      </c>
      <c r="G141">
        <f t="shared" si="81"/>
        <v>7</v>
      </c>
      <c r="H141" s="17"/>
      <c r="I141" s="6">
        <f t="shared" ref="I141:N141" si="82">AVERAGE(I51:I53)</f>
        <v>3.3799999999999994</v>
      </c>
      <c r="J141" s="6">
        <f t="shared" si="82"/>
        <v>20.92</v>
      </c>
      <c r="K141" s="6">
        <f t="shared" si="82"/>
        <v>33.68</v>
      </c>
      <c r="L141" s="6">
        <f t="shared" si="82"/>
        <v>21.99</v>
      </c>
      <c r="M141" s="6">
        <f t="shared" si="82"/>
        <v>67.841666666666669</v>
      </c>
      <c r="N141" s="6">
        <f t="shared" si="82"/>
        <v>479.19666666666672</v>
      </c>
      <c r="O141" s="51"/>
      <c r="P141" s="51">
        <f t="shared" ref="P141:V141" si="83">AVERAGE(P51:P53)</f>
        <v>15.363636363636362</v>
      </c>
      <c r="Q141" s="51">
        <f t="shared" si="83"/>
        <v>9.5090909090909097</v>
      </c>
      <c r="R141" s="51">
        <f t="shared" si="83"/>
        <v>0.30618181818181817</v>
      </c>
      <c r="S141" s="51">
        <f t="shared" si="83"/>
        <v>19.990909090909089</v>
      </c>
      <c r="T141" s="51">
        <f t="shared" si="83"/>
        <v>154.18560606060606</v>
      </c>
      <c r="U141" s="51">
        <f t="shared" si="83"/>
        <v>2.1781666666666673</v>
      </c>
      <c r="V141" s="18">
        <f t="shared" si="83"/>
        <v>201.53359090909089</v>
      </c>
    </row>
    <row r="142" spans="1:22" x14ac:dyDescent="0.15">
      <c r="A142">
        <f t="shared" ref="A142:E142" si="84">A54</f>
        <v>1</v>
      </c>
      <c r="B142" t="str">
        <f t="shared" si="84"/>
        <v>S1</v>
      </c>
      <c r="C142" s="3">
        <f t="shared" si="84"/>
        <v>5</v>
      </c>
      <c r="D142" s="17">
        <f t="shared" si="84"/>
        <v>22</v>
      </c>
      <c r="E142" s="17" t="str">
        <f t="shared" si="84"/>
        <v>淋滤液</v>
      </c>
      <c r="F142">
        <f t="shared" ref="F142:G142" si="85">F54</f>
        <v>1</v>
      </c>
      <c r="G142">
        <f t="shared" si="85"/>
        <v>8</v>
      </c>
      <c r="I142" s="6">
        <f t="shared" ref="I142:N142" si="86">AVERAGE(I54:I56)</f>
        <v>2.8206666666666664</v>
      </c>
      <c r="J142" s="6">
        <f t="shared" si="86"/>
        <v>17.822333333333333</v>
      </c>
      <c r="K142" s="6">
        <f t="shared" si="86"/>
        <v>32.411333333333339</v>
      </c>
      <c r="L142" s="6">
        <f t="shared" si="86"/>
        <v>16.268333333333331</v>
      </c>
      <c r="M142" s="6">
        <f t="shared" si="86"/>
        <v>67.303333333333327</v>
      </c>
      <c r="N142" s="6">
        <f t="shared" si="86"/>
        <v>361.48333333333335</v>
      </c>
      <c r="O142" s="51"/>
      <c r="P142" s="51">
        <f t="shared" ref="P142:V142" si="87">AVERAGE(P54:P56)</f>
        <v>12.821212121212122</v>
      </c>
      <c r="Q142" s="51">
        <f t="shared" si="87"/>
        <v>8.1010606060606047</v>
      </c>
      <c r="R142" s="51">
        <f t="shared" si="87"/>
        <v>0.29464848484848477</v>
      </c>
      <c r="S142" s="51">
        <f t="shared" si="87"/>
        <v>14.789393939393939</v>
      </c>
      <c r="T142" s="51">
        <f t="shared" si="87"/>
        <v>152.96212121212122</v>
      </c>
      <c r="U142" s="51">
        <f t="shared" si="87"/>
        <v>1.6431060606060608</v>
      </c>
      <c r="V142" s="18">
        <f t="shared" si="87"/>
        <v>190.6115424242424</v>
      </c>
    </row>
    <row r="143" spans="1:22" x14ac:dyDescent="0.15">
      <c r="A143">
        <f t="shared" ref="A143:E143" si="88">A57</f>
        <v>1</v>
      </c>
      <c r="B143" t="str">
        <f t="shared" si="88"/>
        <v>S1</v>
      </c>
      <c r="C143" s="3">
        <f t="shared" si="88"/>
        <v>5</v>
      </c>
      <c r="D143" s="17">
        <f t="shared" si="88"/>
        <v>22</v>
      </c>
      <c r="E143" s="17" t="str">
        <f t="shared" si="88"/>
        <v>淋滤液</v>
      </c>
      <c r="F143">
        <f t="shared" ref="F143:G143" si="89">F57</f>
        <v>1</v>
      </c>
      <c r="G143">
        <f t="shared" si="89"/>
        <v>9</v>
      </c>
      <c r="I143" s="6">
        <f t="shared" ref="I143:N143" si="90">AVERAGE(I57:I59)</f>
        <v>2.9816666666666669</v>
      </c>
      <c r="J143" s="6">
        <f t="shared" si="90"/>
        <v>24.574666666666662</v>
      </c>
      <c r="K143" s="6">
        <f t="shared" si="90"/>
        <v>34.04</v>
      </c>
      <c r="L143" s="6">
        <f t="shared" si="90"/>
        <v>14.798333333333334</v>
      </c>
      <c r="M143" s="6">
        <f t="shared" si="90"/>
        <v>55.599999999999994</v>
      </c>
      <c r="N143" s="6">
        <f t="shared" si="90"/>
        <v>415.33666666666664</v>
      </c>
      <c r="O143" s="51"/>
      <c r="P143" s="51">
        <f t="shared" ref="P143:V143" si="91">AVERAGE(P57:P59)</f>
        <v>13.553030303030303</v>
      </c>
      <c r="Q143" s="51">
        <f t="shared" si="91"/>
        <v>11.170303030303032</v>
      </c>
      <c r="R143" s="51">
        <f t="shared" si="91"/>
        <v>0.30945454545454548</v>
      </c>
      <c r="S143" s="51">
        <f t="shared" si="91"/>
        <v>13.453030303030303</v>
      </c>
      <c r="T143" s="51">
        <f t="shared" si="91"/>
        <v>126.36363636363637</v>
      </c>
      <c r="U143" s="51">
        <f t="shared" si="91"/>
        <v>1.8878939393939398</v>
      </c>
      <c r="V143" s="18">
        <f t="shared" si="91"/>
        <v>166.73734848484847</v>
      </c>
    </row>
    <row r="144" spans="1:22" x14ac:dyDescent="0.15">
      <c r="A144" s="34">
        <f t="shared" ref="A144:E144" si="92">A60</f>
        <v>1</v>
      </c>
      <c r="B144" s="34" t="str">
        <f t="shared" si="92"/>
        <v>S1</v>
      </c>
      <c r="C144" s="36">
        <f t="shared" si="92"/>
        <v>5</v>
      </c>
      <c r="D144" s="35">
        <f t="shared" si="92"/>
        <v>22</v>
      </c>
      <c r="E144" s="35" t="str">
        <f t="shared" si="92"/>
        <v>淋滤液</v>
      </c>
      <c r="F144" s="34">
        <f t="shared" ref="F144:G144" si="93">F60</f>
        <v>1</v>
      </c>
      <c r="G144" s="34">
        <f t="shared" si="93"/>
        <v>10</v>
      </c>
      <c r="H144" s="34"/>
      <c r="I144" s="39">
        <f t="shared" ref="I144:N144" si="94">AVERAGE(I60:I62)</f>
        <v>3.073</v>
      </c>
      <c r="J144" s="39">
        <f t="shared" si="94"/>
        <v>23.303333333333331</v>
      </c>
      <c r="K144" s="39">
        <f t="shared" si="94"/>
        <v>31.855</v>
      </c>
      <c r="L144" s="39">
        <f t="shared" si="94"/>
        <v>14.168333333333335</v>
      </c>
      <c r="M144" s="39">
        <f t="shared" si="94"/>
        <v>51.756666666666668</v>
      </c>
      <c r="N144" s="39">
        <f t="shared" si="94"/>
        <v>374.78</v>
      </c>
      <c r="O144" s="52"/>
      <c r="P144" s="52">
        <f t="shared" ref="P144:V144" si="95">AVERAGE(P60:P62)</f>
        <v>13.968181818181819</v>
      </c>
      <c r="Q144" s="52">
        <f t="shared" si="95"/>
        <v>10.592424242424244</v>
      </c>
      <c r="R144" s="52">
        <f t="shared" si="95"/>
        <v>0.28959090909090907</v>
      </c>
      <c r="S144" s="52">
        <f t="shared" si="95"/>
        <v>12.880303030303031</v>
      </c>
      <c r="T144" s="52">
        <f t="shared" si="95"/>
        <v>117.62878787878788</v>
      </c>
      <c r="U144" s="52">
        <f t="shared" si="95"/>
        <v>1.7035454545454545</v>
      </c>
      <c r="V144" s="40">
        <f t="shared" si="95"/>
        <v>157.06283333333332</v>
      </c>
    </row>
    <row r="145" spans="1:22" x14ac:dyDescent="0.15">
      <c r="A145">
        <f t="shared" ref="A145:E145" si="96">A63</f>
        <v>1</v>
      </c>
      <c r="B145" t="str">
        <f t="shared" si="96"/>
        <v>S2</v>
      </c>
      <c r="C145" s="3">
        <f t="shared" si="96"/>
        <v>15</v>
      </c>
      <c r="D145" s="17">
        <f t="shared" si="96"/>
        <v>33</v>
      </c>
      <c r="E145" s="17" t="str">
        <f t="shared" si="96"/>
        <v>淋滤液</v>
      </c>
      <c r="F145">
        <f t="shared" ref="F145:G145" si="97">F63</f>
        <v>1</v>
      </c>
      <c r="G145">
        <f t="shared" si="97"/>
        <v>1</v>
      </c>
      <c r="I145" s="6">
        <f t="shared" ref="I145:N145" si="98">AVERAGE(I63:I65)</f>
        <v>1.569333333333333</v>
      </c>
      <c r="J145" s="6">
        <f t="shared" si="98"/>
        <v>20.916666666666668</v>
      </c>
      <c r="K145" s="6">
        <f t="shared" si="98"/>
        <v>17.343333333333334</v>
      </c>
      <c r="L145" s="6">
        <f t="shared" si="98"/>
        <v>6.8533333333333326</v>
      </c>
      <c r="M145" s="6">
        <f t="shared" si="98"/>
        <v>32.943333333333335</v>
      </c>
      <c r="N145" s="6">
        <f t="shared" si="98"/>
        <v>110.83</v>
      </c>
      <c r="O145" s="51"/>
      <c r="P145" s="51">
        <f t="shared" ref="P145:V145" si="99">AVERAGE(P63:P65)</f>
        <v>7.1333333333333329</v>
      </c>
      <c r="Q145" s="51">
        <f t="shared" si="99"/>
        <v>9.5075757575757578</v>
      </c>
      <c r="R145" s="51">
        <f t="shared" si="99"/>
        <v>0.15766666666666665</v>
      </c>
      <c r="S145" s="51">
        <f t="shared" si="99"/>
        <v>6.2303030303030296</v>
      </c>
      <c r="T145" s="51">
        <f t="shared" si="99"/>
        <v>74.87121212121211</v>
      </c>
      <c r="U145" s="51">
        <f t="shared" si="99"/>
        <v>0.50377272727272726</v>
      </c>
      <c r="V145" s="18">
        <f t="shared" si="99"/>
        <v>98.403863636363653</v>
      </c>
    </row>
    <row r="146" spans="1:22" x14ac:dyDescent="0.15">
      <c r="A146">
        <f t="shared" ref="A146:E146" si="100">A66</f>
        <v>1</v>
      </c>
      <c r="B146" t="str">
        <f t="shared" si="100"/>
        <v>S2</v>
      </c>
      <c r="C146" s="3">
        <f t="shared" si="100"/>
        <v>15</v>
      </c>
      <c r="D146" s="17">
        <f t="shared" si="100"/>
        <v>33</v>
      </c>
      <c r="E146" s="17" t="str">
        <f t="shared" si="100"/>
        <v>淋滤液</v>
      </c>
      <c r="F146">
        <f t="shared" ref="F146:G146" si="101">F66</f>
        <v>1</v>
      </c>
      <c r="G146">
        <f t="shared" si="101"/>
        <v>2</v>
      </c>
      <c r="I146" s="6">
        <f t="shared" ref="I146:N146" si="102">AVERAGE(I66:I68)</f>
        <v>2.0920000000000001</v>
      </c>
      <c r="J146" s="6">
        <f t="shared" si="102"/>
        <v>10.724666666666666</v>
      </c>
      <c r="K146" s="6">
        <f t="shared" si="102"/>
        <v>8.3836666666666648</v>
      </c>
      <c r="L146" s="6">
        <f t="shared" si="102"/>
        <v>6.9950000000000001</v>
      </c>
      <c r="M146" s="6">
        <f t="shared" si="102"/>
        <v>41.091666666666669</v>
      </c>
      <c r="N146" s="6">
        <f t="shared" si="102"/>
        <v>103.60666666666667</v>
      </c>
      <c r="O146" s="51"/>
      <c r="P146" s="51">
        <f t="shared" ref="P146:V146" si="103">AVERAGE(P66:P68)</f>
        <v>9.5090909090909097</v>
      </c>
      <c r="Q146" s="51">
        <f t="shared" si="103"/>
        <v>4.8748484848484841</v>
      </c>
      <c r="R146" s="51">
        <f t="shared" si="103"/>
        <v>7.6215151515151514E-2</v>
      </c>
      <c r="S146" s="51">
        <f t="shared" si="103"/>
        <v>6.3590909090909093</v>
      </c>
      <c r="T146" s="51">
        <f t="shared" si="103"/>
        <v>93.390151515151501</v>
      </c>
      <c r="U146" s="51">
        <f t="shared" si="103"/>
        <v>0.47093939393939399</v>
      </c>
      <c r="V146" s="18">
        <f t="shared" si="103"/>
        <v>114.68033636363636</v>
      </c>
    </row>
    <row r="147" spans="1:22" x14ac:dyDescent="0.15">
      <c r="A147">
        <f t="shared" ref="A147:E147" si="104">A69</f>
        <v>1</v>
      </c>
      <c r="B147" t="str">
        <f t="shared" si="104"/>
        <v>S2</v>
      </c>
      <c r="C147" s="3">
        <f t="shared" si="104"/>
        <v>15</v>
      </c>
      <c r="D147" s="17">
        <f t="shared" si="104"/>
        <v>33</v>
      </c>
      <c r="E147" s="17" t="str">
        <f t="shared" si="104"/>
        <v>淋滤液</v>
      </c>
      <c r="F147">
        <f t="shared" ref="F147:G147" si="105">F69</f>
        <v>1</v>
      </c>
      <c r="G147">
        <f t="shared" si="105"/>
        <v>3</v>
      </c>
      <c r="I147" s="6">
        <f t="shared" ref="I147:N147" si="106">AVERAGE(I69:I71)</f>
        <v>2.4103333333333334</v>
      </c>
      <c r="J147" s="6">
        <f t="shared" si="106"/>
        <v>7.4113333333333342</v>
      </c>
      <c r="K147" s="6">
        <f t="shared" si="106"/>
        <v>15.036000000000001</v>
      </c>
      <c r="L147" s="6">
        <f t="shared" si="106"/>
        <v>11.47</v>
      </c>
      <c r="M147" s="6">
        <f t="shared" si="106"/>
        <v>40.434999999999995</v>
      </c>
      <c r="N147" s="6">
        <f t="shared" si="106"/>
        <v>227.66</v>
      </c>
      <c r="O147" s="51"/>
      <c r="P147" s="51">
        <f t="shared" ref="P147:V147" si="107">AVERAGE(P69:P71)</f>
        <v>10.956060606060603</v>
      </c>
      <c r="Q147" s="51">
        <f t="shared" si="107"/>
        <v>3.3687878787878787</v>
      </c>
      <c r="R147" s="51">
        <f t="shared" si="107"/>
        <v>0.13669090909090911</v>
      </c>
      <c r="S147" s="51">
        <f t="shared" si="107"/>
        <v>10.427272727272728</v>
      </c>
      <c r="T147" s="51">
        <f t="shared" si="107"/>
        <v>91.897727272727252</v>
      </c>
      <c r="U147" s="51">
        <f t="shared" si="107"/>
        <v>1.0348181818181816</v>
      </c>
      <c r="V147" s="18">
        <f t="shared" si="107"/>
        <v>117.82135757575757</v>
      </c>
    </row>
    <row r="148" spans="1:22" x14ac:dyDescent="0.15">
      <c r="A148">
        <f t="shared" ref="A148:E148" si="108">A72</f>
        <v>1</v>
      </c>
      <c r="B148" t="str">
        <f t="shared" si="108"/>
        <v>S2</v>
      </c>
      <c r="C148" s="3">
        <f t="shared" si="108"/>
        <v>15</v>
      </c>
      <c r="D148" s="17">
        <f t="shared" si="108"/>
        <v>33</v>
      </c>
      <c r="E148" s="17" t="str">
        <f t="shared" si="108"/>
        <v>淋滤液</v>
      </c>
      <c r="F148">
        <f t="shared" ref="F148:G148" si="109">F72</f>
        <v>1</v>
      </c>
      <c r="G148">
        <f t="shared" si="109"/>
        <v>4</v>
      </c>
      <c r="I148" s="6">
        <f t="shared" ref="I148:N148" si="110">AVERAGE(I72:I74)</f>
        <v>4.3533333333333335</v>
      </c>
      <c r="J148" s="6">
        <f t="shared" si="110"/>
        <v>8.6330000000000009</v>
      </c>
      <c r="K148" s="6">
        <f t="shared" si="110"/>
        <v>26.750333333333334</v>
      </c>
      <c r="L148" s="6">
        <f t="shared" si="110"/>
        <v>19.3185</v>
      </c>
      <c r="M148" s="6">
        <f t="shared" si="110"/>
        <v>45.403166666666664</v>
      </c>
      <c r="N148" s="6">
        <f t="shared" si="110"/>
        <v>412.33533333333327</v>
      </c>
      <c r="O148" s="51"/>
      <c r="P148" s="51">
        <f t="shared" ref="P148:V148" si="111">AVERAGE(P72:P74)</f>
        <v>19.787878787878785</v>
      </c>
      <c r="Q148" s="51">
        <f t="shared" si="111"/>
        <v>3.9240909090909093</v>
      </c>
      <c r="R148" s="51">
        <f t="shared" si="111"/>
        <v>0.24318484848484853</v>
      </c>
      <c r="S148" s="51">
        <f t="shared" si="111"/>
        <v>17.562272727272727</v>
      </c>
      <c r="T148" s="51">
        <f t="shared" si="111"/>
        <v>103.18901515151515</v>
      </c>
      <c r="U148" s="51">
        <f t="shared" si="111"/>
        <v>1.8742515151515153</v>
      </c>
      <c r="V148" s="18">
        <f t="shared" si="111"/>
        <v>146.58069393939391</v>
      </c>
    </row>
    <row r="149" spans="1:22" x14ac:dyDescent="0.15">
      <c r="A149">
        <f t="shared" ref="A149:E149" si="112">A75</f>
        <v>1</v>
      </c>
      <c r="B149" t="str">
        <f t="shared" si="112"/>
        <v>S2</v>
      </c>
      <c r="C149" s="3">
        <f t="shared" si="112"/>
        <v>15</v>
      </c>
      <c r="D149" s="17">
        <f t="shared" si="112"/>
        <v>33</v>
      </c>
      <c r="E149" s="17" t="str">
        <f t="shared" si="112"/>
        <v>淋滤液</v>
      </c>
      <c r="F149">
        <f t="shared" ref="F149:G149" si="113">F75</f>
        <v>1</v>
      </c>
      <c r="G149">
        <f t="shared" si="113"/>
        <v>5</v>
      </c>
      <c r="I149" s="6">
        <f t="shared" ref="I149:N149" si="114">AVERAGE(I75:I77)</f>
        <v>5.1633333333333331</v>
      </c>
      <c r="J149" s="6">
        <f t="shared" si="114"/>
        <v>18.143333333333334</v>
      </c>
      <c r="K149" s="6">
        <f t="shared" si="114"/>
        <v>31.693333333333332</v>
      </c>
      <c r="L149" s="6">
        <f t="shared" si="114"/>
        <v>21.224666666666668</v>
      </c>
      <c r="M149" s="6">
        <f t="shared" si="114"/>
        <v>44.369</v>
      </c>
      <c r="N149" s="6">
        <f t="shared" si="114"/>
        <v>447.53833333333336</v>
      </c>
      <c r="O149" s="51"/>
      <c r="P149" s="51">
        <f t="shared" ref="P149:V149" si="115">AVERAGE(P75:P77)</f>
        <v>23.469696969696969</v>
      </c>
      <c r="Q149" s="51">
        <f t="shared" si="115"/>
        <v>8.2469696969696979</v>
      </c>
      <c r="R149" s="51">
        <f t="shared" si="115"/>
        <v>0.28812121212121211</v>
      </c>
      <c r="S149" s="51">
        <f t="shared" si="115"/>
        <v>19.295151515151517</v>
      </c>
      <c r="T149" s="51">
        <f t="shared" si="115"/>
        <v>100.83863636363635</v>
      </c>
      <c r="U149" s="51">
        <f t="shared" si="115"/>
        <v>2.0342651515151515</v>
      </c>
      <c r="V149" s="18">
        <f t="shared" si="115"/>
        <v>154.17284090909092</v>
      </c>
    </row>
    <row r="150" spans="1:22" x14ac:dyDescent="0.15">
      <c r="A150">
        <f t="shared" ref="A150:E150" si="116">A78</f>
        <v>1</v>
      </c>
      <c r="B150" t="str">
        <f t="shared" si="116"/>
        <v>S2</v>
      </c>
      <c r="C150" s="3">
        <f t="shared" si="116"/>
        <v>15</v>
      </c>
      <c r="D150" s="17">
        <f t="shared" si="116"/>
        <v>33</v>
      </c>
      <c r="E150" s="17" t="str">
        <f t="shared" si="116"/>
        <v>淋滤液</v>
      </c>
      <c r="F150">
        <f t="shared" ref="F150:G150" si="117">F78</f>
        <v>1</v>
      </c>
      <c r="G150">
        <f t="shared" si="117"/>
        <v>6</v>
      </c>
      <c r="I150" s="6">
        <f t="shared" ref="I150:N150" si="118">AVERAGE(I78:I80)</f>
        <v>5.4766666666666666</v>
      </c>
      <c r="J150" s="6">
        <f t="shared" si="118"/>
        <v>16.823333333333334</v>
      </c>
      <c r="K150" s="6">
        <f t="shared" si="118"/>
        <v>43.893333333333338</v>
      </c>
      <c r="L150" s="6">
        <f t="shared" si="118"/>
        <v>25.146166666666669</v>
      </c>
      <c r="M150" s="6">
        <f t="shared" si="118"/>
        <v>75.568500000000014</v>
      </c>
      <c r="N150" s="6">
        <f t="shared" si="118"/>
        <v>504.07166666666672</v>
      </c>
      <c r="O150" s="51"/>
      <c r="P150" s="51">
        <f t="shared" ref="P150:V150" si="119">AVERAGE(P78:P80)</f>
        <v>24.893939393939394</v>
      </c>
      <c r="Q150" s="51">
        <f t="shared" si="119"/>
        <v>7.6469696969696956</v>
      </c>
      <c r="R150" s="51">
        <f t="shared" si="119"/>
        <v>0.39903030303030301</v>
      </c>
      <c r="S150" s="51">
        <f t="shared" si="119"/>
        <v>22.860151515151514</v>
      </c>
      <c r="T150" s="51">
        <f t="shared" si="119"/>
        <v>171.74659090909088</v>
      </c>
      <c r="U150" s="51">
        <f t="shared" si="119"/>
        <v>2.2912348484848484</v>
      </c>
      <c r="V150" s="18">
        <f t="shared" si="119"/>
        <v>229.83791666666664</v>
      </c>
    </row>
    <row r="151" spans="1:22" x14ac:dyDescent="0.15">
      <c r="A151">
        <f t="shared" ref="A151:E151" si="120">A81</f>
        <v>1</v>
      </c>
      <c r="B151" t="str">
        <f t="shared" si="120"/>
        <v>S2</v>
      </c>
      <c r="C151" s="3">
        <f t="shared" si="120"/>
        <v>15</v>
      </c>
      <c r="D151" s="17">
        <f t="shared" si="120"/>
        <v>33</v>
      </c>
      <c r="E151" s="17" t="str">
        <f t="shared" si="120"/>
        <v>淋滤液</v>
      </c>
      <c r="F151">
        <f t="shared" ref="F151:G151" si="121">F81</f>
        <v>1</v>
      </c>
      <c r="G151">
        <f t="shared" si="121"/>
        <v>7</v>
      </c>
      <c r="I151" s="6">
        <f t="shared" ref="I151:N151" si="122">AVERAGE(I81:I83)</f>
        <v>5.5</v>
      </c>
      <c r="J151" s="6">
        <f t="shared" si="122"/>
        <v>24.39</v>
      </c>
      <c r="K151" s="6">
        <f t="shared" si="122"/>
        <v>54.146666666666668</v>
      </c>
      <c r="L151" s="6">
        <f t="shared" si="122"/>
        <v>24.318333333333332</v>
      </c>
      <c r="M151" s="6">
        <f t="shared" si="122"/>
        <v>78.995000000000005</v>
      </c>
      <c r="N151" s="6">
        <f t="shared" si="122"/>
        <v>626.21333333333337</v>
      </c>
      <c r="O151" s="51"/>
      <c r="P151" s="51">
        <f t="shared" ref="P151:V151" si="123">AVERAGE(P81:P83)</f>
        <v>25</v>
      </c>
      <c r="Q151" s="51">
        <f t="shared" si="123"/>
        <v>11.086363636363638</v>
      </c>
      <c r="R151" s="51">
        <f t="shared" si="123"/>
        <v>0.4922424242424242</v>
      </c>
      <c r="S151" s="51">
        <f t="shared" si="123"/>
        <v>22.107575757575759</v>
      </c>
      <c r="T151" s="51">
        <f t="shared" si="123"/>
        <v>179.53409090909091</v>
      </c>
      <c r="U151" s="51">
        <f t="shared" si="123"/>
        <v>2.8464242424242427</v>
      </c>
      <c r="V151" s="18">
        <f t="shared" si="123"/>
        <v>241.06669696969698</v>
      </c>
    </row>
    <row r="152" spans="1:22" x14ac:dyDescent="0.15">
      <c r="A152">
        <f t="shared" ref="A152:E152" si="124">A84</f>
        <v>1</v>
      </c>
      <c r="B152" t="str">
        <f t="shared" si="124"/>
        <v>S2</v>
      </c>
      <c r="C152" s="3">
        <f t="shared" si="124"/>
        <v>15</v>
      </c>
      <c r="D152" s="17">
        <f t="shared" si="124"/>
        <v>33</v>
      </c>
      <c r="E152" s="17" t="str">
        <f t="shared" si="124"/>
        <v>淋滤液</v>
      </c>
      <c r="F152">
        <f t="shared" ref="F152:G152" si="125">F84</f>
        <v>1</v>
      </c>
      <c r="G152">
        <f t="shared" si="125"/>
        <v>8</v>
      </c>
      <c r="I152" s="6">
        <f t="shared" ref="I152:N152" si="126">AVERAGE(I84:I86)</f>
        <v>4.9456666666666669</v>
      </c>
      <c r="J152" s="6">
        <f t="shared" si="126"/>
        <v>17.547333333333334</v>
      </c>
      <c r="K152" s="6">
        <f t="shared" si="126"/>
        <v>49.135999999999996</v>
      </c>
      <c r="L152" s="6">
        <f t="shared" si="126"/>
        <v>21.419999999999998</v>
      </c>
      <c r="M152" s="6">
        <f t="shared" si="126"/>
        <v>87.764999999999986</v>
      </c>
      <c r="N152" s="6">
        <f t="shared" si="126"/>
        <v>539.76666666666677</v>
      </c>
      <c r="O152" s="51"/>
      <c r="P152" s="51">
        <f t="shared" ref="P152:V152" si="127">AVERAGE(P84:P86)</f>
        <v>22.48030303030303</v>
      </c>
      <c r="Q152" s="51">
        <f t="shared" si="127"/>
        <v>7.9760606060606065</v>
      </c>
      <c r="R152" s="51">
        <f t="shared" si="127"/>
        <v>0.44669090909090919</v>
      </c>
      <c r="S152" s="51">
        <f t="shared" si="127"/>
        <v>19.472727272727273</v>
      </c>
      <c r="T152" s="51">
        <f t="shared" si="127"/>
        <v>199.46590909090909</v>
      </c>
      <c r="U152" s="51">
        <f t="shared" si="127"/>
        <v>2.4534848484848486</v>
      </c>
      <c r="V152" s="18">
        <f t="shared" si="127"/>
        <v>252.29517575757572</v>
      </c>
    </row>
    <row r="153" spans="1:22" x14ac:dyDescent="0.15">
      <c r="A153">
        <f t="shared" ref="A153:E153" si="128">A87</f>
        <v>1</v>
      </c>
      <c r="B153" t="str">
        <f t="shared" si="128"/>
        <v>S2</v>
      </c>
      <c r="C153" s="3">
        <f t="shared" si="128"/>
        <v>15</v>
      </c>
      <c r="D153" s="17">
        <f t="shared" si="128"/>
        <v>33</v>
      </c>
      <c r="E153" s="17" t="str">
        <f t="shared" si="128"/>
        <v>淋滤液</v>
      </c>
      <c r="F153">
        <f t="shared" ref="F153:G153" si="129">F87</f>
        <v>1</v>
      </c>
      <c r="G153">
        <f t="shared" si="129"/>
        <v>9</v>
      </c>
      <c r="I153" s="6">
        <f t="shared" ref="I153:N153" si="130">AVERAGE(I87:I89)</f>
        <v>4.4089999999999998</v>
      </c>
      <c r="J153" s="6">
        <f t="shared" si="130"/>
        <v>22.311000000000003</v>
      </c>
      <c r="K153" s="6">
        <f t="shared" si="130"/>
        <v>46.651666666666671</v>
      </c>
      <c r="L153" s="6">
        <f t="shared" si="130"/>
        <v>23.171666666666667</v>
      </c>
      <c r="M153" s="6">
        <f t="shared" si="130"/>
        <v>83.213333333333338</v>
      </c>
      <c r="N153" s="6">
        <f t="shared" si="130"/>
        <v>511.74666666666673</v>
      </c>
      <c r="O153" s="51"/>
      <c r="P153" s="51">
        <f t="shared" ref="P153:V153" si="131">AVERAGE(P87:P89)</f>
        <v>20.040909090909089</v>
      </c>
      <c r="Q153" s="51">
        <f t="shared" si="131"/>
        <v>10.141363636363636</v>
      </c>
      <c r="R153" s="51">
        <f t="shared" si="131"/>
        <v>0.42410606060606054</v>
      </c>
      <c r="S153" s="51">
        <f t="shared" si="131"/>
        <v>21.065151515151516</v>
      </c>
      <c r="T153" s="51">
        <f t="shared" si="131"/>
        <v>189.1212121212121</v>
      </c>
      <c r="U153" s="51">
        <f t="shared" si="131"/>
        <v>2.3261212121212118</v>
      </c>
      <c r="V153" s="18">
        <f t="shared" si="131"/>
        <v>243.11886363636367</v>
      </c>
    </row>
    <row r="154" spans="1:22" x14ac:dyDescent="0.15">
      <c r="A154" s="34">
        <f t="shared" ref="A154:E154" si="132">A90</f>
        <v>1</v>
      </c>
      <c r="B154" s="34" t="str">
        <f t="shared" si="132"/>
        <v>S2</v>
      </c>
      <c r="C154" s="36">
        <f t="shared" si="132"/>
        <v>15</v>
      </c>
      <c r="D154" s="35">
        <f t="shared" si="132"/>
        <v>33</v>
      </c>
      <c r="E154" s="35" t="str">
        <f t="shared" si="132"/>
        <v>淋滤液</v>
      </c>
      <c r="F154" s="34">
        <f t="shared" ref="F154:G154" si="133">F90</f>
        <v>1</v>
      </c>
      <c r="G154" s="34">
        <f t="shared" si="133"/>
        <v>10</v>
      </c>
      <c r="H154" s="34"/>
      <c r="I154" s="39">
        <f t="shared" ref="I154:N154" si="134">AVERAGE(I90:I92)</f>
        <v>5.0646666666666667</v>
      </c>
      <c r="J154" s="39">
        <f t="shared" si="134"/>
        <v>22.084999999999997</v>
      </c>
      <c r="K154" s="39">
        <f t="shared" si="134"/>
        <v>49.807333333333339</v>
      </c>
      <c r="L154" s="39">
        <f t="shared" si="134"/>
        <v>21.281666666666666</v>
      </c>
      <c r="M154" s="39">
        <f t="shared" si="134"/>
        <v>87.703333333333333</v>
      </c>
      <c r="N154" s="39">
        <f t="shared" si="134"/>
        <v>534.98333333333335</v>
      </c>
      <c r="O154" s="52"/>
      <c r="P154" s="52">
        <f t="shared" ref="P154:V154" si="135">AVERAGE(P90:P92)</f>
        <v>23.02121212121212</v>
      </c>
      <c r="Q154" s="52">
        <f t="shared" si="135"/>
        <v>10.038636363636364</v>
      </c>
      <c r="R154" s="52">
        <f t="shared" si="135"/>
        <v>0.45279393939393947</v>
      </c>
      <c r="S154" s="52">
        <f t="shared" si="135"/>
        <v>19.346969696969698</v>
      </c>
      <c r="T154" s="52">
        <f t="shared" si="135"/>
        <v>199.32575757575759</v>
      </c>
      <c r="U154" s="52">
        <f t="shared" si="135"/>
        <v>2.4317424242424241</v>
      </c>
      <c r="V154" s="40">
        <f t="shared" si="135"/>
        <v>254.61711212121213</v>
      </c>
    </row>
    <row r="155" spans="1:22" x14ac:dyDescent="0.15">
      <c r="A155">
        <f t="shared" ref="A155:E155" si="136">A93</f>
        <v>1</v>
      </c>
      <c r="B155" t="str">
        <f t="shared" si="136"/>
        <v>S3</v>
      </c>
      <c r="C155" s="3">
        <f t="shared" si="136"/>
        <v>25</v>
      </c>
      <c r="D155" s="17">
        <f t="shared" si="136"/>
        <v>44</v>
      </c>
      <c r="E155" s="17" t="str">
        <f t="shared" si="136"/>
        <v>淋滤液</v>
      </c>
      <c r="F155">
        <f t="shared" ref="F155" si="137">F93</f>
        <v>1</v>
      </c>
      <c r="G155">
        <v>1</v>
      </c>
      <c r="I155" s="6">
        <f t="shared" ref="I155:N155" si="138">AVERAGE(I93:I95)</f>
        <v>2.31</v>
      </c>
      <c r="J155" s="6">
        <f t="shared" si="138"/>
        <v>23.786666666666662</v>
      </c>
      <c r="K155" s="6">
        <f t="shared" si="138"/>
        <v>24.52333333333333</v>
      </c>
      <c r="L155" s="6">
        <f t="shared" si="138"/>
        <v>8.83</v>
      </c>
      <c r="M155" s="6">
        <f t="shared" si="138"/>
        <v>23.048333333333332</v>
      </c>
      <c r="N155" s="6">
        <f t="shared" si="138"/>
        <v>138.34</v>
      </c>
      <c r="O155" s="51"/>
      <c r="P155" s="51">
        <f t="shared" ref="P155:V155" si="139">AVERAGE(P93:P95)</f>
        <v>10.5</v>
      </c>
      <c r="Q155" s="51">
        <f t="shared" si="139"/>
        <v>10.812121212121212</v>
      </c>
      <c r="R155" s="51">
        <f t="shared" si="139"/>
        <v>0.22293939393939391</v>
      </c>
      <c r="S155" s="51">
        <f t="shared" si="139"/>
        <v>8.0272727272727273</v>
      </c>
      <c r="T155" s="51">
        <f t="shared" si="139"/>
        <v>52.382575757575751</v>
      </c>
      <c r="U155" s="51">
        <f t="shared" si="139"/>
        <v>0.62881818181818183</v>
      </c>
      <c r="V155" s="18">
        <f t="shared" si="139"/>
        <v>82.573727272727254</v>
      </c>
    </row>
    <row r="156" spans="1:22" x14ac:dyDescent="0.15">
      <c r="A156">
        <f t="shared" ref="A156:E156" si="140">A99</f>
        <v>1</v>
      </c>
      <c r="B156" t="str">
        <f t="shared" si="140"/>
        <v>S3</v>
      </c>
      <c r="C156" s="3">
        <f t="shared" si="140"/>
        <v>25</v>
      </c>
      <c r="D156" s="17">
        <f t="shared" si="140"/>
        <v>44</v>
      </c>
      <c r="E156" s="17" t="str">
        <f t="shared" si="140"/>
        <v>淋滤液</v>
      </c>
      <c r="F156">
        <f t="shared" ref="F156" si="141">F99</f>
        <v>1</v>
      </c>
      <c r="G156">
        <v>2</v>
      </c>
      <c r="I156" s="6">
        <f t="shared" ref="I156:N156" si="142">AVERAGE(I96:I98)</f>
        <v>2.1036666666666668</v>
      </c>
      <c r="J156" s="6">
        <f t="shared" si="142"/>
        <v>11.483333333333334</v>
      </c>
      <c r="K156" s="6">
        <f t="shared" si="142"/>
        <v>18.063000000000002</v>
      </c>
      <c r="L156" s="6">
        <f t="shared" si="142"/>
        <v>8.4799999999999986</v>
      </c>
      <c r="M156" s="6">
        <f t="shared" si="142"/>
        <v>24.046666666666663</v>
      </c>
      <c r="N156" s="6">
        <f t="shared" si="142"/>
        <v>155.07666666666668</v>
      </c>
      <c r="O156" s="51"/>
      <c r="P156" s="51">
        <f t="shared" ref="P156:V156" si="143">AVERAGE(P96:P98)</f>
        <v>9.5621212121212107</v>
      </c>
      <c r="Q156" s="51">
        <f t="shared" si="143"/>
        <v>5.2196969696969697</v>
      </c>
      <c r="R156" s="51">
        <f t="shared" si="143"/>
        <v>0.16420909090909092</v>
      </c>
      <c r="S156" s="51">
        <f t="shared" si="143"/>
        <v>7.7090909090909099</v>
      </c>
      <c r="T156" s="51">
        <f t="shared" si="143"/>
        <v>54.651515151515149</v>
      </c>
      <c r="U156" s="51">
        <f t="shared" si="143"/>
        <v>0.70489393939393941</v>
      </c>
      <c r="V156" s="18">
        <f t="shared" si="143"/>
        <v>78.011527272727264</v>
      </c>
    </row>
    <row r="157" spans="1:22" x14ac:dyDescent="0.15">
      <c r="A157">
        <f t="shared" ref="A157:E157" si="144">A105</f>
        <v>1</v>
      </c>
      <c r="B157" t="str">
        <f t="shared" si="144"/>
        <v>S3</v>
      </c>
      <c r="C157" s="3">
        <f t="shared" si="144"/>
        <v>25</v>
      </c>
      <c r="D157" s="17">
        <f t="shared" si="144"/>
        <v>44</v>
      </c>
      <c r="E157" s="17" t="str">
        <f t="shared" si="144"/>
        <v>淋滤液</v>
      </c>
      <c r="F157">
        <f t="shared" ref="F157" si="145">F105</f>
        <v>1</v>
      </c>
      <c r="G157">
        <v>3</v>
      </c>
      <c r="I157" s="6">
        <f t="shared" ref="I157:N157" si="146">AVERAGE(I99:I101)</f>
        <v>3.3379999999999996</v>
      </c>
      <c r="J157" s="6">
        <f t="shared" si="146"/>
        <v>9.7046666666666663</v>
      </c>
      <c r="K157" s="6">
        <f t="shared" si="146"/>
        <v>25.147000000000002</v>
      </c>
      <c r="L157" s="6">
        <f t="shared" si="146"/>
        <v>12.533333333333333</v>
      </c>
      <c r="M157" s="6">
        <f t="shared" si="146"/>
        <v>68.138333333333335</v>
      </c>
      <c r="N157" s="6">
        <f t="shared" si="146"/>
        <v>224.08</v>
      </c>
      <c r="O157" s="51"/>
      <c r="P157" s="51">
        <f t="shared" ref="P157:V157" si="147">AVERAGE(P99:P101)</f>
        <v>15.172727272727272</v>
      </c>
      <c r="Q157" s="51">
        <f t="shared" si="147"/>
        <v>4.4112121212121211</v>
      </c>
      <c r="R157" s="51">
        <f t="shared" si="147"/>
        <v>0.2286090909090909</v>
      </c>
      <c r="S157" s="51">
        <f t="shared" si="147"/>
        <v>11.393939393939396</v>
      </c>
      <c r="T157" s="51">
        <f t="shared" si="147"/>
        <v>154.85984848484847</v>
      </c>
      <c r="U157" s="51">
        <f t="shared" si="147"/>
        <v>1.0185454545454546</v>
      </c>
      <c r="V157" s="18">
        <f t="shared" si="147"/>
        <v>187.0848818181818</v>
      </c>
    </row>
    <row r="158" spans="1:22" x14ac:dyDescent="0.15">
      <c r="A158">
        <f t="shared" ref="A158:E158" si="148">A102</f>
        <v>1</v>
      </c>
      <c r="B158" t="str">
        <f t="shared" si="148"/>
        <v>S3</v>
      </c>
      <c r="C158" s="3">
        <f t="shared" si="148"/>
        <v>25</v>
      </c>
      <c r="D158" s="17">
        <f t="shared" si="148"/>
        <v>44</v>
      </c>
      <c r="E158" s="17" t="str">
        <f t="shared" si="148"/>
        <v>淋滤液</v>
      </c>
      <c r="F158">
        <f t="shared" ref="F158" si="149">F102</f>
        <v>1</v>
      </c>
      <c r="G158">
        <v>4</v>
      </c>
      <c r="H158" s="17"/>
      <c r="I158" s="6">
        <f t="shared" ref="I158:N158" si="150">AVERAGE(I102:I104)</f>
        <v>2.4506666666666668</v>
      </c>
      <c r="J158" s="6">
        <f t="shared" si="150"/>
        <v>9.315666666666667</v>
      </c>
      <c r="K158" s="6">
        <f t="shared" si="150"/>
        <v>20.258333333333336</v>
      </c>
      <c r="L158" s="6">
        <f t="shared" si="150"/>
        <v>9.0871666666666666</v>
      </c>
      <c r="M158" s="6">
        <f t="shared" si="150"/>
        <v>50.86249999999999</v>
      </c>
      <c r="N158" s="6">
        <f t="shared" si="150"/>
        <v>233.16099999999997</v>
      </c>
      <c r="O158" s="51"/>
      <c r="P158" s="51">
        <f t="shared" ref="P158:V158" si="151">AVERAGE(P102:P104)</f>
        <v>11.139393939393939</v>
      </c>
      <c r="Q158" s="51">
        <f t="shared" si="151"/>
        <v>4.2343939393939394</v>
      </c>
      <c r="R158" s="51">
        <f t="shared" si="151"/>
        <v>0.18416666666666667</v>
      </c>
      <c r="S158" s="51">
        <f t="shared" si="151"/>
        <v>8.2610606060606067</v>
      </c>
      <c r="T158" s="51">
        <f t="shared" si="151"/>
        <v>115.59659090909089</v>
      </c>
      <c r="U158" s="51">
        <f t="shared" si="151"/>
        <v>1.0598227272727272</v>
      </c>
      <c r="V158" s="18">
        <f t="shared" si="151"/>
        <v>140.47542878787877</v>
      </c>
    </row>
    <row r="159" spans="1:22" x14ac:dyDescent="0.15">
      <c r="A159">
        <f t="shared" ref="A159:E159" si="152">A105</f>
        <v>1</v>
      </c>
      <c r="B159" t="str">
        <f t="shared" si="152"/>
        <v>S3</v>
      </c>
      <c r="C159" s="3">
        <f t="shared" si="152"/>
        <v>25</v>
      </c>
      <c r="D159" s="17">
        <f t="shared" si="152"/>
        <v>44</v>
      </c>
      <c r="E159" s="17" t="str">
        <f t="shared" si="152"/>
        <v>淋滤液</v>
      </c>
      <c r="F159">
        <f t="shared" ref="F159" si="153">F105</f>
        <v>1</v>
      </c>
      <c r="G159">
        <v>5</v>
      </c>
      <c r="H159" s="17"/>
      <c r="I159" s="6">
        <f t="shared" ref="I159:N159" si="154">AVERAGE(I105:I107)</f>
        <v>3.39</v>
      </c>
      <c r="J159" s="6">
        <f t="shared" si="154"/>
        <v>15.956666666666665</v>
      </c>
      <c r="K159" s="6">
        <f t="shared" si="154"/>
        <v>26.100000000000005</v>
      </c>
      <c r="L159" s="6">
        <f t="shared" si="154"/>
        <v>12.341500000000002</v>
      </c>
      <c r="M159" s="6">
        <f t="shared" si="154"/>
        <v>56.027666666666669</v>
      </c>
      <c r="N159" s="6">
        <f t="shared" si="154"/>
        <v>245.33799999999999</v>
      </c>
      <c r="O159" s="51"/>
      <c r="P159" s="51">
        <f t="shared" ref="P159:V159" si="155">AVERAGE(P105:P107)</f>
        <v>15.409090909090908</v>
      </c>
      <c r="Q159" s="51">
        <f t="shared" si="155"/>
        <v>7.2530303030303038</v>
      </c>
      <c r="R159" s="51">
        <f t="shared" si="155"/>
        <v>0.2372727272727273</v>
      </c>
      <c r="S159" s="51">
        <f t="shared" si="155"/>
        <v>11.219545454545454</v>
      </c>
      <c r="T159" s="51">
        <f t="shared" si="155"/>
        <v>127.33560606060604</v>
      </c>
      <c r="U159" s="51">
        <f t="shared" si="155"/>
        <v>1.1151727272727274</v>
      </c>
      <c r="V159" s="18">
        <f t="shared" si="155"/>
        <v>162.56971818181816</v>
      </c>
    </row>
    <row r="160" spans="1:22" x14ac:dyDescent="0.15">
      <c r="A160">
        <f t="shared" ref="A160:E160" si="156">A108</f>
        <v>1</v>
      </c>
      <c r="B160" t="str">
        <f t="shared" si="156"/>
        <v>S3</v>
      </c>
      <c r="C160" s="3">
        <f t="shared" si="156"/>
        <v>25</v>
      </c>
      <c r="D160" s="17">
        <f t="shared" si="156"/>
        <v>44</v>
      </c>
      <c r="E160" s="17" t="str">
        <f t="shared" si="156"/>
        <v>淋滤液</v>
      </c>
      <c r="F160">
        <f t="shared" ref="F160" si="157">F108</f>
        <v>1</v>
      </c>
      <c r="G160">
        <v>6</v>
      </c>
      <c r="H160" s="17"/>
      <c r="I160" s="6">
        <f t="shared" ref="I160:N160" si="158">AVERAGE(I108:I110)</f>
        <v>3.84</v>
      </c>
      <c r="J160" s="6">
        <f t="shared" si="158"/>
        <v>17.901</v>
      </c>
      <c r="K160" s="6">
        <f t="shared" si="158"/>
        <v>32.533000000000001</v>
      </c>
      <c r="L160" s="6">
        <f t="shared" si="158"/>
        <v>13.549666666666667</v>
      </c>
      <c r="M160" s="6">
        <f t="shared" si="158"/>
        <v>73.558333333333337</v>
      </c>
      <c r="N160" s="6">
        <f t="shared" si="158"/>
        <v>299.44166666666666</v>
      </c>
      <c r="O160" s="51"/>
      <c r="P160" s="51">
        <f t="shared" ref="P160:V160" si="159">AVERAGE(P108:P110)</f>
        <v>17.454545454545453</v>
      </c>
      <c r="Q160" s="51">
        <f t="shared" si="159"/>
        <v>8.1368181818181817</v>
      </c>
      <c r="R160" s="51">
        <f t="shared" si="159"/>
        <v>0.29575454545454544</v>
      </c>
      <c r="S160" s="51">
        <f t="shared" si="159"/>
        <v>12.317878787878788</v>
      </c>
      <c r="T160" s="51">
        <f t="shared" si="159"/>
        <v>167.17803030303034</v>
      </c>
      <c r="U160" s="51">
        <f t="shared" si="159"/>
        <v>1.3610984848484848</v>
      </c>
      <c r="V160" s="18">
        <f t="shared" si="159"/>
        <v>206.7441257575758</v>
      </c>
    </row>
    <row r="161" spans="1:22" x14ac:dyDescent="0.15">
      <c r="A161">
        <f t="shared" ref="A161:E161" si="160">A111</f>
        <v>1</v>
      </c>
      <c r="B161" t="str">
        <f t="shared" si="160"/>
        <v>S3</v>
      </c>
      <c r="C161" s="3">
        <f t="shared" si="160"/>
        <v>25</v>
      </c>
      <c r="D161" s="17">
        <f t="shared" si="160"/>
        <v>44</v>
      </c>
      <c r="E161" s="17" t="str">
        <f t="shared" si="160"/>
        <v>淋滤液</v>
      </c>
      <c r="F161">
        <f t="shared" ref="F161" si="161">F111</f>
        <v>1</v>
      </c>
      <c r="G161">
        <v>7</v>
      </c>
      <c r="H161" s="17"/>
      <c r="I161" s="6">
        <f t="shared" ref="I161:N161" si="162">AVERAGE(I111:I113)</f>
        <v>4.1466666666666656</v>
      </c>
      <c r="J161" s="6">
        <f t="shared" si="162"/>
        <v>26.953333333333333</v>
      </c>
      <c r="K161" s="6">
        <f t="shared" si="162"/>
        <v>35.803333333333335</v>
      </c>
      <c r="L161" s="6">
        <f t="shared" si="162"/>
        <v>13.668333333333335</v>
      </c>
      <c r="M161" s="6">
        <f t="shared" si="162"/>
        <v>75.798333333333332</v>
      </c>
      <c r="N161" s="6">
        <f t="shared" si="162"/>
        <v>335.61666666666667</v>
      </c>
      <c r="O161" s="51"/>
      <c r="P161" s="51">
        <f t="shared" ref="P161:V161" si="163">AVERAGE(P111:P113)</f>
        <v>18.848484848484848</v>
      </c>
      <c r="Q161" s="51">
        <f t="shared" si="163"/>
        <v>12.251515151515152</v>
      </c>
      <c r="R161" s="51">
        <f t="shared" si="163"/>
        <v>0.32548484848484849</v>
      </c>
      <c r="S161" s="51">
        <f t="shared" si="163"/>
        <v>12.425757575757578</v>
      </c>
      <c r="T161" s="51">
        <f t="shared" si="163"/>
        <v>172.26893939393938</v>
      </c>
      <c r="U161" s="51">
        <f t="shared" si="163"/>
        <v>1.5255303030303029</v>
      </c>
      <c r="V161" s="18">
        <f t="shared" si="163"/>
        <v>217.64571212121211</v>
      </c>
    </row>
    <row r="162" spans="1:22" x14ac:dyDescent="0.15">
      <c r="A162">
        <f t="shared" ref="A162:E162" si="164">A114</f>
        <v>1</v>
      </c>
      <c r="B162" t="str">
        <f t="shared" si="164"/>
        <v>S3</v>
      </c>
      <c r="C162" s="3">
        <f t="shared" si="164"/>
        <v>25</v>
      </c>
      <c r="D162" s="17">
        <f t="shared" si="164"/>
        <v>44</v>
      </c>
      <c r="E162" s="17" t="str">
        <f t="shared" si="164"/>
        <v>淋滤液</v>
      </c>
      <c r="F162">
        <f t="shared" ref="F162" si="165">F114</f>
        <v>1</v>
      </c>
      <c r="G162">
        <v>8</v>
      </c>
      <c r="H162" s="17"/>
      <c r="I162" s="6">
        <f t="shared" ref="I162:N162" si="166">AVERAGE(I114:I116)</f>
        <v>3.7846666666666664</v>
      </c>
      <c r="J162" s="6">
        <f t="shared" si="166"/>
        <v>25.922666666666668</v>
      </c>
      <c r="K162" s="6">
        <f t="shared" si="166"/>
        <v>35.13366666666667</v>
      </c>
      <c r="L162" s="6">
        <f t="shared" si="166"/>
        <v>12.398999999999999</v>
      </c>
      <c r="M162" s="6">
        <f t="shared" si="166"/>
        <v>82.773166666666668</v>
      </c>
      <c r="N162" s="6">
        <f t="shared" si="166"/>
        <v>327.76333333333332</v>
      </c>
      <c r="O162" s="51"/>
      <c r="P162" s="51">
        <f t="shared" ref="P162:V162" si="167">AVERAGE(P114:P116)</f>
        <v>17.203030303030303</v>
      </c>
      <c r="Q162" s="51">
        <f t="shared" si="167"/>
        <v>11.783030303030301</v>
      </c>
      <c r="R162" s="51">
        <f t="shared" si="167"/>
        <v>0.31939696969696968</v>
      </c>
      <c r="S162" s="51">
        <f t="shared" si="167"/>
        <v>11.271818181818182</v>
      </c>
      <c r="T162" s="51">
        <f t="shared" si="167"/>
        <v>188.12083333333331</v>
      </c>
      <c r="U162" s="51">
        <f t="shared" si="167"/>
        <v>1.4898333333333333</v>
      </c>
      <c r="V162" s="18">
        <f t="shared" si="167"/>
        <v>230.18794242424238</v>
      </c>
    </row>
    <row r="163" spans="1:22" x14ac:dyDescent="0.15">
      <c r="A163">
        <f t="shared" ref="A163:E163" si="168">A117</f>
        <v>1</v>
      </c>
      <c r="B163" t="str">
        <f t="shared" si="168"/>
        <v>S3</v>
      </c>
      <c r="C163" s="3">
        <f t="shared" si="168"/>
        <v>25</v>
      </c>
      <c r="D163" s="17">
        <f t="shared" si="168"/>
        <v>44</v>
      </c>
      <c r="E163" s="17" t="str">
        <f t="shared" si="168"/>
        <v>淋滤液</v>
      </c>
      <c r="F163">
        <f t="shared" ref="F163" si="169">F117</f>
        <v>1</v>
      </c>
      <c r="G163">
        <v>9</v>
      </c>
      <c r="H163" s="17"/>
      <c r="I163" s="6">
        <f t="shared" ref="I163:N163" si="170">AVERAGE(I117:I119)</f>
        <v>3.5413333333333337</v>
      </c>
      <c r="J163" s="6">
        <f t="shared" si="170"/>
        <v>29.972999999999999</v>
      </c>
      <c r="K163" s="6">
        <f t="shared" si="170"/>
        <v>30.857333333333333</v>
      </c>
      <c r="L163" s="6">
        <f t="shared" si="170"/>
        <v>10.805333333333335</v>
      </c>
      <c r="M163" s="6">
        <f t="shared" si="170"/>
        <v>87.602500000000006</v>
      </c>
      <c r="N163" s="6">
        <f t="shared" si="170"/>
        <v>282.44366666666667</v>
      </c>
      <c r="O163" s="51"/>
      <c r="P163" s="51">
        <f t="shared" ref="P163:V163" si="171">AVERAGE(P117:P119)</f>
        <v>16.096969696969698</v>
      </c>
      <c r="Q163" s="51">
        <f t="shared" si="171"/>
        <v>13.624090909090908</v>
      </c>
      <c r="R163" s="51">
        <f t="shared" si="171"/>
        <v>0.28052121212121212</v>
      </c>
      <c r="S163" s="51">
        <f t="shared" si="171"/>
        <v>9.8230303030303041</v>
      </c>
      <c r="T163" s="51">
        <f t="shared" si="171"/>
        <v>199.09659090909091</v>
      </c>
      <c r="U163" s="51">
        <f t="shared" si="171"/>
        <v>1.2838348484848485</v>
      </c>
      <c r="V163" s="18">
        <f t="shared" si="171"/>
        <v>240.20503787878786</v>
      </c>
    </row>
    <row r="164" spans="1:22" x14ac:dyDescent="0.15">
      <c r="A164" s="34">
        <f t="shared" ref="A164:E164" si="172">A120</f>
        <v>1</v>
      </c>
      <c r="B164" s="34" t="str">
        <f t="shared" si="172"/>
        <v>S3</v>
      </c>
      <c r="C164" s="36">
        <f t="shared" si="172"/>
        <v>25</v>
      </c>
      <c r="D164" s="35">
        <f t="shared" si="172"/>
        <v>44</v>
      </c>
      <c r="E164" s="35" t="str">
        <f t="shared" si="172"/>
        <v>淋滤液</v>
      </c>
      <c r="F164" s="34">
        <f t="shared" ref="F164" si="173">F120</f>
        <v>1</v>
      </c>
      <c r="G164" s="34">
        <v>10</v>
      </c>
      <c r="H164" s="35"/>
      <c r="I164" s="39">
        <f t="shared" ref="I164:N164" si="174">AVERAGE(I120:I122)</f>
        <v>3.7330000000000001</v>
      </c>
      <c r="J164" s="39">
        <f t="shared" si="174"/>
        <v>24.912333333333333</v>
      </c>
      <c r="K164" s="39">
        <f t="shared" si="174"/>
        <v>36.014000000000003</v>
      </c>
      <c r="L164" s="39">
        <f t="shared" si="174"/>
        <v>10.759833333333333</v>
      </c>
      <c r="M164" s="39">
        <f t="shared" si="174"/>
        <v>97.694500000000005</v>
      </c>
      <c r="N164" s="39">
        <f t="shared" si="174"/>
        <v>328.50199999999995</v>
      </c>
      <c r="O164" s="52"/>
      <c r="P164" s="52">
        <f t="shared" ref="P164:V164" si="175">AVERAGE(P120:P122)</f>
        <v>16.968181818181819</v>
      </c>
      <c r="Q164" s="52">
        <f t="shared" si="175"/>
        <v>11.323787878787877</v>
      </c>
      <c r="R164" s="52">
        <f t="shared" si="175"/>
        <v>0.32740000000000008</v>
      </c>
      <c r="S164" s="52">
        <f t="shared" si="175"/>
        <v>9.7816666666666663</v>
      </c>
      <c r="T164" s="52">
        <f t="shared" si="175"/>
        <v>222.03295454545457</v>
      </c>
      <c r="U164" s="52">
        <f t="shared" si="175"/>
        <v>1.4931909090909088</v>
      </c>
      <c r="V164" s="40">
        <f t="shared" si="175"/>
        <v>261.92718181818185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04F3D-ACAF-4E37-BAC2-AE84837A5246}">
  <dimension ref="A1:W542"/>
  <sheetViews>
    <sheetView topLeftCell="A459" workbookViewId="0">
      <selection activeCell="H542" sqref="H542"/>
    </sheetView>
  </sheetViews>
  <sheetFormatPr defaultRowHeight="13.5" x14ac:dyDescent="0.15"/>
  <cols>
    <col min="1" max="1" width="9.125" bestFit="1" customWidth="1"/>
    <col min="3" max="4" width="9.125" bestFit="1" customWidth="1"/>
    <col min="6" max="8" width="9.125" bestFit="1" customWidth="1"/>
    <col min="9" max="9" width="9.5" bestFit="1" customWidth="1"/>
    <col min="10" max="10" width="9.125" bestFit="1" customWidth="1"/>
    <col min="11" max="12" width="9.625" bestFit="1" customWidth="1"/>
    <col min="13" max="13" width="9.125" bestFit="1" customWidth="1"/>
    <col min="14" max="15" width="9.625" bestFit="1" customWidth="1"/>
    <col min="17" max="17" width="9.625" bestFit="1" customWidth="1"/>
    <col min="18" max="23" width="9.125" bestFit="1" customWidth="1"/>
  </cols>
  <sheetData>
    <row r="1" spans="1:23" x14ac:dyDescent="0.15">
      <c r="A1" s="55" t="s">
        <v>51</v>
      </c>
      <c r="B1" s="55" t="s">
        <v>52</v>
      </c>
      <c r="C1" s="55" t="s">
        <v>53</v>
      </c>
      <c r="D1" s="55" t="s">
        <v>54</v>
      </c>
      <c r="E1" s="55" t="s">
        <v>55</v>
      </c>
      <c r="F1" s="55" t="s">
        <v>56</v>
      </c>
      <c r="G1" s="55" t="s">
        <v>57</v>
      </c>
      <c r="H1" s="55" t="s">
        <v>58</v>
      </c>
      <c r="I1" s="56" t="s">
        <v>82</v>
      </c>
      <c r="J1" s="56" t="s">
        <v>83</v>
      </c>
      <c r="K1" s="56" t="s">
        <v>84</v>
      </c>
      <c r="L1" s="56" t="s">
        <v>85</v>
      </c>
      <c r="M1" s="56" t="s">
        <v>86</v>
      </c>
      <c r="N1" s="56" t="s">
        <v>87</v>
      </c>
      <c r="O1" s="56" t="s">
        <v>88</v>
      </c>
      <c r="P1" s="55" t="s">
        <v>89</v>
      </c>
      <c r="Q1" s="55" t="s">
        <v>90</v>
      </c>
      <c r="R1" s="55" t="s">
        <v>91</v>
      </c>
      <c r="S1" s="55" t="s">
        <v>92</v>
      </c>
      <c r="T1" s="55" t="s">
        <v>93</v>
      </c>
      <c r="U1" s="55" t="s">
        <v>71</v>
      </c>
      <c r="V1" s="55" t="s">
        <v>72</v>
      </c>
      <c r="W1" s="56" t="s">
        <v>94</v>
      </c>
    </row>
    <row r="2" spans="1:23" ht="14.25" thickBot="1" x14ac:dyDescent="0.2">
      <c r="A2" s="57"/>
      <c r="B2" s="57"/>
      <c r="C2" s="57"/>
      <c r="D2" s="55"/>
      <c r="E2" s="57"/>
      <c r="F2" s="57"/>
      <c r="G2" s="57"/>
      <c r="H2" s="57"/>
      <c r="I2" s="56"/>
      <c r="J2" s="58"/>
      <c r="K2" s="58"/>
      <c r="L2" s="58"/>
      <c r="M2" s="58"/>
      <c r="N2" s="58"/>
      <c r="O2" s="58"/>
      <c r="P2" s="57" t="s">
        <v>95</v>
      </c>
      <c r="Q2" s="55">
        <v>0.13</v>
      </c>
      <c r="R2" s="55">
        <v>87</v>
      </c>
      <c r="S2" s="55">
        <v>28.7</v>
      </c>
      <c r="T2" s="55">
        <v>23.5</v>
      </c>
      <c r="U2" s="55">
        <v>57.6</v>
      </c>
      <c r="V2" s="55">
        <v>77.8</v>
      </c>
      <c r="W2" s="58"/>
    </row>
    <row r="3" spans="1:23" x14ac:dyDescent="0.15">
      <c r="A3" s="59">
        <v>3</v>
      </c>
      <c r="B3" s="59" t="s">
        <v>15</v>
      </c>
      <c r="C3" s="59" t="s">
        <v>75</v>
      </c>
      <c r="D3" s="59">
        <v>11</v>
      </c>
      <c r="E3" s="59" t="s">
        <v>96</v>
      </c>
      <c r="F3" s="59">
        <v>111</v>
      </c>
      <c r="G3" s="59">
        <v>1</v>
      </c>
      <c r="H3" s="59">
        <v>1</v>
      </c>
      <c r="I3" s="60">
        <v>5.51</v>
      </c>
      <c r="J3" s="60">
        <v>0.23889158969372901</v>
      </c>
      <c r="K3" s="60">
        <v>31.4244044725328</v>
      </c>
      <c r="L3" s="60">
        <v>21.122994652406401</v>
      </c>
      <c r="M3" s="60">
        <v>5.6198347107437998</v>
      </c>
      <c r="N3" s="60">
        <v>24.793388429752099</v>
      </c>
      <c r="O3" s="60">
        <v>39.961108410306302</v>
      </c>
      <c r="P3" s="59"/>
      <c r="Q3" s="61">
        <f>J3*30/Q$2</f>
        <v>55.128828390860534</v>
      </c>
      <c r="R3" s="61">
        <f>K3*2/R$2</f>
        <v>0.72240010281684597</v>
      </c>
      <c r="S3" s="61">
        <f>L3*5/S$2</f>
        <v>3.6799642251579097</v>
      </c>
      <c r="T3" s="61">
        <f>M3*5/T$2</f>
        <v>1.1957095129242128</v>
      </c>
      <c r="U3" s="61">
        <f>N3*5/U$2</f>
        <v>2.1522038567493142</v>
      </c>
      <c r="V3" s="61">
        <f>O3*1/V$2</f>
        <v>0.51363892558234325</v>
      </c>
      <c r="W3" s="62">
        <f t="shared" ref="W3:W66" si="0">SUM(Q3:V3)</f>
        <v>63.392745014091162</v>
      </c>
    </row>
    <row r="4" spans="1:23" x14ac:dyDescent="0.15">
      <c r="A4" s="57">
        <v>3</v>
      </c>
      <c r="B4" s="57" t="s">
        <v>15</v>
      </c>
      <c r="C4" s="57" t="s">
        <v>75</v>
      </c>
      <c r="D4" s="57">
        <v>11</v>
      </c>
      <c r="E4" s="57" t="s">
        <v>96</v>
      </c>
      <c r="F4" s="57">
        <v>111</v>
      </c>
      <c r="G4" s="57">
        <v>2</v>
      </c>
      <c r="H4" s="57">
        <v>1</v>
      </c>
      <c r="I4" s="63">
        <v>5.22</v>
      </c>
      <c r="J4" s="63">
        <v>0.26162221012520398</v>
      </c>
      <c r="K4" s="63">
        <v>25.345672291780101</v>
      </c>
      <c r="L4" s="63">
        <v>21.502449646162201</v>
      </c>
      <c r="M4" s="63">
        <v>8.5138813282525891</v>
      </c>
      <c r="N4" s="63">
        <v>30.919978225367402</v>
      </c>
      <c r="O4" s="63">
        <v>52.367991290147003</v>
      </c>
      <c r="P4" s="57"/>
      <c r="Q4" s="56">
        <f t="shared" ref="Q4:Q67" si="1">J4*30/Q$2</f>
        <v>60.374356182739376</v>
      </c>
      <c r="R4" s="56">
        <f t="shared" ref="R4:R67" si="2">K4*2/R$2</f>
        <v>0.58265913314437012</v>
      </c>
      <c r="S4" s="56">
        <f t="shared" ref="S4:U67" si="3">L4*5/S$2</f>
        <v>3.7460713669272132</v>
      </c>
      <c r="T4" s="56">
        <f t="shared" si="3"/>
        <v>1.8114641123941679</v>
      </c>
      <c r="U4" s="56">
        <f t="shared" si="3"/>
        <v>2.6840258876186982</v>
      </c>
      <c r="V4" s="56">
        <f t="shared" ref="V4:V67" si="4">O4*1/V$2</f>
        <v>0.67311042789392039</v>
      </c>
      <c r="W4" s="58">
        <f t="shared" si="0"/>
        <v>69.871687110717744</v>
      </c>
    </row>
    <row r="5" spans="1:23" x14ac:dyDescent="0.15">
      <c r="A5" s="57">
        <v>3</v>
      </c>
      <c r="B5" s="57" t="s">
        <v>15</v>
      </c>
      <c r="C5" s="57" t="s">
        <v>75</v>
      </c>
      <c r="D5" s="57">
        <v>11</v>
      </c>
      <c r="E5" s="57" t="s">
        <v>96</v>
      </c>
      <c r="F5" s="57">
        <v>111</v>
      </c>
      <c r="G5" s="57">
        <v>3</v>
      </c>
      <c r="H5" s="57">
        <v>1</v>
      </c>
      <c r="I5" s="63">
        <v>4.13</v>
      </c>
      <c r="J5" s="63">
        <v>0.29805194805194801</v>
      </c>
      <c r="K5" s="63">
        <v>42.575757575757599</v>
      </c>
      <c r="L5" s="63">
        <v>27.8950216450216</v>
      </c>
      <c r="M5" s="63">
        <v>6.7532467532467502</v>
      </c>
      <c r="N5" s="63">
        <v>42.911255411255397</v>
      </c>
      <c r="O5" s="63">
        <v>31.263528138528098</v>
      </c>
      <c r="P5" s="57"/>
      <c r="Q5" s="56">
        <f t="shared" si="1"/>
        <v>68.781218781218769</v>
      </c>
      <c r="R5" s="56">
        <f t="shared" si="2"/>
        <v>0.97875304771856553</v>
      </c>
      <c r="S5" s="56">
        <f t="shared" si="3"/>
        <v>4.859759868470662</v>
      </c>
      <c r="T5" s="56">
        <f t="shared" si="3"/>
        <v>1.4368610113290958</v>
      </c>
      <c r="U5" s="56">
        <f t="shared" si="3"/>
        <v>3.7249353655603645</v>
      </c>
      <c r="V5" s="56">
        <f t="shared" si="4"/>
        <v>0.40184483468545112</v>
      </c>
      <c r="W5" s="58">
        <f t="shared" si="0"/>
        <v>80.183372908982918</v>
      </c>
    </row>
    <row r="6" spans="1:23" x14ac:dyDescent="0.15">
      <c r="A6" s="64">
        <v>3</v>
      </c>
      <c r="B6" s="64" t="s">
        <v>15</v>
      </c>
      <c r="C6" s="64" t="s">
        <v>75</v>
      </c>
      <c r="D6" s="64">
        <v>11</v>
      </c>
      <c r="E6" s="64" t="s">
        <v>97</v>
      </c>
      <c r="F6" s="64">
        <v>222</v>
      </c>
      <c r="G6" s="64">
        <v>1</v>
      </c>
      <c r="H6" s="64">
        <v>1</v>
      </c>
      <c r="I6" s="65">
        <v>15.1</v>
      </c>
      <c r="J6" s="65">
        <v>0.20294957183634599</v>
      </c>
      <c r="K6" s="65">
        <v>20.209324452901999</v>
      </c>
      <c r="L6" s="65">
        <v>32.159847764034303</v>
      </c>
      <c r="M6" s="65">
        <v>8.2397716460513806</v>
      </c>
      <c r="N6" s="65">
        <v>18.411037107516702</v>
      </c>
      <c r="O6" s="65">
        <v>58.896289248334902</v>
      </c>
      <c r="P6" s="64"/>
      <c r="Q6" s="66">
        <f t="shared" si="1"/>
        <v>46.834516577618302</v>
      </c>
      <c r="R6" s="66">
        <f t="shared" si="2"/>
        <v>0.46458217133108043</v>
      </c>
      <c r="S6" s="66">
        <f t="shared" si="3"/>
        <v>5.6027609345007505</v>
      </c>
      <c r="T6" s="66">
        <f t="shared" si="3"/>
        <v>1.7531429034151873</v>
      </c>
      <c r="U6" s="66">
        <f t="shared" si="3"/>
        <v>1.5981803044719358</v>
      </c>
      <c r="V6" s="66">
        <f t="shared" si="4"/>
        <v>0.75702171270353347</v>
      </c>
      <c r="W6" s="67">
        <f t="shared" si="0"/>
        <v>57.010204604040794</v>
      </c>
    </row>
    <row r="7" spans="1:23" x14ac:dyDescent="0.15">
      <c r="A7" s="57">
        <v>3</v>
      </c>
      <c r="B7" s="57" t="s">
        <v>15</v>
      </c>
      <c r="C7" s="57" t="s">
        <v>75</v>
      </c>
      <c r="D7" s="57">
        <v>11</v>
      </c>
      <c r="E7" s="57" t="s">
        <v>97</v>
      </c>
      <c r="F7" s="57">
        <v>222</v>
      </c>
      <c r="G7" s="57">
        <v>2</v>
      </c>
      <c r="H7" s="57">
        <v>1</v>
      </c>
      <c r="I7" s="63">
        <v>19.37</v>
      </c>
      <c r="J7" s="63">
        <v>0.24612045577862199</v>
      </c>
      <c r="K7" s="63">
        <v>38.3939229517092</v>
      </c>
      <c r="L7" s="63">
        <v>32.8540423223006</v>
      </c>
      <c r="M7" s="63">
        <v>7.7916440586001103</v>
      </c>
      <c r="N7" s="63">
        <v>30.0596852957135</v>
      </c>
      <c r="O7" s="63">
        <v>59.224091155724402</v>
      </c>
      <c r="P7" s="57"/>
      <c r="Q7" s="56">
        <f t="shared" si="1"/>
        <v>56.797028256605074</v>
      </c>
      <c r="R7" s="56">
        <f t="shared" si="2"/>
        <v>0.88261891843009654</v>
      </c>
      <c r="S7" s="56">
        <f t="shared" si="3"/>
        <v>5.7237007530140414</v>
      </c>
      <c r="T7" s="56">
        <f t="shared" si="3"/>
        <v>1.6577966082127893</v>
      </c>
      <c r="U7" s="56">
        <f t="shared" si="3"/>
        <v>2.6093476819195747</v>
      </c>
      <c r="V7" s="56">
        <f t="shared" si="4"/>
        <v>0.76123510482936252</v>
      </c>
      <c r="W7" s="58">
        <f t="shared" si="0"/>
        <v>68.431727323010946</v>
      </c>
    </row>
    <row r="8" spans="1:23" x14ac:dyDescent="0.15">
      <c r="A8" s="68">
        <v>3</v>
      </c>
      <c r="B8" s="68" t="s">
        <v>15</v>
      </c>
      <c r="C8" s="68" t="s">
        <v>75</v>
      </c>
      <c r="D8" s="68">
        <v>11</v>
      </c>
      <c r="E8" s="68" t="s">
        <v>97</v>
      </c>
      <c r="F8" s="68">
        <v>222</v>
      </c>
      <c r="G8" s="68">
        <v>3</v>
      </c>
      <c r="H8" s="68">
        <v>1</v>
      </c>
      <c r="I8" s="69">
        <v>11.15</v>
      </c>
      <c r="J8" s="69">
        <v>0.176621983914209</v>
      </c>
      <c r="K8" s="69">
        <v>35.9249329758713</v>
      </c>
      <c r="L8" s="69">
        <v>25.281501340482599</v>
      </c>
      <c r="M8" s="69">
        <v>6.2841823056300301</v>
      </c>
      <c r="N8" s="69">
        <v>36.997319034852602</v>
      </c>
      <c r="O8" s="69">
        <v>63.887399463807</v>
      </c>
      <c r="P8" s="68"/>
      <c r="Q8" s="70">
        <f t="shared" si="1"/>
        <v>40.758919364817459</v>
      </c>
      <c r="R8" s="70">
        <f t="shared" si="2"/>
        <v>0.82586052818094946</v>
      </c>
      <c r="S8" s="70">
        <f t="shared" si="3"/>
        <v>4.4044427422443553</v>
      </c>
      <c r="T8" s="70">
        <f t="shared" si="3"/>
        <v>1.3370600650276658</v>
      </c>
      <c r="U8" s="70">
        <f t="shared" si="3"/>
        <v>3.2115728328865107</v>
      </c>
      <c r="V8" s="70">
        <f t="shared" si="4"/>
        <v>0.82117480030600265</v>
      </c>
      <c r="W8" s="71">
        <f t="shared" si="0"/>
        <v>51.35903033346294</v>
      </c>
    </row>
    <row r="9" spans="1:23" x14ac:dyDescent="0.15">
      <c r="A9" s="57">
        <v>3</v>
      </c>
      <c r="B9" s="57" t="s">
        <v>15</v>
      </c>
      <c r="C9" s="57" t="s">
        <v>75</v>
      </c>
      <c r="D9" s="57">
        <v>11</v>
      </c>
      <c r="E9" s="57" t="s">
        <v>98</v>
      </c>
      <c r="F9" s="57">
        <v>333</v>
      </c>
      <c r="G9" s="57">
        <v>1</v>
      </c>
      <c r="H9" s="57">
        <v>1</v>
      </c>
      <c r="I9" s="63">
        <v>5.74</v>
      </c>
      <c r="J9" s="63">
        <v>0.23014553014552999</v>
      </c>
      <c r="K9" s="63">
        <v>31.226611226611201</v>
      </c>
      <c r="L9" s="63">
        <v>19.542619542619502</v>
      </c>
      <c r="M9" s="63">
        <v>6.1954261954262</v>
      </c>
      <c r="N9" s="63">
        <v>22.713097713097699</v>
      </c>
      <c r="O9" s="63">
        <v>35.745841995842</v>
      </c>
      <c r="P9" s="57"/>
      <c r="Q9" s="56">
        <f t="shared" si="1"/>
        <v>53.110506956660764</v>
      </c>
      <c r="R9" s="56">
        <f t="shared" si="2"/>
        <v>0.71785313164623454</v>
      </c>
      <c r="S9" s="56">
        <f t="shared" si="3"/>
        <v>3.4046375509790074</v>
      </c>
      <c r="T9" s="56">
        <f t="shared" si="3"/>
        <v>1.3181757862608936</v>
      </c>
      <c r="U9" s="56">
        <f t="shared" si="3"/>
        <v>1.971623065373064</v>
      </c>
      <c r="V9" s="56">
        <f t="shared" si="4"/>
        <v>0.45945812333987146</v>
      </c>
      <c r="W9" s="58">
        <f t="shared" si="0"/>
        <v>60.982254614259844</v>
      </c>
    </row>
    <row r="10" spans="1:23" x14ac:dyDescent="0.15">
      <c r="A10" s="57">
        <v>3</v>
      </c>
      <c r="B10" s="57" t="s">
        <v>15</v>
      </c>
      <c r="C10" s="57" t="s">
        <v>75</v>
      </c>
      <c r="D10" s="57">
        <v>11</v>
      </c>
      <c r="E10" s="57" t="s">
        <v>98</v>
      </c>
      <c r="F10" s="57">
        <v>333</v>
      </c>
      <c r="G10" s="57">
        <v>2</v>
      </c>
      <c r="H10" s="57">
        <v>1</v>
      </c>
      <c r="I10" s="63">
        <v>6.9</v>
      </c>
      <c r="J10" s="63">
        <v>0.195250944414463</v>
      </c>
      <c r="K10" s="63">
        <v>29.4009713977334</v>
      </c>
      <c r="L10" s="63">
        <v>19.4549379384781</v>
      </c>
      <c r="M10" s="63">
        <v>6.3032919589854304</v>
      </c>
      <c r="N10" s="63">
        <v>13.0329195898543</v>
      </c>
      <c r="O10" s="63">
        <v>50.256341068537502</v>
      </c>
      <c r="P10" s="57"/>
      <c r="Q10" s="56">
        <f t="shared" si="1"/>
        <v>45.057910249491464</v>
      </c>
      <c r="R10" s="56">
        <f t="shared" si="2"/>
        <v>0.67588439994789429</v>
      </c>
      <c r="S10" s="56">
        <f t="shared" si="3"/>
        <v>3.3893620101878223</v>
      </c>
      <c r="T10" s="56">
        <f t="shared" si="3"/>
        <v>1.3411259487203042</v>
      </c>
      <c r="U10" s="56">
        <f t="shared" si="3"/>
        <v>1.1313298255081856</v>
      </c>
      <c r="V10" s="56">
        <f t="shared" si="4"/>
        <v>0.64596839419714014</v>
      </c>
      <c r="W10" s="58">
        <f t="shared" si="0"/>
        <v>52.241580828052818</v>
      </c>
    </row>
    <row r="11" spans="1:23" x14ac:dyDescent="0.15">
      <c r="A11" s="57">
        <v>3</v>
      </c>
      <c r="B11" s="57" t="s">
        <v>15</v>
      </c>
      <c r="C11" s="57" t="s">
        <v>75</v>
      </c>
      <c r="D11" s="57">
        <v>11</v>
      </c>
      <c r="E11" s="57" t="s">
        <v>98</v>
      </c>
      <c r="F11" s="57">
        <v>333</v>
      </c>
      <c r="G11" s="57">
        <v>3</v>
      </c>
      <c r="H11" s="57">
        <v>1</v>
      </c>
      <c r="I11" s="63">
        <v>5.59</v>
      </c>
      <c r="J11" s="63">
        <v>0.24202409638554201</v>
      </c>
      <c r="K11" s="63">
        <v>32.231325301204798</v>
      </c>
      <c r="L11" s="63">
        <v>23.518072289156599</v>
      </c>
      <c r="M11" s="63">
        <v>6.4192771084337403</v>
      </c>
      <c r="N11" s="63">
        <v>17.4698795180723</v>
      </c>
      <c r="O11" s="63">
        <v>46.975903614457799</v>
      </c>
      <c r="P11" s="57"/>
      <c r="Q11" s="56">
        <f t="shared" si="1"/>
        <v>55.851714550509691</v>
      </c>
      <c r="R11" s="56">
        <f t="shared" si="2"/>
        <v>0.74095000692424828</v>
      </c>
      <c r="S11" s="56">
        <f t="shared" si="3"/>
        <v>4.0972251374837283</v>
      </c>
      <c r="T11" s="56">
        <f t="shared" si="3"/>
        <v>1.3658036400922853</v>
      </c>
      <c r="U11" s="56">
        <f t="shared" si="3"/>
        <v>1.5164825970548872</v>
      </c>
      <c r="V11" s="56">
        <f t="shared" si="4"/>
        <v>0.60380338836064007</v>
      </c>
      <c r="W11" s="58">
        <f t="shared" si="0"/>
        <v>64.175979320425483</v>
      </c>
    </row>
    <row r="12" spans="1:23" x14ac:dyDescent="0.15">
      <c r="A12" s="64">
        <v>3</v>
      </c>
      <c r="B12" s="64" t="s">
        <v>15</v>
      </c>
      <c r="C12" s="64" t="s">
        <v>75</v>
      </c>
      <c r="D12" s="64">
        <v>11</v>
      </c>
      <c r="E12" s="64" t="s">
        <v>99</v>
      </c>
      <c r="F12" s="64">
        <v>444</v>
      </c>
      <c r="G12" s="64">
        <v>1</v>
      </c>
      <c r="H12" s="64">
        <v>1</v>
      </c>
      <c r="I12" s="65">
        <v>32.99</v>
      </c>
      <c r="J12" s="65">
        <v>0.35545803620405902</v>
      </c>
      <c r="K12" s="65">
        <v>58.650575973669802</v>
      </c>
      <c r="L12" s="65">
        <v>51.289083927591903</v>
      </c>
      <c r="M12" s="65">
        <v>14.2622051563357</v>
      </c>
      <c r="N12" s="65">
        <v>32.391662095447103</v>
      </c>
      <c r="O12" s="65">
        <v>56.774547449259501</v>
      </c>
      <c r="P12" s="64"/>
      <c r="Q12" s="66">
        <f t="shared" si="1"/>
        <v>82.028777585552078</v>
      </c>
      <c r="R12" s="66">
        <f t="shared" si="2"/>
        <v>1.348289102842984</v>
      </c>
      <c r="S12" s="66">
        <f t="shared" si="3"/>
        <v>8.935380475190227</v>
      </c>
      <c r="T12" s="66">
        <f t="shared" si="3"/>
        <v>3.0345117353905744</v>
      </c>
      <c r="U12" s="66">
        <f t="shared" si="3"/>
        <v>2.8117762235631161</v>
      </c>
      <c r="V12" s="66">
        <f t="shared" si="4"/>
        <v>0.72974996721413243</v>
      </c>
      <c r="W12" s="67">
        <f t="shared" si="0"/>
        <v>98.888485089753118</v>
      </c>
    </row>
    <row r="13" spans="1:23" x14ac:dyDescent="0.15">
      <c r="A13" s="57">
        <v>3</v>
      </c>
      <c r="B13" s="57" t="s">
        <v>15</v>
      </c>
      <c r="C13" s="57" t="s">
        <v>75</v>
      </c>
      <c r="D13" s="57">
        <v>11</v>
      </c>
      <c r="E13" s="57" t="s">
        <v>99</v>
      </c>
      <c r="F13" s="57">
        <v>444</v>
      </c>
      <c r="G13" s="57">
        <v>2</v>
      </c>
      <c r="H13" s="57">
        <v>1</v>
      </c>
      <c r="I13" s="63">
        <v>29.9</v>
      </c>
      <c r="J13" s="63">
        <v>0.31243972999035702</v>
      </c>
      <c r="K13" s="63">
        <v>40.520732883317301</v>
      </c>
      <c r="L13" s="63">
        <v>52.2420443587271</v>
      </c>
      <c r="M13" s="63">
        <v>15.2362584378014</v>
      </c>
      <c r="N13" s="63">
        <v>18.346190935390499</v>
      </c>
      <c r="O13" s="63">
        <v>53.338958534233399</v>
      </c>
      <c r="P13" s="57"/>
      <c r="Q13" s="56">
        <f t="shared" si="1"/>
        <v>72.101476151620844</v>
      </c>
      <c r="R13" s="56">
        <f t="shared" si="2"/>
        <v>0.93151110076591492</v>
      </c>
      <c r="S13" s="56">
        <f t="shared" si="3"/>
        <v>9.1014014562242327</v>
      </c>
      <c r="T13" s="56">
        <f t="shared" si="3"/>
        <v>3.2417571144258295</v>
      </c>
      <c r="U13" s="56">
        <f t="shared" si="3"/>
        <v>1.5925512964748696</v>
      </c>
      <c r="V13" s="56">
        <f t="shared" si="4"/>
        <v>0.68559072666109766</v>
      </c>
      <c r="W13" s="58">
        <f t="shared" si="0"/>
        <v>87.654287846172792</v>
      </c>
    </row>
    <row r="14" spans="1:23" x14ac:dyDescent="0.15">
      <c r="A14" s="68">
        <v>3</v>
      </c>
      <c r="B14" s="68" t="s">
        <v>15</v>
      </c>
      <c r="C14" s="68" t="s">
        <v>75</v>
      </c>
      <c r="D14" s="68">
        <v>11</v>
      </c>
      <c r="E14" s="68" t="s">
        <v>99</v>
      </c>
      <c r="F14" s="68">
        <v>444</v>
      </c>
      <c r="G14" s="68">
        <v>3</v>
      </c>
      <c r="H14" s="68">
        <v>1</v>
      </c>
      <c r="I14" s="69">
        <v>28.68</v>
      </c>
      <c r="J14" s="69">
        <v>0.38317283324885998</v>
      </c>
      <c r="K14" s="69">
        <v>55.0430816016219</v>
      </c>
      <c r="L14" s="69">
        <v>49.670552458185497</v>
      </c>
      <c r="M14" s="69">
        <v>14.2321338063862</v>
      </c>
      <c r="N14" s="69">
        <v>19.817536746072001</v>
      </c>
      <c r="O14" s="69">
        <v>48.694880892042598</v>
      </c>
      <c r="P14" s="68"/>
      <c r="Q14" s="70">
        <f t="shared" si="1"/>
        <v>88.424499980506141</v>
      </c>
      <c r="R14" s="70">
        <f t="shared" si="2"/>
        <v>1.2653581977384345</v>
      </c>
      <c r="S14" s="70">
        <f t="shared" si="3"/>
        <v>8.6534063516002622</v>
      </c>
      <c r="T14" s="70">
        <f t="shared" si="3"/>
        <v>3.0281135758268509</v>
      </c>
      <c r="U14" s="70">
        <f t="shared" si="3"/>
        <v>1.7202722869854166</v>
      </c>
      <c r="V14" s="70">
        <f t="shared" si="4"/>
        <v>0.62589821197998197</v>
      </c>
      <c r="W14" s="71">
        <f t="shared" si="0"/>
        <v>103.7175486046371</v>
      </c>
    </row>
    <row r="15" spans="1:23" x14ac:dyDescent="0.15">
      <c r="A15" s="57">
        <v>3</v>
      </c>
      <c r="B15" s="57" t="str">
        <f t="shared" ref="B15:H17" si="5">B12</f>
        <v>CK</v>
      </c>
      <c r="C15" s="57" t="s">
        <v>75</v>
      </c>
      <c r="D15" s="57">
        <f t="shared" si="5"/>
        <v>11</v>
      </c>
      <c r="E15" s="57" t="s">
        <v>100</v>
      </c>
      <c r="F15" s="57">
        <v>555</v>
      </c>
      <c r="G15" s="57">
        <f t="shared" si="5"/>
        <v>1</v>
      </c>
      <c r="H15" s="57">
        <f t="shared" si="5"/>
        <v>1</v>
      </c>
      <c r="I15" s="63">
        <f>I3+I6+I9+I12</f>
        <v>59.34</v>
      </c>
      <c r="J15" s="63">
        <f>(J3*$L3+J6*$L6+J9*$L9+J12*$L12)/($L3+$L6+$L9+$L12)</f>
        <v>0.27637128627646895</v>
      </c>
      <c r="K15" s="63">
        <f t="shared" ref="K15:O17" si="6">(K3*$L3+K6*$L6+K9*$L9+K12*$L12)/($L3+$L6+$L9+$L12)</f>
        <v>39.738214296606472</v>
      </c>
      <c r="L15" s="63">
        <f t="shared" si="6"/>
        <v>36.19979260218026</v>
      </c>
      <c r="M15" s="63">
        <f t="shared" si="6"/>
        <v>9.9607006234089663</v>
      </c>
      <c r="N15" s="63">
        <f t="shared" si="6"/>
        <v>25.951985254999908</v>
      </c>
      <c r="O15" s="63">
        <f t="shared" si="6"/>
        <v>51.151747359068665</v>
      </c>
      <c r="P15" s="57"/>
      <c r="Q15" s="56">
        <f t="shared" si="1"/>
        <v>63.777989140723598</v>
      </c>
      <c r="R15" s="56">
        <f t="shared" si="2"/>
        <v>0.91352216773807982</v>
      </c>
      <c r="S15" s="56">
        <f t="shared" si="3"/>
        <v>6.3065840770348887</v>
      </c>
      <c r="T15" s="56">
        <f t="shared" si="3"/>
        <v>2.1192980049806311</v>
      </c>
      <c r="U15" s="56">
        <f t="shared" si="3"/>
        <v>2.2527764978298532</v>
      </c>
      <c r="V15" s="56">
        <f t="shared" si="4"/>
        <v>0.65747747248160238</v>
      </c>
      <c r="W15" s="58">
        <f t="shared" si="0"/>
        <v>76.027647360788663</v>
      </c>
    </row>
    <row r="16" spans="1:23" x14ac:dyDescent="0.15">
      <c r="A16" s="57">
        <v>3</v>
      </c>
      <c r="B16" s="57" t="str">
        <f t="shared" si="5"/>
        <v>CK</v>
      </c>
      <c r="C16" s="57" t="s">
        <v>75</v>
      </c>
      <c r="D16" s="57">
        <f t="shared" si="5"/>
        <v>11</v>
      </c>
      <c r="E16" s="57" t="s">
        <v>100</v>
      </c>
      <c r="F16" s="57">
        <v>555</v>
      </c>
      <c r="G16" s="57">
        <f>G13</f>
        <v>2</v>
      </c>
      <c r="H16" s="57">
        <f>H13</f>
        <v>1</v>
      </c>
      <c r="I16" s="63">
        <f>I4+I7+I10+I13</f>
        <v>61.39</v>
      </c>
      <c r="J16" s="63">
        <f>(J4*$L4+J7*$L7+J10*$L10+J13*$L13)/($L4+$L7+$L10+$L13)</f>
        <v>0.26839923061828591</v>
      </c>
      <c r="K16" s="63">
        <f t="shared" si="6"/>
        <v>35.661608191098743</v>
      </c>
      <c r="L16" s="63">
        <f t="shared" si="6"/>
        <v>36.884895666353216</v>
      </c>
      <c r="M16" s="63">
        <f t="shared" si="6"/>
        <v>10.770506399475696</v>
      </c>
      <c r="N16" s="63">
        <f t="shared" si="6"/>
        <v>22.72396399128921</v>
      </c>
      <c r="O16" s="63">
        <f t="shared" si="6"/>
        <v>54.231437627863869</v>
      </c>
      <c r="P16" s="57"/>
      <c r="Q16" s="56">
        <f t="shared" si="1"/>
        <v>61.938283988835209</v>
      </c>
      <c r="R16" s="56">
        <f t="shared" si="2"/>
        <v>0.8198070848528447</v>
      </c>
      <c r="S16" s="56">
        <f t="shared" si="3"/>
        <v>6.4259400115597938</v>
      </c>
      <c r="T16" s="56">
        <f t="shared" si="3"/>
        <v>2.2915971062714244</v>
      </c>
      <c r="U16" s="56">
        <f t="shared" si="3"/>
        <v>1.9725663186882993</v>
      </c>
      <c r="V16" s="56">
        <f t="shared" si="4"/>
        <v>0.69706218030673361</v>
      </c>
      <c r="W16" s="58">
        <f t="shared" si="0"/>
        <v>74.145256690514302</v>
      </c>
    </row>
    <row r="17" spans="1:23" ht="14.25" thickBot="1" x14ac:dyDescent="0.2">
      <c r="A17" s="72">
        <v>3</v>
      </c>
      <c r="B17" s="72" t="str">
        <f t="shared" si="5"/>
        <v>CK</v>
      </c>
      <c r="C17" s="72" t="s">
        <v>75</v>
      </c>
      <c r="D17" s="72">
        <f t="shared" si="5"/>
        <v>11</v>
      </c>
      <c r="E17" s="72" t="s">
        <v>100</v>
      </c>
      <c r="F17" s="72">
        <v>555</v>
      </c>
      <c r="G17" s="72">
        <f>G14</f>
        <v>3</v>
      </c>
      <c r="H17" s="72">
        <f>H14</f>
        <v>1</v>
      </c>
      <c r="I17" s="73">
        <f>I5+I8+I11+I14</f>
        <v>49.55</v>
      </c>
      <c r="J17" s="73">
        <f>(J5*$L5+J8*$L8+J11*$L11+J14*$L14)/($L5+$L8+$L11+$L14)</f>
        <v>0.29678896157013196</v>
      </c>
      <c r="K17" s="73">
        <f t="shared" si="6"/>
        <v>44.220474799676992</v>
      </c>
      <c r="L17" s="73">
        <f t="shared" si="6"/>
        <v>35.116882525916125</v>
      </c>
      <c r="M17" s="73">
        <f t="shared" si="6"/>
        <v>9.5369848511533206</v>
      </c>
      <c r="N17" s="73">
        <f t="shared" si="6"/>
        <v>27.915640669137218</v>
      </c>
      <c r="O17" s="73">
        <f t="shared" si="6"/>
        <v>47.566521386595511</v>
      </c>
      <c r="P17" s="72"/>
      <c r="Q17" s="74">
        <f t="shared" si="1"/>
        <v>68.489760362338131</v>
      </c>
      <c r="R17" s="74">
        <f t="shared" si="2"/>
        <v>1.0165626390730342</v>
      </c>
      <c r="S17" s="74">
        <f t="shared" si="3"/>
        <v>6.1179237850028096</v>
      </c>
      <c r="T17" s="74">
        <f t="shared" si="3"/>
        <v>2.0291457130113448</v>
      </c>
      <c r="U17" s="74">
        <f t="shared" si="3"/>
        <v>2.423232696973717</v>
      </c>
      <c r="V17" s="74">
        <f t="shared" si="4"/>
        <v>0.61139487643438961</v>
      </c>
      <c r="W17" s="75">
        <f t="shared" si="0"/>
        <v>80.688020072833424</v>
      </c>
    </row>
    <row r="18" spans="1:23" x14ac:dyDescent="0.15">
      <c r="A18" s="59">
        <v>3</v>
      </c>
      <c r="B18" s="59" t="s">
        <v>15</v>
      </c>
      <c r="C18" s="59" t="s">
        <v>75</v>
      </c>
      <c r="D18" s="59">
        <v>11</v>
      </c>
      <c r="E18" s="59" t="s">
        <v>96</v>
      </c>
      <c r="F18" s="59">
        <v>111</v>
      </c>
      <c r="G18" s="59">
        <v>1</v>
      </c>
      <c r="H18" s="59">
        <v>2</v>
      </c>
      <c r="I18" s="60">
        <v>12.85</v>
      </c>
      <c r="J18" s="60">
        <v>0.24442370508632799</v>
      </c>
      <c r="K18" s="60">
        <v>28.166122258516101</v>
      </c>
      <c r="L18" s="60">
        <v>25.734951003266499</v>
      </c>
      <c r="M18" s="60">
        <v>7.7461502566495604</v>
      </c>
      <c r="N18" s="60">
        <v>24.988334111059299</v>
      </c>
      <c r="O18" s="60">
        <v>15.655622958469401</v>
      </c>
      <c r="P18" s="59"/>
      <c r="Q18" s="61">
        <f t="shared" si="1"/>
        <v>56.405470404537226</v>
      </c>
      <c r="R18" s="61">
        <f t="shared" si="2"/>
        <v>0.64749706341416324</v>
      </c>
      <c r="S18" s="61">
        <f t="shared" si="3"/>
        <v>4.4834409413356271</v>
      </c>
      <c r="T18" s="61">
        <f t="shared" si="3"/>
        <v>1.6481170758828851</v>
      </c>
      <c r="U18" s="61">
        <f t="shared" si="3"/>
        <v>2.1691262249183421</v>
      </c>
      <c r="V18" s="61">
        <f t="shared" si="4"/>
        <v>0.20122908686978666</v>
      </c>
      <c r="W18" s="62">
        <f t="shared" si="0"/>
        <v>65.554880796958031</v>
      </c>
    </row>
    <row r="19" spans="1:23" x14ac:dyDescent="0.15">
      <c r="A19" s="57">
        <v>3</v>
      </c>
      <c r="B19" s="57" t="s">
        <v>15</v>
      </c>
      <c r="C19" s="57" t="s">
        <v>75</v>
      </c>
      <c r="D19" s="57">
        <v>11</v>
      </c>
      <c r="E19" s="57" t="s">
        <v>96</v>
      </c>
      <c r="F19" s="57">
        <v>111</v>
      </c>
      <c r="G19" s="57">
        <v>2</v>
      </c>
      <c r="H19" s="57">
        <v>2</v>
      </c>
      <c r="I19" s="63">
        <v>11.47</v>
      </c>
      <c r="J19" s="63">
        <v>0.24700315457413199</v>
      </c>
      <c r="K19" s="63">
        <v>37.581493165089398</v>
      </c>
      <c r="L19" s="63">
        <v>32.124079915877999</v>
      </c>
      <c r="M19" s="63">
        <v>9.5057833859095702</v>
      </c>
      <c r="N19" s="63">
        <v>19.4006309148265</v>
      </c>
      <c r="O19" s="63">
        <v>8.8853838065194495</v>
      </c>
      <c r="P19" s="57"/>
      <c r="Q19" s="56">
        <f t="shared" si="1"/>
        <v>57.000727978645841</v>
      </c>
      <c r="R19" s="56">
        <f t="shared" si="2"/>
        <v>0.86394237161125054</v>
      </c>
      <c r="S19" s="56">
        <f t="shared" si="3"/>
        <v>5.5965296020693378</v>
      </c>
      <c r="T19" s="56">
        <f t="shared" si="3"/>
        <v>2.0225071033850148</v>
      </c>
      <c r="U19" s="56">
        <f t="shared" si="3"/>
        <v>1.6840825446898005</v>
      </c>
      <c r="V19" s="56">
        <f t="shared" si="4"/>
        <v>0.11420801807865617</v>
      </c>
      <c r="W19" s="58">
        <f t="shared" si="0"/>
        <v>67.281997618479906</v>
      </c>
    </row>
    <row r="20" spans="1:23" x14ac:dyDescent="0.15">
      <c r="A20" s="57">
        <v>3</v>
      </c>
      <c r="B20" s="57" t="s">
        <v>15</v>
      </c>
      <c r="C20" s="57" t="s">
        <v>75</v>
      </c>
      <c r="D20" s="57">
        <v>11</v>
      </c>
      <c r="E20" s="57" t="s">
        <v>96</v>
      </c>
      <c r="F20" s="57">
        <v>111</v>
      </c>
      <c r="G20" s="57">
        <v>3</v>
      </c>
      <c r="H20" s="57">
        <v>2</v>
      </c>
      <c r="I20" s="63">
        <v>14.27</v>
      </c>
      <c r="J20" s="63">
        <v>0.197832817337461</v>
      </c>
      <c r="K20" s="63">
        <v>34.385964912280699</v>
      </c>
      <c r="L20" s="63">
        <v>25.9287925696594</v>
      </c>
      <c r="M20" s="63">
        <v>9.4736842105263204</v>
      </c>
      <c r="N20" s="63">
        <v>21.7750257997936</v>
      </c>
      <c r="O20" s="63">
        <v>11.455108359133099</v>
      </c>
      <c r="P20" s="57"/>
      <c r="Q20" s="56">
        <f t="shared" si="1"/>
        <v>45.653727077875615</v>
      </c>
      <c r="R20" s="56">
        <f t="shared" si="2"/>
        <v>0.79048195200645288</v>
      </c>
      <c r="S20" s="56">
        <f t="shared" si="3"/>
        <v>4.5172112490695824</v>
      </c>
      <c r="T20" s="56">
        <f t="shared" si="3"/>
        <v>2.0156774916013447</v>
      </c>
      <c r="U20" s="56">
        <f t="shared" si="3"/>
        <v>1.8901932117876388</v>
      </c>
      <c r="V20" s="56">
        <f t="shared" si="4"/>
        <v>0.147237896646955</v>
      </c>
      <c r="W20" s="58">
        <f t="shared" si="0"/>
        <v>55.014528878987591</v>
      </c>
    </row>
    <row r="21" spans="1:23" x14ac:dyDescent="0.15">
      <c r="A21" s="64">
        <v>3</v>
      </c>
      <c r="B21" s="64" t="s">
        <v>15</v>
      </c>
      <c r="C21" s="64" t="s">
        <v>75</v>
      </c>
      <c r="D21" s="64">
        <v>11</v>
      </c>
      <c r="E21" s="64" t="s">
        <v>97</v>
      </c>
      <c r="F21" s="64">
        <v>222</v>
      </c>
      <c r="G21" s="64">
        <v>1</v>
      </c>
      <c r="H21" s="64">
        <v>2</v>
      </c>
      <c r="I21" s="65">
        <v>21.97</v>
      </c>
      <c r="J21" s="65">
        <v>0.221917808219178</v>
      </c>
      <c r="K21" s="65">
        <v>30.8746048472076</v>
      </c>
      <c r="L21" s="65">
        <v>32.586933614330903</v>
      </c>
      <c r="M21" s="65">
        <v>13.2139093782929</v>
      </c>
      <c r="N21" s="65">
        <v>49.2887249736565</v>
      </c>
      <c r="O21" s="65">
        <v>68.177028451001107</v>
      </c>
      <c r="P21" s="64"/>
      <c r="Q21" s="66">
        <f t="shared" si="1"/>
        <v>51.211801896733384</v>
      </c>
      <c r="R21" s="66">
        <f t="shared" si="2"/>
        <v>0.70976103097028964</v>
      </c>
      <c r="S21" s="66">
        <f t="shared" si="3"/>
        <v>5.6771661349008546</v>
      </c>
      <c r="T21" s="66">
        <f t="shared" si="3"/>
        <v>2.811470080487851</v>
      </c>
      <c r="U21" s="66">
        <f t="shared" si="3"/>
        <v>4.2785351539632375</v>
      </c>
      <c r="V21" s="66">
        <f t="shared" si="4"/>
        <v>0.87631141967867754</v>
      </c>
      <c r="W21" s="67">
        <f t="shared" si="0"/>
        <v>65.565045716734289</v>
      </c>
    </row>
    <row r="22" spans="1:23" x14ac:dyDescent="0.15">
      <c r="A22" s="57">
        <v>3</v>
      </c>
      <c r="B22" s="57" t="s">
        <v>15</v>
      </c>
      <c r="C22" s="57" t="s">
        <v>75</v>
      </c>
      <c r="D22" s="57">
        <v>11</v>
      </c>
      <c r="E22" s="57" t="s">
        <v>97</v>
      </c>
      <c r="F22" s="57">
        <v>222</v>
      </c>
      <c r="G22" s="57">
        <v>2</v>
      </c>
      <c r="H22" s="57">
        <v>2</v>
      </c>
      <c r="I22" s="63">
        <v>11.69</v>
      </c>
      <c r="J22" s="63">
        <v>0.23142857142857101</v>
      </c>
      <c r="K22" s="63">
        <v>46.049261083743801</v>
      </c>
      <c r="L22" s="63">
        <v>28.423645320197</v>
      </c>
      <c r="M22" s="63">
        <v>11.9408866995074</v>
      </c>
      <c r="N22" s="63">
        <v>37.216748768472897</v>
      </c>
      <c r="O22" s="63">
        <v>63.756157635468</v>
      </c>
      <c r="P22" s="57"/>
      <c r="Q22" s="56">
        <f t="shared" si="1"/>
        <v>53.406593406593309</v>
      </c>
      <c r="R22" s="56">
        <f t="shared" si="2"/>
        <v>1.0586037030745701</v>
      </c>
      <c r="S22" s="56">
        <f t="shared" si="3"/>
        <v>4.9518545854001745</v>
      </c>
      <c r="T22" s="56">
        <f t="shared" si="3"/>
        <v>2.5406141913845532</v>
      </c>
      <c r="U22" s="56">
        <f t="shared" si="3"/>
        <v>3.2306205528188277</v>
      </c>
      <c r="V22" s="56">
        <f t="shared" si="4"/>
        <v>0.81948788734534705</v>
      </c>
      <c r="W22" s="58">
        <f t="shared" si="0"/>
        <v>66.007774326616783</v>
      </c>
    </row>
    <row r="23" spans="1:23" x14ac:dyDescent="0.15">
      <c r="A23" s="68">
        <v>3</v>
      </c>
      <c r="B23" s="68" t="s">
        <v>15</v>
      </c>
      <c r="C23" s="68" t="s">
        <v>75</v>
      </c>
      <c r="D23" s="68">
        <v>11</v>
      </c>
      <c r="E23" s="68" t="s">
        <v>97</v>
      </c>
      <c r="F23" s="68">
        <v>222</v>
      </c>
      <c r="G23" s="68">
        <v>3</v>
      </c>
      <c r="H23" s="68">
        <v>2</v>
      </c>
      <c r="I23" s="69">
        <v>17.41</v>
      </c>
      <c r="J23" s="69">
        <v>0.20948275862068999</v>
      </c>
      <c r="K23" s="69">
        <v>50.431034482758598</v>
      </c>
      <c r="L23" s="69">
        <v>50.835129310344797</v>
      </c>
      <c r="M23" s="69">
        <v>12.5431034482759</v>
      </c>
      <c r="N23" s="69">
        <v>43.938577586206897</v>
      </c>
      <c r="O23" s="69">
        <v>70.177801724137893</v>
      </c>
      <c r="P23" s="68"/>
      <c r="Q23" s="70">
        <f t="shared" si="1"/>
        <v>48.342175066313068</v>
      </c>
      <c r="R23" s="70">
        <f t="shared" si="2"/>
        <v>1.1593341260404275</v>
      </c>
      <c r="S23" s="70">
        <f t="shared" si="3"/>
        <v>8.8562943049381175</v>
      </c>
      <c r="T23" s="70">
        <f t="shared" si="3"/>
        <v>2.6687454145267875</v>
      </c>
      <c r="U23" s="70">
        <f t="shared" si="3"/>
        <v>3.8141126376915708</v>
      </c>
      <c r="V23" s="70">
        <f t="shared" si="4"/>
        <v>0.90202829979611687</v>
      </c>
      <c r="W23" s="71">
        <f t="shared" si="0"/>
        <v>65.742689849306089</v>
      </c>
    </row>
    <row r="24" spans="1:23" x14ac:dyDescent="0.15">
      <c r="A24" s="57">
        <v>3</v>
      </c>
      <c r="B24" s="57" t="s">
        <v>15</v>
      </c>
      <c r="C24" s="57" t="s">
        <v>75</v>
      </c>
      <c r="D24" s="57">
        <v>11</v>
      </c>
      <c r="E24" s="57" t="s">
        <v>98</v>
      </c>
      <c r="F24" s="57">
        <v>333</v>
      </c>
      <c r="G24" s="57">
        <v>1</v>
      </c>
      <c r="H24" s="57">
        <v>2</v>
      </c>
      <c r="I24" s="63">
        <v>33.869999999999997</v>
      </c>
      <c r="J24" s="63">
        <v>0.27275658248253598</v>
      </c>
      <c r="K24" s="63">
        <v>34.390112842557798</v>
      </c>
      <c r="L24" s="63">
        <v>29.339065018807101</v>
      </c>
      <c r="M24" s="63">
        <v>9.6507254164427696</v>
      </c>
      <c r="N24" s="63">
        <v>41.160666308436298</v>
      </c>
      <c r="O24" s="63">
        <v>72.487909725953799</v>
      </c>
      <c r="P24" s="57"/>
      <c r="Q24" s="56">
        <f t="shared" si="1"/>
        <v>62.943826726739069</v>
      </c>
      <c r="R24" s="56">
        <f t="shared" si="2"/>
        <v>0.79057730672546667</v>
      </c>
      <c r="S24" s="56">
        <f t="shared" si="3"/>
        <v>5.1113353691301571</v>
      </c>
      <c r="T24" s="56">
        <f t="shared" si="3"/>
        <v>2.0533458332856958</v>
      </c>
      <c r="U24" s="56">
        <f t="shared" si="3"/>
        <v>3.572974505940651</v>
      </c>
      <c r="V24" s="56">
        <f t="shared" si="4"/>
        <v>0.9317212047037764</v>
      </c>
      <c r="W24" s="58">
        <f t="shared" si="0"/>
        <v>75.403780946524805</v>
      </c>
    </row>
    <row r="25" spans="1:23" x14ac:dyDescent="0.15">
      <c r="A25" s="57">
        <v>3</v>
      </c>
      <c r="B25" s="57" t="s">
        <v>15</v>
      </c>
      <c r="C25" s="57" t="s">
        <v>75</v>
      </c>
      <c r="D25" s="57">
        <v>11</v>
      </c>
      <c r="E25" s="57" t="s">
        <v>98</v>
      </c>
      <c r="F25" s="57">
        <v>333</v>
      </c>
      <c r="G25" s="57">
        <v>2</v>
      </c>
      <c r="H25" s="57">
        <v>2</v>
      </c>
      <c r="I25" s="63">
        <v>31.95</v>
      </c>
      <c r="J25" s="63">
        <v>0.33031130529765201</v>
      </c>
      <c r="K25" s="63">
        <v>43.670125614418403</v>
      </c>
      <c r="L25" s="63">
        <v>33.642818132168202</v>
      </c>
      <c r="M25" s="63">
        <v>10.267613326051301</v>
      </c>
      <c r="N25" s="63">
        <v>25.013653741125101</v>
      </c>
      <c r="O25" s="63">
        <v>63.134898962315702</v>
      </c>
      <c r="P25" s="57"/>
      <c r="Q25" s="56">
        <f t="shared" si="1"/>
        <v>76.225685837919698</v>
      </c>
      <c r="R25" s="56">
        <f t="shared" si="2"/>
        <v>1.0039109336647909</v>
      </c>
      <c r="S25" s="56">
        <f t="shared" si="3"/>
        <v>5.8611181414927183</v>
      </c>
      <c r="T25" s="56">
        <f t="shared" si="3"/>
        <v>2.1845985800109151</v>
      </c>
      <c r="U25" s="56">
        <f t="shared" si="3"/>
        <v>2.171324109472665</v>
      </c>
      <c r="V25" s="56">
        <f t="shared" si="4"/>
        <v>0.81150255735624299</v>
      </c>
      <c r="W25" s="58">
        <f t="shared" si="0"/>
        <v>88.258140159917033</v>
      </c>
    </row>
    <row r="26" spans="1:23" x14ac:dyDescent="0.15">
      <c r="A26" s="57">
        <v>3</v>
      </c>
      <c r="B26" s="57" t="s">
        <v>15</v>
      </c>
      <c r="C26" s="57" t="s">
        <v>75</v>
      </c>
      <c r="D26" s="57">
        <v>11</v>
      </c>
      <c r="E26" s="57" t="s">
        <v>98</v>
      </c>
      <c r="F26" s="57">
        <v>333</v>
      </c>
      <c r="G26" s="57">
        <v>3</v>
      </c>
      <c r="H26" s="57">
        <v>2</v>
      </c>
      <c r="I26" s="63">
        <v>39.33</v>
      </c>
      <c r="J26" s="63">
        <v>0.42561576354679798</v>
      </c>
      <c r="K26" s="63">
        <v>52.567049808429097</v>
      </c>
      <c r="L26" s="63">
        <v>38.669950738916299</v>
      </c>
      <c r="M26" s="63">
        <v>13.092501368363401</v>
      </c>
      <c r="N26" s="63">
        <v>32.4028461959496</v>
      </c>
      <c r="O26" s="63">
        <v>64.367816091953998</v>
      </c>
      <c r="P26" s="57"/>
      <c r="Q26" s="56">
        <f t="shared" si="1"/>
        <v>98.219022356953374</v>
      </c>
      <c r="R26" s="56">
        <f t="shared" si="2"/>
        <v>1.208437926630554</v>
      </c>
      <c r="S26" s="56">
        <f t="shared" si="3"/>
        <v>6.7369252158390767</v>
      </c>
      <c r="T26" s="56">
        <f t="shared" si="3"/>
        <v>2.7856385890134896</v>
      </c>
      <c r="U26" s="56">
        <f t="shared" si="3"/>
        <v>2.8127470656206248</v>
      </c>
      <c r="V26" s="56">
        <f t="shared" si="4"/>
        <v>0.82734982123334189</v>
      </c>
      <c r="W26" s="58">
        <f t="shared" si="0"/>
        <v>112.59012097529046</v>
      </c>
    </row>
    <row r="27" spans="1:23" x14ac:dyDescent="0.15">
      <c r="A27" s="64">
        <v>3</v>
      </c>
      <c r="B27" s="64" t="s">
        <v>15</v>
      </c>
      <c r="C27" s="64" t="s">
        <v>75</v>
      </c>
      <c r="D27" s="64">
        <v>11</v>
      </c>
      <c r="E27" s="64" t="s">
        <v>99</v>
      </c>
      <c r="F27" s="64">
        <v>444</v>
      </c>
      <c r="G27" s="64">
        <v>1</v>
      </c>
      <c r="H27" s="64">
        <v>2</v>
      </c>
      <c r="I27" s="65">
        <v>21.38</v>
      </c>
      <c r="J27" s="65">
        <v>0.38551031200423103</v>
      </c>
      <c r="K27" s="65">
        <v>57.218402961396102</v>
      </c>
      <c r="L27" s="65">
        <v>51.374933897408802</v>
      </c>
      <c r="M27" s="65">
        <v>14.8492860920148</v>
      </c>
      <c r="N27" s="65">
        <v>42.860920148069802</v>
      </c>
      <c r="O27" s="65">
        <v>69.579587519830795</v>
      </c>
      <c r="P27" s="64"/>
      <c r="Q27" s="66">
        <f t="shared" si="1"/>
        <v>88.963918154822537</v>
      </c>
      <c r="R27" s="66">
        <f t="shared" si="2"/>
        <v>1.3153655853194506</v>
      </c>
      <c r="S27" s="66">
        <f t="shared" si="3"/>
        <v>8.9503369159248791</v>
      </c>
      <c r="T27" s="66">
        <f t="shared" si="3"/>
        <v>3.159422572769107</v>
      </c>
      <c r="U27" s="66">
        <f t="shared" si="3"/>
        <v>3.7205659850755035</v>
      </c>
      <c r="V27" s="66">
        <f t="shared" si="4"/>
        <v>0.89433917120605144</v>
      </c>
      <c r="W27" s="67">
        <f t="shared" si="0"/>
        <v>107.00394838511754</v>
      </c>
    </row>
    <row r="28" spans="1:23" x14ac:dyDescent="0.15">
      <c r="A28" s="57">
        <v>3</v>
      </c>
      <c r="B28" s="57" t="s">
        <v>15</v>
      </c>
      <c r="C28" s="57" t="s">
        <v>75</v>
      </c>
      <c r="D28" s="57">
        <v>11</v>
      </c>
      <c r="E28" s="57" t="s">
        <v>99</v>
      </c>
      <c r="F28" s="57">
        <v>444</v>
      </c>
      <c r="G28" s="57">
        <v>2</v>
      </c>
      <c r="H28" s="57">
        <v>2</v>
      </c>
      <c r="I28" s="63">
        <v>33.47</v>
      </c>
      <c r="J28" s="63">
        <v>0.44487804878048798</v>
      </c>
      <c r="K28" s="63">
        <v>64.476964769647694</v>
      </c>
      <c r="L28" s="63">
        <v>64.471544715447195</v>
      </c>
      <c r="M28" s="63">
        <v>13.810298102980999</v>
      </c>
      <c r="N28" s="63">
        <v>55.284552845528502</v>
      </c>
      <c r="O28" s="63">
        <v>78.3333333333333</v>
      </c>
      <c r="P28" s="57"/>
      <c r="Q28" s="56">
        <f t="shared" si="1"/>
        <v>102.66416510318953</v>
      </c>
      <c r="R28" s="56">
        <f t="shared" si="2"/>
        <v>1.4822290751643148</v>
      </c>
      <c r="S28" s="56">
        <f t="shared" si="3"/>
        <v>11.231976431262577</v>
      </c>
      <c r="T28" s="56">
        <f t="shared" si="3"/>
        <v>2.9383612985065954</v>
      </c>
      <c r="U28" s="56">
        <f t="shared" si="3"/>
        <v>4.7990063233965712</v>
      </c>
      <c r="V28" s="56">
        <f t="shared" si="4"/>
        <v>1.006855184233076</v>
      </c>
      <c r="W28" s="58">
        <f t="shared" si="0"/>
        <v>124.12259341575266</v>
      </c>
    </row>
    <row r="29" spans="1:23" x14ac:dyDescent="0.15">
      <c r="A29" s="68">
        <v>3</v>
      </c>
      <c r="B29" s="68" t="s">
        <v>15</v>
      </c>
      <c r="C29" s="68" t="s">
        <v>75</v>
      </c>
      <c r="D29" s="68">
        <v>11</v>
      </c>
      <c r="E29" s="68" t="s">
        <v>99</v>
      </c>
      <c r="F29" s="68">
        <v>444</v>
      </c>
      <c r="G29" s="68">
        <v>3</v>
      </c>
      <c r="H29" s="68">
        <v>2</v>
      </c>
      <c r="I29" s="69">
        <v>25.03</v>
      </c>
      <c r="J29" s="69">
        <v>0.47142857142857097</v>
      </c>
      <c r="K29" s="69">
        <v>60.1693121693122</v>
      </c>
      <c r="L29" s="69">
        <v>55.978835978836003</v>
      </c>
      <c r="M29" s="69">
        <v>15.619047619047601</v>
      </c>
      <c r="N29" s="69">
        <v>66.296296296296305</v>
      </c>
      <c r="O29" s="69">
        <v>66.772486772486801</v>
      </c>
      <c r="P29" s="68"/>
      <c r="Q29" s="70">
        <f t="shared" si="1"/>
        <v>108.79120879120869</v>
      </c>
      <c r="R29" s="70">
        <f t="shared" si="2"/>
        <v>1.3832025786048781</v>
      </c>
      <c r="S29" s="70">
        <f t="shared" si="3"/>
        <v>9.7524104492745654</v>
      </c>
      <c r="T29" s="70">
        <f t="shared" si="3"/>
        <v>3.3232016210739577</v>
      </c>
      <c r="U29" s="70">
        <f t="shared" si="3"/>
        <v>5.7548868312757211</v>
      </c>
      <c r="V29" s="70">
        <f t="shared" si="4"/>
        <v>0.8582581847363342</v>
      </c>
      <c r="W29" s="71">
        <f t="shared" si="0"/>
        <v>129.86316845617415</v>
      </c>
    </row>
    <row r="30" spans="1:23" x14ac:dyDescent="0.15">
      <c r="A30" s="57">
        <v>3</v>
      </c>
      <c r="B30" s="57" t="s">
        <v>15</v>
      </c>
      <c r="C30" s="57" t="s">
        <v>75</v>
      </c>
      <c r="D30" s="57">
        <f>D27</f>
        <v>11</v>
      </c>
      <c r="E30" s="57" t="s">
        <v>100</v>
      </c>
      <c r="F30" s="57">
        <v>555</v>
      </c>
      <c r="G30" s="57">
        <f t="shared" ref="G30:H32" si="7">G27</f>
        <v>1</v>
      </c>
      <c r="H30" s="57">
        <f t="shared" si="7"/>
        <v>2</v>
      </c>
      <c r="I30" s="63">
        <f>I18+I21+I24+I27</f>
        <v>90.07</v>
      </c>
      <c r="J30" s="63">
        <f t="shared" ref="J30:O32" si="8">(J18*$L18+J21*$L21+J24*$L24+J27*$L27)/($L18+$L21+$L24+$L27)</f>
        <v>0.29726025981204973</v>
      </c>
      <c r="K30" s="63">
        <f t="shared" si="8"/>
        <v>40.849367494163957</v>
      </c>
      <c r="L30" s="63">
        <f t="shared" si="8"/>
        <v>37.575627110649421</v>
      </c>
      <c r="M30" s="63">
        <f t="shared" si="8"/>
        <v>12.054240202530728</v>
      </c>
      <c r="N30" s="63">
        <f t="shared" si="8"/>
        <v>40.700531569654395</v>
      </c>
      <c r="O30" s="63">
        <f t="shared" si="8"/>
        <v>59.883470254350158</v>
      </c>
      <c r="P30" s="57"/>
      <c r="Q30" s="56">
        <f t="shared" si="1"/>
        <v>68.598521495088391</v>
      </c>
      <c r="R30" s="56">
        <f t="shared" si="2"/>
        <v>0.93906591940606798</v>
      </c>
      <c r="S30" s="56">
        <f t="shared" si="3"/>
        <v>6.5462765001131391</v>
      </c>
      <c r="T30" s="56">
        <f t="shared" si="3"/>
        <v>2.5647319579852614</v>
      </c>
      <c r="U30" s="56">
        <f t="shared" si="3"/>
        <v>3.5330322543102772</v>
      </c>
      <c r="V30" s="56">
        <f t="shared" si="4"/>
        <v>0.76971041458033629</v>
      </c>
      <c r="W30" s="58">
        <f t="shared" si="0"/>
        <v>82.951338541483452</v>
      </c>
    </row>
    <row r="31" spans="1:23" x14ac:dyDescent="0.15">
      <c r="A31" s="57">
        <v>3</v>
      </c>
      <c r="B31" s="57" t="s">
        <v>15</v>
      </c>
      <c r="C31" s="57" t="s">
        <v>75</v>
      </c>
      <c r="D31" s="57">
        <f>D28</f>
        <v>11</v>
      </c>
      <c r="E31" s="57" t="s">
        <v>100</v>
      </c>
      <c r="F31" s="57">
        <v>555</v>
      </c>
      <c r="G31" s="57">
        <f t="shared" si="7"/>
        <v>2</v>
      </c>
      <c r="H31" s="57">
        <f t="shared" si="7"/>
        <v>2</v>
      </c>
      <c r="I31" s="63">
        <f t="shared" ref="I31:I32" si="9">I19+I22+I25+I28</f>
        <v>88.58</v>
      </c>
      <c r="J31" s="63">
        <f t="shared" si="8"/>
        <v>0.34228322310754711</v>
      </c>
      <c r="K31" s="63">
        <f t="shared" si="8"/>
        <v>51.318336116422849</v>
      </c>
      <c r="L31" s="63">
        <f t="shared" si="8"/>
        <v>44.927427211471795</v>
      </c>
      <c r="M31" s="63">
        <f t="shared" si="8"/>
        <v>11.85267883260966</v>
      </c>
      <c r="N31" s="63">
        <f t="shared" si="8"/>
        <v>38.363754586220431</v>
      </c>
      <c r="O31" s="63">
        <f t="shared" si="8"/>
        <v>58.438182866308345</v>
      </c>
      <c r="P31" s="57"/>
      <c r="Q31" s="56">
        <f t="shared" si="1"/>
        <v>78.988436101741641</v>
      </c>
      <c r="R31" s="56">
        <f t="shared" si="2"/>
        <v>1.1797318647453527</v>
      </c>
      <c r="S31" s="56">
        <f t="shared" si="3"/>
        <v>7.8270779114062368</v>
      </c>
      <c r="T31" s="56">
        <f t="shared" si="3"/>
        <v>2.5218465601297151</v>
      </c>
      <c r="U31" s="56">
        <f t="shared" si="3"/>
        <v>3.3301870300538567</v>
      </c>
      <c r="V31" s="56">
        <f t="shared" si="4"/>
        <v>0.7511334558651459</v>
      </c>
      <c r="W31" s="58">
        <f t="shared" si="0"/>
        <v>94.59841292394195</v>
      </c>
    </row>
    <row r="32" spans="1:23" ht="14.25" thickBot="1" x14ac:dyDescent="0.2">
      <c r="A32" s="72">
        <v>3</v>
      </c>
      <c r="B32" s="72" t="s">
        <v>15</v>
      </c>
      <c r="C32" s="72" t="s">
        <v>75</v>
      </c>
      <c r="D32" s="72">
        <f>D29</f>
        <v>11</v>
      </c>
      <c r="E32" s="72" t="s">
        <v>100</v>
      </c>
      <c r="F32" s="72">
        <v>555</v>
      </c>
      <c r="G32" s="72">
        <f t="shared" si="7"/>
        <v>3</v>
      </c>
      <c r="H32" s="72">
        <f t="shared" si="7"/>
        <v>2</v>
      </c>
      <c r="I32" s="73">
        <f t="shared" si="9"/>
        <v>96.039999999999992</v>
      </c>
      <c r="J32" s="73">
        <f t="shared" si="8"/>
        <v>0.34202372141705983</v>
      </c>
      <c r="K32" s="73">
        <f t="shared" si="8"/>
        <v>51.666110795515067</v>
      </c>
      <c r="L32" s="73">
        <f t="shared" si="8"/>
        <v>46.003052447645331</v>
      </c>
      <c r="M32" s="73">
        <f t="shared" si="8"/>
        <v>13.207270247388552</v>
      </c>
      <c r="N32" s="73">
        <f t="shared" si="8"/>
        <v>45.285028318743969</v>
      </c>
      <c r="O32" s="73">
        <f t="shared" si="8"/>
        <v>58.872304152977037</v>
      </c>
      <c r="P32" s="72"/>
      <c r="Q32" s="74">
        <f t="shared" si="1"/>
        <v>78.928551096244576</v>
      </c>
      <c r="R32" s="74">
        <f t="shared" si="2"/>
        <v>1.1877266849543693</v>
      </c>
      <c r="S32" s="74">
        <f t="shared" si="3"/>
        <v>8.01446906753403</v>
      </c>
      <c r="T32" s="74">
        <f t="shared" si="3"/>
        <v>2.810057499444373</v>
      </c>
      <c r="U32" s="74">
        <f t="shared" si="3"/>
        <v>3.9309920415576363</v>
      </c>
      <c r="V32" s="74">
        <f t="shared" si="4"/>
        <v>0.75671342098942207</v>
      </c>
      <c r="W32" s="75">
        <f t="shared" si="0"/>
        <v>95.628509810724395</v>
      </c>
    </row>
    <row r="33" spans="1:23" x14ac:dyDescent="0.15">
      <c r="A33" s="59">
        <v>3</v>
      </c>
      <c r="B33" s="59" t="s">
        <v>15</v>
      </c>
      <c r="C33" s="59" t="s">
        <v>75</v>
      </c>
      <c r="D33" s="59">
        <v>11</v>
      </c>
      <c r="E33" s="59" t="s">
        <v>96</v>
      </c>
      <c r="F33" s="59">
        <v>111</v>
      </c>
      <c r="G33" s="59">
        <v>1</v>
      </c>
      <c r="H33" s="59">
        <v>3</v>
      </c>
      <c r="I33" s="60">
        <v>29.76</v>
      </c>
      <c r="J33" s="60">
        <v>0.235275590551181</v>
      </c>
      <c r="K33" s="60">
        <v>34.561679790026197</v>
      </c>
      <c r="L33" s="60">
        <v>26.824146981627301</v>
      </c>
      <c r="M33" s="60">
        <v>6.7611548556430501</v>
      </c>
      <c r="N33" s="60">
        <v>39.606299212598401</v>
      </c>
      <c r="O33" s="60">
        <v>27.427821522309699</v>
      </c>
      <c r="P33" s="59"/>
      <c r="Q33" s="61">
        <f t="shared" si="1"/>
        <v>54.294367050272534</v>
      </c>
      <c r="R33" s="61">
        <f t="shared" si="2"/>
        <v>0.79452137448336091</v>
      </c>
      <c r="S33" s="61">
        <f t="shared" si="3"/>
        <v>4.6731963382625965</v>
      </c>
      <c r="T33" s="61">
        <f t="shared" si="3"/>
        <v>1.4385435863070319</v>
      </c>
      <c r="U33" s="61">
        <f t="shared" si="3"/>
        <v>3.4380468066491665</v>
      </c>
      <c r="V33" s="61">
        <f t="shared" si="4"/>
        <v>0.35254269308881364</v>
      </c>
      <c r="W33" s="62">
        <f t="shared" si="0"/>
        <v>64.991217849063503</v>
      </c>
    </row>
    <row r="34" spans="1:23" x14ac:dyDescent="0.15">
      <c r="A34" s="57">
        <v>3</v>
      </c>
      <c r="B34" s="57" t="s">
        <v>15</v>
      </c>
      <c r="C34" s="57" t="s">
        <v>75</v>
      </c>
      <c r="D34" s="57">
        <v>11</v>
      </c>
      <c r="E34" s="57" t="s">
        <v>96</v>
      </c>
      <c r="F34" s="57">
        <v>111</v>
      </c>
      <c r="G34" s="57">
        <v>2</v>
      </c>
      <c r="H34" s="57">
        <v>3</v>
      </c>
      <c r="I34" s="63">
        <v>21.91</v>
      </c>
      <c r="J34" s="63">
        <v>0.25714285714285701</v>
      </c>
      <c r="K34" s="63">
        <v>34.0529100529101</v>
      </c>
      <c r="L34" s="63">
        <v>19.206349206349199</v>
      </c>
      <c r="M34" s="63">
        <v>6.2645502645502704</v>
      </c>
      <c r="N34" s="63">
        <v>41.375661375661402</v>
      </c>
      <c r="O34" s="63">
        <v>36.732804232804199</v>
      </c>
      <c r="P34" s="57"/>
      <c r="Q34" s="56">
        <f t="shared" si="1"/>
        <v>59.340659340659307</v>
      </c>
      <c r="R34" s="56">
        <f t="shared" si="2"/>
        <v>0.78282551845770343</v>
      </c>
      <c r="S34" s="56">
        <f t="shared" si="3"/>
        <v>3.3460538687019512</v>
      </c>
      <c r="T34" s="56">
        <f t="shared" si="3"/>
        <v>1.3328830350106957</v>
      </c>
      <c r="U34" s="56">
        <f t="shared" si="3"/>
        <v>3.5916372721928296</v>
      </c>
      <c r="V34" s="56">
        <f t="shared" si="4"/>
        <v>0.47214401327511824</v>
      </c>
      <c r="W34" s="58">
        <f t="shared" si="0"/>
        <v>68.866203048297606</v>
      </c>
    </row>
    <row r="35" spans="1:23" x14ac:dyDescent="0.15">
      <c r="A35" s="57">
        <v>3</v>
      </c>
      <c r="B35" s="57" t="s">
        <v>15</v>
      </c>
      <c r="C35" s="57" t="s">
        <v>75</v>
      </c>
      <c r="D35" s="57">
        <v>11</v>
      </c>
      <c r="E35" s="57" t="s">
        <v>96</v>
      </c>
      <c r="F35" s="57">
        <v>111</v>
      </c>
      <c r="G35" s="57">
        <v>3</v>
      </c>
      <c r="H35" s="57">
        <v>3</v>
      </c>
      <c r="I35" s="63">
        <v>29.9</v>
      </c>
      <c r="J35" s="63">
        <v>0.27319148936170201</v>
      </c>
      <c r="K35" s="63">
        <v>34.496453900709199</v>
      </c>
      <c r="L35" s="63">
        <v>24.3026004728132</v>
      </c>
      <c r="M35" s="63">
        <v>7.2624113475177303</v>
      </c>
      <c r="N35" s="63">
        <v>21.016548463357001</v>
      </c>
      <c r="O35" s="63">
        <v>34.952718676122899</v>
      </c>
      <c r="P35" s="57"/>
      <c r="Q35" s="56">
        <f t="shared" si="1"/>
        <v>63.044189852700462</v>
      </c>
      <c r="R35" s="56">
        <f t="shared" si="2"/>
        <v>0.79302192875193556</v>
      </c>
      <c r="S35" s="56">
        <f t="shared" si="3"/>
        <v>4.2339025213960282</v>
      </c>
      <c r="T35" s="56">
        <f t="shared" si="3"/>
        <v>1.5451939037271765</v>
      </c>
      <c r="U35" s="56">
        <f t="shared" si="3"/>
        <v>1.8243531652219618</v>
      </c>
      <c r="V35" s="56">
        <f t="shared" si="4"/>
        <v>0.44926373619695242</v>
      </c>
      <c r="W35" s="58">
        <f t="shared" si="0"/>
        <v>71.889925107994529</v>
      </c>
    </row>
    <row r="36" spans="1:23" x14ac:dyDescent="0.15">
      <c r="A36" s="64">
        <v>3</v>
      </c>
      <c r="B36" s="64" t="s">
        <v>15</v>
      </c>
      <c r="C36" s="64" t="s">
        <v>75</v>
      </c>
      <c r="D36" s="64">
        <v>11</v>
      </c>
      <c r="E36" s="64" t="s">
        <v>97</v>
      </c>
      <c r="F36" s="64">
        <v>222</v>
      </c>
      <c r="G36" s="64">
        <v>1</v>
      </c>
      <c r="H36" s="64">
        <v>3</v>
      </c>
      <c r="I36" s="65">
        <v>104.95</v>
      </c>
      <c r="J36" s="65">
        <v>0.23688933200398801</v>
      </c>
      <c r="K36" s="65">
        <v>33.659022931206401</v>
      </c>
      <c r="L36" s="65">
        <v>29.511465603190398</v>
      </c>
      <c r="M36" s="65">
        <v>9.5513459621136594</v>
      </c>
      <c r="N36" s="65">
        <v>31.355932203389798</v>
      </c>
      <c r="O36" s="65">
        <v>59.085244267198398</v>
      </c>
      <c r="P36" s="64"/>
      <c r="Q36" s="66">
        <f t="shared" si="1"/>
        <v>54.666768923997232</v>
      </c>
      <c r="R36" s="66">
        <f t="shared" si="2"/>
        <v>0.77377064209669888</v>
      </c>
      <c r="S36" s="66">
        <f t="shared" si="3"/>
        <v>5.1413703141446687</v>
      </c>
      <c r="T36" s="66">
        <f t="shared" si="3"/>
        <v>2.0322012685348212</v>
      </c>
      <c r="U36" s="66">
        <f t="shared" si="3"/>
        <v>2.7218691148775864</v>
      </c>
      <c r="V36" s="66">
        <f t="shared" si="4"/>
        <v>0.7594504404524216</v>
      </c>
      <c r="W36" s="67">
        <f t="shared" si="0"/>
        <v>66.095430704103435</v>
      </c>
    </row>
    <row r="37" spans="1:23" x14ac:dyDescent="0.15">
      <c r="A37" s="57">
        <v>3</v>
      </c>
      <c r="B37" s="57" t="s">
        <v>15</v>
      </c>
      <c r="C37" s="57" t="s">
        <v>75</v>
      </c>
      <c r="D37" s="57">
        <v>11</v>
      </c>
      <c r="E37" s="57" t="s">
        <v>97</v>
      </c>
      <c r="F37" s="57">
        <v>222</v>
      </c>
      <c r="G37" s="57">
        <v>2</v>
      </c>
      <c r="H37" s="57">
        <v>3</v>
      </c>
      <c r="I37" s="63">
        <v>102.35</v>
      </c>
      <c r="J37" s="63">
        <v>0.38534971644612498</v>
      </c>
      <c r="K37" s="63">
        <v>50.207939508506598</v>
      </c>
      <c r="L37" s="63">
        <v>33.790170132325102</v>
      </c>
      <c r="M37" s="63">
        <v>10.491493383742901</v>
      </c>
      <c r="N37" s="63">
        <v>53.993383742911199</v>
      </c>
      <c r="O37" s="63">
        <v>51.3586956521739</v>
      </c>
      <c r="P37" s="57"/>
      <c r="Q37" s="56">
        <f t="shared" si="1"/>
        <v>88.926857641413449</v>
      </c>
      <c r="R37" s="56">
        <f t="shared" si="2"/>
        <v>1.1542055059426803</v>
      </c>
      <c r="S37" s="56">
        <f t="shared" si="3"/>
        <v>5.8867892216594253</v>
      </c>
      <c r="T37" s="56">
        <f t="shared" si="3"/>
        <v>2.232232634838915</v>
      </c>
      <c r="U37" s="56">
        <f t="shared" si="3"/>
        <v>4.6869256721277086</v>
      </c>
      <c r="V37" s="56">
        <f t="shared" si="4"/>
        <v>0.66013747624902186</v>
      </c>
      <c r="W37" s="58">
        <f t="shared" si="0"/>
        <v>103.5471481522312</v>
      </c>
    </row>
    <row r="38" spans="1:23" x14ac:dyDescent="0.15">
      <c r="A38" s="68">
        <v>3</v>
      </c>
      <c r="B38" s="68" t="s">
        <v>15</v>
      </c>
      <c r="C38" s="68" t="s">
        <v>75</v>
      </c>
      <c r="D38" s="68">
        <v>11</v>
      </c>
      <c r="E38" s="68" t="s">
        <v>97</v>
      </c>
      <c r="F38" s="68">
        <v>222</v>
      </c>
      <c r="G38" s="68">
        <v>3</v>
      </c>
      <c r="H38" s="68">
        <v>3</v>
      </c>
      <c r="I38" s="69">
        <v>123.44</v>
      </c>
      <c r="J38" s="69">
        <v>0.42277580071174398</v>
      </c>
      <c r="K38" s="69">
        <v>54.356888662938502</v>
      </c>
      <c r="L38" s="69">
        <v>26.080325368581601</v>
      </c>
      <c r="M38" s="69">
        <v>9.1306558210472808</v>
      </c>
      <c r="N38" s="69">
        <v>61.514997458057998</v>
      </c>
      <c r="O38" s="69">
        <v>61.235383833248598</v>
      </c>
      <c r="P38" s="68"/>
      <c r="Q38" s="70">
        <f t="shared" si="1"/>
        <v>97.563646318094769</v>
      </c>
      <c r="R38" s="70">
        <f t="shared" si="2"/>
        <v>1.2495836474238735</v>
      </c>
      <c r="S38" s="70">
        <f t="shared" si="3"/>
        <v>4.5436106913905228</v>
      </c>
      <c r="T38" s="70">
        <f t="shared" si="3"/>
        <v>1.9426927278824002</v>
      </c>
      <c r="U38" s="70">
        <f t="shared" si="3"/>
        <v>5.3398435293453117</v>
      </c>
      <c r="V38" s="70">
        <f t="shared" si="4"/>
        <v>0.78708719580011055</v>
      </c>
      <c r="W38" s="71">
        <f t="shared" si="0"/>
        <v>111.426464109937</v>
      </c>
    </row>
    <row r="39" spans="1:23" x14ac:dyDescent="0.15">
      <c r="A39" s="57">
        <v>3</v>
      </c>
      <c r="B39" s="57" t="s">
        <v>15</v>
      </c>
      <c r="C39" s="57" t="s">
        <v>75</v>
      </c>
      <c r="D39" s="57">
        <v>11</v>
      </c>
      <c r="E39" s="57" t="s">
        <v>98</v>
      </c>
      <c r="F39" s="57">
        <v>333</v>
      </c>
      <c r="G39" s="57">
        <v>1</v>
      </c>
      <c r="H39" s="57">
        <v>3</v>
      </c>
      <c r="I39" s="63">
        <v>57.87</v>
      </c>
      <c r="J39" s="63">
        <v>0.38592797783933502</v>
      </c>
      <c r="K39" s="63">
        <v>59.390581717451497</v>
      </c>
      <c r="L39" s="63">
        <v>44.210526315789501</v>
      </c>
      <c r="M39" s="63">
        <v>18.7257617728532</v>
      </c>
      <c r="N39" s="63">
        <v>45.761772853185597</v>
      </c>
      <c r="O39" s="63">
        <v>57.714681440443201</v>
      </c>
      <c r="P39" s="57"/>
      <c r="Q39" s="56">
        <f t="shared" si="1"/>
        <v>89.060302578308068</v>
      </c>
      <c r="R39" s="56">
        <f t="shared" si="2"/>
        <v>1.365300729136816</v>
      </c>
      <c r="S39" s="56">
        <f t="shared" si="3"/>
        <v>7.7021822849807497</v>
      </c>
      <c r="T39" s="56">
        <f t="shared" si="3"/>
        <v>3.9842046325219576</v>
      </c>
      <c r="U39" s="56">
        <f t="shared" si="3"/>
        <v>3.9723761157279163</v>
      </c>
      <c r="V39" s="56">
        <f t="shared" si="4"/>
        <v>0.7418339516766479</v>
      </c>
      <c r="W39" s="58">
        <f t="shared" si="0"/>
        <v>106.82620029235215</v>
      </c>
    </row>
    <row r="40" spans="1:23" x14ac:dyDescent="0.15">
      <c r="A40" s="57">
        <v>3</v>
      </c>
      <c r="B40" s="57" t="s">
        <v>15</v>
      </c>
      <c r="C40" s="57" t="s">
        <v>75</v>
      </c>
      <c r="D40" s="57">
        <v>11</v>
      </c>
      <c r="E40" s="57" t="s">
        <v>98</v>
      </c>
      <c r="F40" s="57">
        <v>333</v>
      </c>
      <c r="G40" s="57">
        <v>2</v>
      </c>
      <c r="H40" s="57">
        <v>3</v>
      </c>
      <c r="I40" s="63">
        <v>55.55</v>
      </c>
      <c r="J40" s="63">
        <v>0.47655207798871202</v>
      </c>
      <c r="K40" s="63">
        <v>43.324781939456102</v>
      </c>
      <c r="L40" s="63">
        <v>66.239096972806607</v>
      </c>
      <c r="M40" s="63">
        <v>15.885069266290399</v>
      </c>
      <c r="N40" s="63">
        <v>63.519753719856404</v>
      </c>
      <c r="O40" s="63">
        <v>58.350436121087697</v>
      </c>
      <c r="P40" s="57"/>
      <c r="Q40" s="56">
        <f t="shared" si="1"/>
        <v>109.97355645893353</v>
      </c>
      <c r="R40" s="56">
        <f t="shared" si="2"/>
        <v>0.9959719986081863</v>
      </c>
      <c r="S40" s="56">
        <f t="shared" si="3"/>
        <v>11.539912364600454</v>
      </c>
      <c r="T40" s="56">
        <f t="shared" si="3"/>
        <v>3.3798019715511485</v>
      </c>
      <c r="U40" s="56">
        <f t="shared" si="3"/>
        <v>5.5138675104042019</v>
      </c>
      <c r="V40" s="56">
        <f t="shared" si="4"/>
        <v>0.75000560566950769</v>
      </c>
      <c r="W40" s="58">
        <f t="shared" si="0"/>
        <v>132.15311590976702</v>
      </c>
    </row>
    <row r="41" spans="1:23" x14ac:dyDescent="0.15">
      <c r="A41" s="57">
        <v>3</v>
      </c>
      <c r="B41" s="57" t="s">
        <v>15</v>
      </c>
      <c r="C41" s="57" t="s">
        <v>75</v>
      </c>
      <c r="D41" s="57">
        <v>11</v>
      </c>
      <c r="E41" s="57" t="s">
        <v>98</v>
      </c>
      <c r="F41" s="57">
        <v>333</v>
      </c>
      <c r="G41" s="57">
        <v>3</v>
      </c>
      <c r="H41" s="57">
        <v>3</v>
      </c>
      <c r="I41" s="63">
        <v>47.88</v>
      </c>
      <c r="J41" s="63">
        <v>0.44975342465753398</v>
      </c>
      <c r="K41" s="63">
        <v>61.917808219178099</v>
      </c>
      <c r="L41" s="63">
        <v>68.849315068493198</v>
      </c>
      <c r="M41" s="63">
        <v>21.610958904109602</v>
      </c>
      <c r="N41" s="63">
        <v>67.890410958904098</v>
      </c>
      <c r="O41" s="63">
        <v>65.109589041095902</v>
      </c>
      <c r="P41" s="57"/>
      <c r="Q41" s="56">
        <f t="shared" si="1"/>
        <v>103.78925184404629</v>
      </c>
      <c r="R41" s="56">
        <f t="shared" si="2"/>
        <v>1.4233978900960482</v>
      </c>
      <c r="S41" s="56">
        <f t="shared" si="3"/>
        <v>11.994654193117281</v>
      </c>
      <c r="T41" s="56">
        <f t="shared" si="3"/>
        <v>4.5980763625765109</v>
      </c>
      <c r="U41" s="56">
        <f t="shared" si="3"/>
        <v>5.8932648401826473</v>
      </c>
      <c r="V41" s="56">
        <f t="shared" si="4"/>
        <v>0.83688417790611702</v>
      </c>
      <c r="W41" s="58">
        <f t="shared" si="0"/>
        <v>128.53552930792492</v>
      </c>
    </row>
    <row r="42" spans="1:23" x14ac:dyDescent="0.15">
      <c r="A42" s="64">
        <v>3</v>
      </c>
      <c r="B42" s="64" t="s">
        <v>15</v>
      </c>
      <c r="C42" s="64" t="s">
        <v>75</v>
      </c>
      <c r="D42" s="64">
        <v>11</v>
      </c>
      <c r="E42" s="64" t="s">
        <v>99</v>
      </c>
      <c r="F42" s="64">
        <v>444</v>
      </c>
      <c r="G42" s="64">
        <v>1</v>
      </c>
      <c r="H42" s="64">
        <v>3</v>
      </c>
      <c r="I42" s="65">
        <v>35.47</v>
      </c>
      <c r="J42" s="65">
        <v>0.40329489291597997</v>
      </c>
      <c r="K42" s="65">
        <v>66.974190005491494</v>
      </c>
      <c r="L42" s="65">
        <v>52.196595277320199</v>
      </c>
      <c r="M42" s="65">
        <v>21.614497528830299</v>
      </c>
      <c r="N42" s="65">
        <v>59.1707852828116</v>
      </c>
      <c r="O42" s="65">
        <v>68.533772652388805</v>
      </c>
      <c r="P42" s="64"/>
      <c r="Q42" s="66">
        <f t="shared" si="1"/>
        <v>93.068052211379992</v>
      </c>
      <c r="R42" s="66">
        <f t="shared" si="2"/>
        <v>1.5396365518503792</v>
      </c>
      <c r="S42" s="66">
        <f t="shared" si="3"/>
        <v>9.0934834977909755</v>
      </c>
      <c r="T42" s="66">
        <f t="shared" si="3"/>
        <v>4.5988292614532549</v>
      </c>
      <c r="U42" s="66">
        <f t="shared" si="3"/>
        <v>5.1363528891329508</v>
      </c>
      <c r="V42" s="66">
        <f t="shared" si="4"/>
        <v>0.88089682072479192</v>
      </c>
      <c r="W42" s="67">
        <f t="shared" si="0"/>
        <v>114.31725123233234</v>
      </c>
    </row>
    <row r="43" spans="1:23" x14ac:dyDescent="0.15">
      <c r="A43" s="57">
        <v>3</v>
      </c>
      <c r="B43" s="57" t="s">
        <v>15</v>
      </c>
      <c r="C43" s="57" t="s">
        <v>75</v>
      </c>
      <c r="D43" s="57">
        <v>11</v>
      </c>
      <c r="E43" s="57" t="s">
        <v>99</v>
      </c>
      <c r="F43" s="57">
        <v>444</v>
      </c>
      <c r="G43" s="57">
        <v>2</v>
      </c>
      <c r="H43" s="57">
        <v>3</v>
      </c>
      <c r="I43" s="63">
        <v>37.799999999999997</v>
      </c>
      <c r="J43" s="63">
        <v>0.34983803794539597</v>
      </c>
      <c r="K43" s="63">
        <v>41.832484960666399</v>
      </c>
      <c r="L43" s="63">
        <v>41.647385469690001</v>
      </c>
      <c r="M43" s="63">
        <v>16.7700138824618</v>
      </c>
      <c r="N43" s="63">
        <v>41.531698287829698</v>
      </c>
      <c r="O43" s="63">
        <v>57.531235539102298</v>
      </c>
      <c r="P43" s="57"/>
      <c r="Q43" s="56">
        <f t="shared" si="1"/>
        <v>80.731854910475988</v>
      </c>
      <c r="R43" s="56">
        <f t="shared" si="2"/>
        <v>0.96166632093485971</v>
      </c>
      <c r="S43" s="56">
        <f t="shared" si="3"/>
        <v>7.2556420678902436</v>
      </c>
      <c r="T43" s="56">
        <f t="shared" si="3"/>
        <v>3.5680880600982552</v>
      </c>
      <c r="U43" s="56">
        <f t="shared" si="3"/>
        <v>3.6051821430407722</v>
      </c>
      <c r="V43" s="56">
        <f t="shared" si="4"/>
        <v>0.73947603520697047</v>
      </c>
      <c r="W43" s="58">
        <f t="shared" si="0"/>
        <v>96.861909537647108</v>
      </c>
    </row>
    <row r="44" spans="1:23" x14ac:dyDescent="0.15">
      <c r="A44" s="68">
        <v>3</v>
      </c>
      <c r="B44" s="68" t="s">
        <v>15</v>
      </c>
      <c r="C44" s="68" t="s">
        <v>75</v>
      </c>
      <c r="D44" s="68">
        <v>11</v>
      </c>
      <c r="E44" s="68" t="s">
        <v>99</v>
      </c>
      <c r="F44" s="68">
        <v>444</v>
      </c>
      <c r="G44" s="68">
        <v>3</v>
      </c>
      <c r="H44" s="68">
        <v>3</v>
      </c>
      <c r="I44" s="69">
        <v>37</v>
      </c>
      <c r="J44" s="69">
        <v>0.37393675027262802</v>
      </c>
      <c r="K44" s="69">
        <v>67.611777535441703</v>
      </c>
      <c r="L44" s="69">
        <v>46.183206106870202</v>
      </c>
      <c r="M44" s="69">
        <v>21.090512540894199</v>
      </c>
      <c r="N44" s="69">
        <v>62.350054525627002</v>
      </c>
      <c r="O44" s="69">
        <v>64.926390403489606</v>
      </c>
      <c r="P44" s="68"/>
      <c r="Q44" s="70">
        <f t="shared" si="1"/>
        <v>86.293096216760318</v>
      </c>
      <c r="R44" s="70">
        <f t="shared" si="2"/>
        <v>1.5542937364469358</v>
      </c>
      <c r="S44" s="70">
        <f t="shared" si="3"/>
        <v>8.0458547224512547</v>
      </c>
      <c r="T44" s="70">
        <f t="shared" si="3"/>
        <v>4.4873430938072767</v>
      </c>
      <c r="U44" s="70">
        <f t="shared" si="3"/>
        <v>5.4123311220162327</v>
      </c>
      <c r="V44" s="70">
        <f t="shared" si="4"/>
        <v>0.83452943963354254</v>
      </c>
      <c r="W44" s="71">
        <f t="shared" si="0"/>
        <v>106.62744833111556</v>
      </c>
    </row>
    <row r="45" spans="1:23" x14ac:dyDescent="0.15">
      <c r="A45" s="57">
        <v>3</v>
      </c>
      <c r="B45" s="57" t="s">
        <v>15</v>
      </c>
      <c r="C45" s="57" t="s">
        <v>75</v>
      </c>
      <c r="D45" s="57">
        <f>D42</f>
        <v>11</v>
      </c>
      <c r="E45" s="57" t="s">
        <v>100</v>
      </c>
      <c r="F45" s="57">
        <v>555</v>
      </c>
      <c r="G45" s="57">
        <f t="shared" ref="G45:G47" si="10">G42</f>
        <v>1</v>
      </c>
      <c r="H45" s="57">
        <v>3</v>
      </c>
      <c r="I45" s="63">
        <f t="shared" ref="I45:I47" si="11">I33+I36+I39+I42</f>
        <v>228.05</v>
      </c>
      <c r="J45" s="63">
        <f t="shared" ref="J45:O47" si="12">(J33*$L33+J36*$L36+J39*$L39+J42*$L42)/($L33+$L36+$L39+$L42)</f>
        <v>0.33660990812598202</v>
      </c>
      <c r="K45" s="63">
        <f t="shared" si="12"/>
        <v>52.650152460904692</v>
      </c>
      <c r="L45" s="63">
        <f t="shared" si="12"/>
        <v>41.046251350329143</v>
      </c>
      <c r="M45" s="63">
        <f t="shared" si="12"/>
        <v>15.839152060071848</v>
      </c>
      <c r="N45" s="63">
        <f t="shared" si="12"/>
        <v>46.47965966429819</v>
      </c>
      <c r="O45" s="63">
        <f t="shared" si="12"/>
        <v>56.35781075068973</v>
      </c>
      <c r="P45" s="57"/>
      <c r="Q45" s="56">
        <f t="shared" si="1"/>
        <v>77.679209567534315</v>
      </c>
      <c r="R45" s="56">
        <f t="shared" si="2"/>
        <v>1.2103483324345907</v>
      </c>
      <c r="S45" s="56">
        <f t="shared" si="3"/>
        <v>7.1509148693953222</v>
      </c>
      <c r="T45" s="56">
        <f t="shared" si="3"/>
        <v>3.370032353206776</v>
      </c>
      <c r="U45" s="56">
        <f t="shared" si="3"/>
        <v>4.0346926791925508</v>
      </c>
      <c r="V45" s="56">
        <f t="shared" si="4"/>
        <v>0.72439345437904534</v>
      </c>
      <c r="W45" s="58">
        <f t="shared" si="0"/>
        <v>94.169591256142596</v>
      </c>
    </row>
    <row r="46" spans="1:23" x14ac:dyDescent="0.15">
      <c r="A46" s="57">
        <v>3</v>
      </c>
      <c r="B46" s="57" t="s">
        <v>15</v>
      </c>
      <c r="C46" s="57" t="s">
        <v>75</v>
      </c>
      <c r="D46" s="57">
        <f>D43</f>
        <v>11</v>
      </c>
      <c r="E46" s="57" t="s">
        <v>100</v>
      </c>
      <c r="F46" s="57">
        <v>555</v>
      </c>
      <c r="G46" s="57">
        <f t="shared" si="10"/>
        <v>2</v>
      </c>
      <c r="H46" s="57">
        <v>3</v>
      </c>
      <c r="I46" s="63">
        <f t="shared" si="11"/>
        <v>217.61</v>
      </c>
      <c r="J46" s="63">
        <f t="shared" si="12"/>
        <v>0.39840148557957938</v>
      </c>
      <c r="K46" s="63">
        <f t="shared" si="12"/>
        <v>43.277256648592711</v>
      </c>
      <c r="L46" s="63">
        <f t="shared" si="12"/>
        <v>47.443061399509759</v>
      </c>
      <c r="M46" s="63">
        <f t="shared" si="12"/>
        <v>13.832837141191844</v>
      </c>
      <c r="N46" s="63">
        <f t="shared" si="12"/>
        <v>53.18336121983868</v>
      </c>
      <c r="O46" s="63">
        <f t="shared" si="12"/>
        <v>54.089168977565762</v>
      </c>
      <c r="P46" s="57"/>
      <c r="Q46" s="56">
        <f t="shared" si="1"/>
        <v>91.938804364518319</v>
      </c>
      <c r="R46" s="56">
        <f t="shared" si="2"/>
        <v>0.99487946318603937</v>
      </c>
      <c r="S46" s="56">
        <f t="shared" si="3"/>
        <v>8.2653417072316646</v>
      </c>
      <c r="T46" s="56">
        <f t="shared" si="3"/>
        <v>2.9431568385514559</v>
      </c>
      <c r="U46" s="56">
        <f t="shared" si="3"/>
        <v>4.6166112169998854</v>
      </c>
      <c r="V46" s="56">
        <f t="shared" si="4"/>
        <v>0.69523353441601243</v>
      </c>
      <c r="W46" s="58">
        <f t="shared" si="0"/>
        <v>109.45402712490339</v>
      </c>
    </row>
    <row r="47" spans="1:23" ht="14.25" thickBot="1" x14ac:dyDescent="0.2">
      <c r="A47" s="72">
        <v>3</v>
      </c>
      <c r="B47" s="72" t="s">
        <v>15</v>
      </c>
      <c r="C47" s="72" t="s">
        <v>75</v>
      </c>
      <c r="D47" s="72">
        <f>D44</f>
        <v>11</v>
      </c>
      <c r="E47" s="72" t="s">
        <v>100</v>
      </c>
      <c r="F47" s="72">
        <v>555</v>
      </c>
      <c r="G47" s="72">
        <f t="shared" si="10"/>
        <v>3</v>
      </c>
      <c r="H47" s="72">
        <v>3</v>
      </c>
      <c r="I47" s="73">
        <f t="shared" si="11"/>
        <v>238.22</v>
      </c>
      <c r="J47" s="73">
        <f t="shared" si="12"/>
        <v>0.39839209997439473</v>
      </c>
      <c r="K47" s="73">
        <f t="shared" si="12"/>
        <v>58.286734381330568</v>
      </c>
      <c r="L47" s="73">
        <f t="shared" si="12"/>
        <v>49.233107425315005</v>
      </c>
      <c r="M47" s="73">
        <f t="shared" si="12"/>
        <v>17.38987025737034</v>
      </c>
      <c r="N47" s="73">
        <f t="shared" si="12"/>
        <v>58.451745691968277</v>
      </c>
      <c r="O47" s="73">
        <f t="shared" si="12"/>
        <v>60.017007785916036</v>
      </c>
      <c r="P47" s="72"/>
      <c r="Q47" s="74">
        <f t="shared" si="1"/>
        <v>91.936638455629549</v>
      </c>
      <c r="R47" s="74">
        <f t="shared" si="2"/>
        <v>1.3399249283064498</v>
      </c>
      <c r="S47" s="74">
        <f t="shared" si="3"/>
        <v>8.5771964155601061</v>
      </c>
      <c r="T47" s="74">
        <f t="shared" si="3"/>
        <v>3.6999723951851791</v>
      </c>
      <c r="U47" s="74">
        <f t="shared" si="3"/>
        <v>5.0739362579833571</v>
      </c>
      <c r="V47" s="74">
        <f t="shared" si="4"/>
        <v>0.77142683529455058</v>
      </c>
      <c r="W47" s="75">
        <f t="shared" si="0"/>
        <v>111.3990952879592</v>
      </c>
    </row>
    <row r="48" spans="1:23" x14ac:dyDescent="0.15">
      <c r="A48" s="59">
        <v>3</v>
      </c>
      <c r="B48" s="59" t="s">
        <v>15</v>
      </c>
      <c r="C48" s="59" t="s">
        <v>75</v>
      </c>
      <c r="D48" s="59">
        <v>11</v>
      </c>
      <c r="E48" s="59" t="s">
        <v>96</v>
      </c>
      <c r="F48" s="59">
        <v>111</v>
      </c>
      <c r="G48" s="59">
        <v>1</v>
      </c>
      <c r="H48" s="59">
        <v>4</v>
      </c>
      <c r="I48" s="60">
        <v>49.75</v>
      </c>
      <c r="J48" s="60">
        <v>0.182468168462292</v>
      </c>
      <c r="K48" s="60">
        <v>43.173359451518103</v>
      </c>
      <c r="L48" s="60">
        <v>30.729676787463301</v>
      </c>
      <c r="M48" s="60">
        <v>6.7580803134182199</v>
      </c>
      <c r="N48" s="60">
        <v>19.0744368266406</v>
      </c>
      <c r="O48" s="60">
        <v>40.107737512242899</v>
      </c>
      <c r="P48" s="59"/>
      <c r="Q48" s="61">
        <f t="shared" si="1"/>
        <v>42.108038875913536</v>
      </c>
      <c r="R48" s="61">
        <f t="shared" si="2"/>
        <v>0.99249102187397942</v>
      </c>
      <c r="S48" s="61">
        <f t="shared" si="3"/>
        <v>5.3536022277810629</v>
      </c>
      <c r="T48" s="61">
        <f t="shared" si="3"/>
        <v>1.4378894283868555</v>
      </c>
      <c r="U48" s="61">
        <f t="shared" si="3"/>
        <v>1.6557670856458855</v>
      </c>
      <c r="V48" s="61">
        <f t="shared" si="4"/>
        <v>0.51552361840929173</v>
      </c>
      <c r="W48" s="62">
        <f t="shared" si="0"/>
        <v>52.063312258010605</v>
      </c>
    </row>
    <row r="49" spans="1:23" x14ac:dyDescent="0.15">
      <c r="A49" s="57">
        <v>3</v>
      </c>
      <c r="B49" s="57" t="s">
        <v>15</v>
      </c>
      <c r="C49" s="57" t="s">
        <v>75</v>
      </c>
      <c r="D49" s="57">
        <v>11</v>
      </c>
      <c r="E49" s="57" t="s">
        <v>96</v>
      </c>
      <c r="F49" s="57">
        <v>111</v>
      </c>
      <c r="G49" s="57">
        <v>2</v>
      </c>
      <c r="H49" s="57">
        <v>4</v>
      </c>
      <c r="I49" s="63">
        <v>47.49</v>
      </c>
      <c r="J49" s="63">
        <v>0.164535464535465</v>
      </c>
      <c r="K49" s="63">
        <v>36.083916083916101</v>
      </c>
      <c r="L49" s="63">
        <v>31.168831168831201</v>
      </c>
      <c r="M49" s="63">
        <v>6.6533466533466497</v>
      </c>
      <c r="N49" s="63">
        <v>11.0889110889111</v>
      </c>
      <c r="O49" s="63">
        <v>38.736263736263702</v>
      </c>
      <c r="P49" s="57"/>
      <c r="Q49" s="56">
        <f t="shared" si="1"/>
        <v>37.969722585107306</v>
      </c>
      <c r="R49" s="56">
        <f t="shared" si="2"/>
        <v>0.82951531227393338</v>
      </c>
      <c r="S49" s="56">
        <f t="shared" si="3"/>
        <v>5.43010995972669</v>
      </c>
      <c r="T49" s="56">
        <f t="shared" si="3"/>
        <v>1.415605670924819</v>
      </c>
      <c r="U49" s="56">
        <f t="shared" si="3"/>
        <v>0.96257908757908861</v>
      </c>
      <c r="V49" s="56">
        <f t="shared" si="4"/>
        <v>0.49789542077459775</v>
      </c>
      <c r="W49" s="58">
        <f t="shared" si="0"/>
        <v>47.105428036386435</v>
      </c>
    </row>
    <row r="50" spans="1:23" x14ac:dyDescent="0.15">
      <c r="A50" s="57">
        <v>3</v>
      </c>
      <c r="B50" s="57" t="s">
        <v>15</v>
      </c>
      <c r="C50" s="57" t="s">
        <v>75</v>
      </c>
      <c r="D50" s="57">
        <v>11</v>
      </c>
      <c r="E50" s="57" t="s">
        <v>96</v>
      </c>
      <c r="F50" s="57">
        <v>111</v>
      </c>
      <c r="G50" s="57">
        <v>3</v>
      </c>
      <c r="H50" s="57">
        <v>4</v>
      </c>
      <c r="I50" s="63">
        <v>36.47</v>
      </c>
      <c r="J50" s="63">
        <v>0.201769911504425</v>
      </c>
      <c r="K50" s="63">
        <v>38.7610619469027</v>
      </c>
      <c r="L50" s="63">
        <v>35.791543756145501</v>
      </c>
      <c r="M50" s="63">
        <v>7.9842674532939997</v>
      </c>
      <c r="N50" s="63">
        <v>7.71878072763029</v>
      </c>
      <c r="O50" s="63">
        <v>38.544739429695198</v>
      </c>
      <c r="P50" s="57"/>
      <c r="Q50" s="56">
        <f t="shared" si="1"/>
        <v>46.562287270251922</v>
      </c>
      <c r="R50" s="56">
        <f t="shared" si="2"/>
        <v>0.8910588953310965</v>
      </c>
      <c r="S50" s="56">
        <f t="shared" si="3"/>
        <v>6.2354605846943381</v>
      </c>
      <c r="T50" s="56">
        <f t="shared" si="3"/>
        <v>1.6987803092114893</v>
      </c>
      <c r="U50" s="56">
        <f t="shared" si="3"/>
        <v>0.67003304927346274</v>
      </c>
      <c r="V50" s="56">
        <f t="shared" si="4"/>
        <v>0.49543366876214912</v>
      </c>
      <c r="W50" s="58">
        <f t="shared" si="0"/>
        <v>56.553053777524454</v>
      </c>
    </row>
    <row r="51" spans="1:23" x14ac:dyDescent="0.15">
      <c r="A51" s="64">
        <v>3</v>
      </c>
      <c r="B51" s="64" t="s">
        <v>15</v>
      </c>
      <c r="C51" s="64" t="s">
        <v>75</v>
      </c>
      <c r="D51" s="64">
        <v>11</v>
      </c>
      <c r="E51" s="64" t="s">
        <v>97</v>
      </c>
      <c r="F51" s="64">
        <v>222</v>
      </c>
      <c r="G51" s="64">
        <v>1</v>
      </c>
      <c r="H51" s="64">
        <v>4</v>
      </c>
      <c r="I51" s="65">
        <v>109.57</v>
      </c>
      <c r="J51" s="65">
        <v>0.29683509161576899</v>
      </c>
      <c r="K51" s="65">
        <v>51.549139367018299</v>
      </c>
      <c r="L51" s="65">
        <v>32.620766240977197</v>
      </c>
      <c r="M51" s="65">
        <v>7.9289283731260403</v>
      </c>
      <c r="N51" s="65">
        <v>48.167684619655702</v>
      </c>
      <c r="O51" s="65">
        <v>72.279289283731302</v>
      </c>
      <c r="P51" s="64"/>
      <c r="Q51" s="66">
        <f t="shared" si="1"/>
        <v>68.500405757485154</v>
      </c>
      <c r="R51" s="66">
        <f t="shared" si="2"/>
        <v>1.1850376865981218</v>
      </c>
      <c r="S51" s="66">
        <f t="shared" si="3"/>
        <v>5.6830603207277344</v>
      </c>
      <c r="T51" s="66">
        <f t="shared" si="3"/>
        <v>1.6870060368353277</v>
      </c>
      <c r="U51" s="66">
        <f t="shared" si="3"/>
        <v>4.1812226232340013</v>
      </c>
      <c r="V51" s="66">
        <f t="shared" si="4"/>
        <v>0.92903970801711189</v>
      </c>
      <c r="W51" s="67">
        <f t="shared" si="0"/>
        <v>82.165772132897459</v>
      </c>
    </row>
    <row r="52" spans="1:23" x14ac:dyDescent="0.15">
      <c r="A52" s="57">
        <v>3</v>
      </c>
      <c r="B52" s="57" t="s">
        <v>15</v>
      </c>
      <c r="C52" s="57" t="s">
        <v>75</v>
      </c>
      <c r="D52" s="57">
        <v>11</v>
      </c>
      <c r="E52" s="57" t="s">
        <v>97</v>
      </c>
      <c r="F52" s="57">
        <v>222</v>
      </c>
      <c r="G52" s="57">
        <v>2</v>
      </c>
      <c r="H52" s="57">
        <v>4</v>
      </c>
      <c r="I52" s="63">
        <v>113.42</v>
      </c>
      <c r="J52" s="63">
        <v>0.30736292428198397</v>
      </c>
      <c r="K52" s="63">
        <v>44.845953002610997</v>
      </c>
      <c r="L52" s="63">
        <v>30.757180156657999</v>
      </c>
      <c r="M52" s="63">
        <v>7.0809399477806796</v>
      </c>
      <c r="N52" s="63">
        <v>46.919060052219301</v>
      </c>
      <c r="O52" s="63">
        <v>67.375979112271594</v>
      </c>
      <c r="P52" s="57"/>
      <c r="Q52" s="56">
        <f t="shared" si="1"/>
        <v>70.929905603534763</v>
      </c>
      <c r="R52" s="56">
        <f t="shared" si="2"/>
        <v>1.030941448335885</v>
      </c>
      <c r="S52" s="56">
        <f t="shared" si="3"/>
        <v>5.3583937555153316</v>
      </c>
      <c r="T52" s="56">
        <f t="shared" si="3"/>
        <v>1.5065829676129106</v>
      </c>
      <c r="U52" s="56">
        <f t="shared" si="3"/>
        <v>4.0728350739773695</v>
      </c>
      <c r="V52" s="56">
        <f t="shared" si="4"/>
        <v>0.86601515568472487</v>
      </c>
      <c r="W52" s="58">
        <f t="shared" si="0"/>
        <v>83.764674004660989</v>
      </c>
    </row>
    <row r="53" spans="1:23" x14ac:dyDescent="0.15">
      <c r="A53" s="68">
        <v>3</v>
      </c>
      <c r="B53" s="68" t="s">
        <v>15</v>
      </c>
      <c r="C53" s="68" t="s">
        <v>75</v>
      </c>
      <c r="D53" s="68">
        <v>11</v>
      </c>
      <c r="E53" s="68" t="s">
        <v>97</v>
      </c>
      <c r="F53" s="68">
        <v>222</v>
      </c>
      <c r="G53" s="68">
        <v>3</v>
      </c>
      <c r="H53" s="68">
        <v>4</v>
      </c>
      <c r="I53" s="69">
        <v>90.74</v>
      </c>
      <c r="J53" s="69">
        <v>0.25956112852664598</v>
      </c>
      <c r="K53" s="69">
        <v>55.8411703239289</v>
      </c>
      <c r="L53" s="69">
        <v>27.769070010449301</v>
      </c>
      <c r="M53" s="69">
        <v>6.8756530825496398</v>
      </c>
      <c r="N53" s="69">
        <v>29.963427377220501</v>
      </c>
      <c r="O53" s="69">
        <v>62.8657262277952</v>
      </c>
      <c r="P53" s="68"/>
      <c r="Q53" s="70">
        <f t="shared" si="1"/>
        <v>59.898721967687536</v>
      </c>
      <c r="R53" s="70">
        <f t="shared" si="2"/>
        <v>1.2837050649179058</v>
      </c>
      <c r="S53" s="70">
        <f t="shared" si="3"/>
        <v>4.8378170749911682</v>
      </c>
      <c r="T53" s="70">
        <f t="shared" si="3"/>
        <v>1.4629049111807744</v>
      </c>
      <c r="U53" s="70">
        <f t="shared" si="3"/>
        <v>2.6009919598281686</v>
      </c>
      <c r="V53" s="70">
        <f t="shared" si="4"/>
        <v>0.80804275357063238</v>
      </c>
      <c r="W53" s="71">
        <f t="shared" si="0"/>
        <v>70.892183732176179</v>
      </c>
    </row>
    <row r="54" spans="1:23" x14ac:dyDescent="0.15">
      <c r="A54" s="57">
        <v>3</v>
      </c>
      <c r="B54" s="57" t="s">
        <v>15</v>
      </c>
      <c r="C54" s="57" t="s">
        <v>75</v>
      </c>
      <c r="D54" s="57">
        <v>11</v>
      </c>
      <c r="E54" s="57" t="s">
        <v>98</v>
      </c>
      <c r="F54" s="57">
        <v>333</v>
      </c>
      <c r="G54" s="57">
        <v>1</v>
      </c>
      <c r="H54" s="57">
        <v>4</v>
      </c>
      <c r="I54" s="63">
        <v>86.07</v>
      </c>
      <c r="J54" s="63">
        <v>0.299667036625971</v>
      </c>
      <c r="K54" s="63">
        <v>59.600443951165403</v>
      </c>
      <c r="L54" s="63">
        <v>31.2708102108768</v>
      </c>
      <c r="M54" s="63">
        <v>10.299667036625999</v>
      </c>
      <c r="N54" s="63">
        <v>39.039955604883502</v>
      </c>
      <c r="O54" s="63">
        <v>71.6703662597114</v>
      </c>
      <c r="P54" s="57"/>
      <c r="Q54" s="56">
        <f t="shared" si="1"/>
        <v>69.153931529070221</v>
      </c>
      <c r="R54" s="56">
        <f t="shared" si="2"/>
        <v>1.3701251483026529</v>
      </c>
      <c r="S54" s="56">
        <f t="shared" si="3"/>
        <v>5.4478763433583275</v>
      </c>
      <c r="T54" s="56">
        <f t="shared" si="3"/>
        <v>2.1914185184310635</v>
      </c>
      <c r="U54" s="56">
        <f t="shared" si="3"/>
        <v>3.3888850351461377</v>
      </c>
      <c r="V54" s="56">
        <f t="shared" si="4"/>
        <v>0.92121293392945247</v>
      </c>
      <c r="W54" s="58">
        <f t="shared" si="0"/>
        <v>82.473449508237849</v>
      </c>
    </row>
    <row r="55" spans="1:23" x14ac:dyDescent="0.15">
      <c r="A55" s="57">
        <v>3</v>
      </c>
      <c r="B55" s="57" t="s">
        <v>15</v>
      </c>
      <c r="C55" s="57" t="s">
        <v>75</v>
      </c>
      <c r="D55" s="57">
        <v>11</v>
      </c>
      <c r="E55" s="57" t="s">
        <v>98</v>
      </c>
      <c r="F55" s="57">
        <v>333</v>
      </c>
      <c r="G55" s="57">
        <v>2</v>
      </c>
      <c r="H55" s="57">
        <v>4</v>
      </c>
      <c r="I55" s="63">
        <v>91.33</v>
      </c>
      <c r="J55" s="63">
        <v>0.41005347593582903</v>
      </c>
      <c r="K55" s="63">
        <v>53.860962566844897</v>
      </c>
      <c r="L55" s="63">
        <v>39.625668449197903</v>
      </c>
      <c r="M55" s="63">
        <v>11.2299465240642</v>
      </c>
      <c r="N55" s="63">
        <v>31.711229946524099</v>
      </c>
      <c r="O55" s="63">
        <v>50.441176470588204</v>
      </c>
      <c r="P55" s="57"/>
      <c r="Q55" s="56">
        <f t="shared" si="1"/>
        <v>94.627725215960538</v>
      </c>
      <c r="R55" s="56">
        <f t="shared" si="2"/>
        <v>1.2381830475136757</v>
      </c>
      <c r="S55" s="56">
        <f t="shared" si="3"/>
        <v>6.9034265590937123</v>
      </c>
      <c r="T55" s="56">
        <f t="shared" si="3"/>
        <v>2.3893503242689791</v>
      </c>
      <c r="U55" s="56">
        <f t="shared" si="3"/>
        <v>2.7527109328579948</v>
      </c>
      <c r="V55" s="56">
        <f t="shared" si="4"/>
        <v>0.64834417057311322</v>
      </c>
      <c r="W55" s="58">
        <f t="shared" si="0"/>
        <v>108.55974025026801</v>
      </c>
    </row>
    <row r="56" spans="1:23" x14ac:dyDescent="0.15">
      <c r="A56" s="57">
        <v>3</v>
      </c>
      <c r="B56" s="57" t="s">
        <v>15</v>
      </c>
      <c r="C56" s="57" t="s">
        <v>75</v>
      </c>
      <c r="D56" s="57">
        <v>11</v>
      </c>
      <c r="E56" s="57" t="s">
        <v>98</v>
      </c>
      <c r="F56" s="57">
        <v>333</v>
      </c>
      <c r="G56" s="57">
        <v>3</v>
      </c>
      <c r="H56" s="57">
        <v>4</v>
      </c>
      <c r="I56" s="63">
        <v>89.82</v>
      </c>
      <c r="J56" s="63">
        <v>0.49252747252747298</v>
      </c>
      <c r="K56" s="63">
        <v>47.3626373626374</v>
      </c>
      <c r="L56" s="63">
        <v>41.730769230769198</v>
      </c>
      <c r="M56" s="63">
        <v>9.3406593406593394</v>
      </c>
      <c r="N56" s="63">
        <v>58.6813186813187</v>
      </c>
      <c r="O56" s="63">
        <v>56.607142857142897</v>
      </c>
      <c r="P56" s="57"/>
      <c r="Q56" s="56">
        <f t="shared" si="1"/>
        <v>113.66018596787838</v>
      </c>
      <c r="R56" s="56">
        <f t="shared" si="2"/>
        <v>1.0887962612100552</v>
      </c>
      <c r="S56" s="56">
        <f t="shared" si="3"/>
        <v>7.2701688555347035</v>
      </c>
      <c r="T56" s="56">
        <f t="shared" si="3"/>
        <v>1.9873743277998597</v>
      </c>
      <c r="U56" s="56">
        <f t="shared" si="3"/>
        <v>5.0938644688644708</v>
      </c>
      <c r="V56" s="56">
        <f t="shared" si="4"/>
        <v>0.72759823723834061</v>
      </c>
      <c r="W56" s="58">
        <f t="shared" si="0"/>
        <v>129.82798811852581</v>
      </c>
    </row>
    <row r="57" spans="1:23" x14ac:dyDescent="0.15">
      <c r="A57" s="64">
        <v>3</v>
      </c>
      <c r="B57" s="64" t="s">
        <v>15</v>
      </c>
      <c r="C57" s="64" t="s">
        <v>75</v>
      </c>
      <c r="D57" s="64">
        <v>11</v>
      </c>
      <c r="E57" s="64" t="s">
        <v>99</v>
      </c>
      <c r="F57" s="64">
        <v>444</v>
      </c>
      <c r="G57" s="64">
        <v>1</v>
      </c>
      <c r="H57" s="64">
        <v>4</v>
      </c>
      <c r="I57" s="65">
        <v>50.34</v>
      </c>
      <c r="J57" s="65">
        <v>0.491716950082282</v>
      </c>
      <c r="K57" s="65">
        <v>66.330224904004396</v>
      </c>
      <c r="L57" s="65">
        <v>65.194733955019203</v>
      </c>
      <c r="M57" s="65">
        <v>19.528250137136599</v>
      </c>
      <c r="N57" s="65">
        <v>69.445968184311596</v>
      </c>
      <c r="O57" s="65">
        <v>54.100383982446502</v>
      </c>
      <c r="P57" s="64"/>
      <c r="Q57" s="66">
        <f t="shared" si="1"/>
        <v>113.47314232668046</v>
      </c>
      <c r="R57" s="66">
        <f t="shared" si="2"/>
        <v>1.5248327564138942</v>
      </c>
      <c r="S57" s="66">
        <f t="shared" si="3"/>
        <v>11.35796758798244</v>
      </c>
      <c r="T57" s="66">
        <f t="shared" si="3"/>
        <v>4.1549468376886383</v>
      </c>
      <c r="U57" s="66">
        <f t="shared" si="3"/>
        <v>6.0282958493326033</v>
      </c>
      <c r="V57" s="66">
        <f t="shared" si="4"/>
        <v>0.69537768614969797</v>
      </c>
      <c r="W57" s="67">
        <f t="shared" si="0"/>
        <v>137.23456304424775</v>
      </c>
    </row>
    <row r="58" spans="1:23" x14ac:dyDescent="0.15">
      <c r="A58" s="57">
        <v>3</v>
      </c>
      <c r="B58" s="57" t="s">
        <v>15</v>
      </c>
      <c r="C58" s="57" t="s">
        <v>75</v>
      </c>
      <c r="D58" s="57">
        <v>11</v>
      </c>
      <c r="E58" s="57" t="s">
        <v>99</v>
      </c>
      <c r="F58" s="57">
        <v>444</v>
      </c>
      <c r="G58" s="57">
        <v>2</v>
      </c>
      <c r="H58" s="57">
        <v>4</v>
      </c>
      <c r="I58" s="63">
        <v>57.22</v>
      </c>
      <c r="J58" s="63">
        <v>0.55007564296520395</v>
      </c>
      <c r="K58" s="63">
        <v>66.021180030257199</v>
      </c>
      <c r="L58" s="63">
        <v>49.4200706001009</v>
      </c>
      <c r="M58" s="63">
        <v>22.349974785678299</v>
      </c>
      <c r="N58" s="63">
        <v>52.849218356026199</v>
      </c>
      <c r="O58" s="63">
        <v>60.653050932929901</v>
      </c>
      <c r="P58" s="57"/>
      <c r="Q58" s="56">
        <f t="shared" si="1"/>
        <v>126.94053299197013</v>
      </c>
      <c r="R58" s="56">
        <f t="shared" si="2"/>
        <v>1.5177282765576368</v>
      </c>
      <c r="S58" s="56">
        <f t="shared" si="3"/>
        <v>8.6097683972301216</v>
      </c>
      <c r="T58" s="56">
        <f t="shared" si="3"/>
        <v>4.755313784186872</v>
      </c>
      <c r="U58" s="56">
        <f t="shared" si="3"/>
        <v>4.5876057600717184</v>
      </c>
      <c r="V58" s="56">
        <f t="shared" si="4"/>
        <v>0.77960219708136125</v>
      </c>
      <c r="W58" s="58">
        <f t="shared" si="0"/>
        <v>147.19055140709784</v>
      </c>
    </row>
    <row r="59" spans="1:23" x14ac:dyDescent="0.15">
      <c r="A59" s="68">
        <v>3</v>
      </c>
      <c r="B59" s="68" t="s">
        <v>15</v>
      </c>
      <c r="C59" s="68" t="s">
        <v>75</v>
      </c>
      <c r="D59" s="68">
        <v>11</v>
      </c>
      <c r="E59" s="68" t="s">
        <v>99</v>
      </c>
      <c r="F59" s="68">
        <v>444</v>
      </c>
      <c r="G59" s="68">
        <v>3</v>
      </c>
      <c r="H59" s="68">
        <v>4</v>
      </c>
      <c r="I59" s="69">
        <v>47.24</v>
      </c>
      <c r="J59" s="69">
        <v>0.53105590062111796</v>
      </c>
      <c r="K59" s="69">
        <v>48.322981366459601</v>
      </c>
      <c r="L59" s="69">
        <v>66.770186335403693</v>
      </c>
      <c r="M59" s="69">
        <v>20.041407867494801</v>
      </c>
      <c r="N59" s="69">
        <v>47.593167701863401</v>
      </c>
      <c r="O59" s="69">
        <v>55.227743271221499</v>
      </c>
      <c r="P59" s="68"/>
      <c r="Q59" s="70">
        <f t="shared" si="1"/>
        <v>122.55136168179645</v>
      </c>
      <c r="R59" s="70">
        <f t="shared" si="2"/>
        <v>1.1108731348611403</v>
      </c>
      <c r="S59" s="70">
        <f t="shared" si="3"/>
        <v>11.632436643798554</v>
      </c>
      <c r="T59" s="70">
        <f t="shared" si="3"/>
        <v>4.2641293335095316</v>
      </c>
      <c r="U59" s="70">
        <f t="shared" si="3"/>
        <v>4.1313513630089753</v>
      </c>
      <c r="V59" s="70">
        <f t="shared" si="4"/>
        <v>0.70986816543986508</v>
      </c>
      <c r="W59" s="71">
        <f t="shared" si="0"/>
        <v>144.40002032241452</v>
      </c>
    </row>
    <row r="60" spans="1:23" x14ac:dyDescent="0.15">
      <c r="A60" s="57">
        <v>3</v>
      </c>
      <c r="B60" s="57" t="s">
        <v>15</v>
      </c>
      <c r="C60" s="57" t="s">
        <v>75</v>
      </c>
      <c r="D60" s="57">
        <f>D57</f>
        <v>11</v>
      </c>
      <c r="E60" s="57" t="s">
        <v>100</v>
      </c>
      <c r="F60" s="57">
        <v>555</v>
      </c>
      <c r="G60" s="57">
        <f t="shared" ref="G60:G62" si="13">G57</f>
        <v>1</v>
      </c>
      <c r="H60" s="57">
        <v>4</v>
      </c>
      <c r="I60" s="63">
        <f t="shared" ref="I60:I62" si="14">I48+I51+I54+I57</f>
        <v>295.73</v>
      </c>
      <c r="J60" s="63">
        <f t="shared" ref="J60:O62" si="15">(J48*$L48+J51*$L51+J54*$L54+J57*$L57)/($L48+$L51+$L54+$L57)</f>
        <v>0.3548979281914299</v>
      </c>
      <c r="K60" s="63">
        <f t="shared" si="15"/>
        <v>57.543750819374416</v>
      </c>
      <c r="L60" s="63">
        <f t="shared" si="15"/>
        <v>45.281103970662691</v>
      </c>
      <c r="M60" s="63">
        <f t="shared" si="15"/>
        <v>12.89945633326824</v>
      </c>
      <c r="N60" s="63">
        <f t="shared" si="15"/>
        <v>49.467770153090825</v>
      </c>
      <c r="O60" s="63">
        <f t="shared" si="15"/>
        <v>58.558310317775884</v>
      </c>
      <c r="P60" s="57"/>
      <c r="Q60" s="56">
        <f t="shared" si="1"/>
        <v>81.899521890329979</v>
      </c>
      <c r="R60" s="56">
        <f t="shared" si="2"/>
        <v>1.3228448464224003</v>
      </c>
      <c r="S60" s="56">
        <f t="shared" si="3"/>
        <v>7.8886940715440232</v>
      </c>
      <c r="T60" s="56">
        <f t="shared" si="3"/>
        <v>2.7445651772911148</v>
      </c>
      <c r="U60" s="56">
        <f t="shared" si="3"/>
        <v>4.2940772702335783</v>
      </c>
      <c r="V60" s="56">
        <f t="shared" si="4"/>
        <v>0.7526775105112582</v>
      </c>
      <c r="W60" s="58">
        <f t="shared" si="0"/>
        <v>98.902380766332357</v>
      </c>
    </row>
    <row r="61" spans="1:23" x14ac:dyDescent="0.15">
      <c r="A61" s="57">
        <v>3</v>
      </c>
      <c r="B61" s="57" t="s">
        <v>15</v>
      </c>
      <c r="C61" s="57" t="s">
        <v>75</v>
      </c>
      <c r="D61" s="57">
        <f>D58</f>
        <v>11</v>
      </c>
      <c r="E61" s="57" t="s">
        <v>100</v>
      </c>
      <c r="F61" s="57">
        <v>555</v>
      </c>
      <c r="G61" s="57">
        <f t="shared" si="13"/>
        <v>2</v>
      </c>
      <c r="H61" s="57">
        <v>4</v>
      </c>
      <c r="I61" s="63">
        <f t="shared" si="14"/>
        <v>309.46000000000004</v>
      </c>
      <c r="J61" s="63">
        <f t="shared" si="15"/>
        <v>0.38427993980063435</v>
      </c>
      <c r="K61" s="63">
        <f t="shared" si="15"/>
        <v>52.334801363430309</v>
      </c>
      <c r="L61" s="63">
        <f t="shared" si="15"/>
        <v>39.279117656539015</v>
      </c>
      <c r="M61" s="63">
        <f t="shared" si="15"/>
        <v>13.079918917145273</v>
      </c>
      <c r="N61" s="63">
        <f t="shared" si="15"/>
        <v>37.47136237496089</v>
      </c>
      <c r="O61" s="63">
        <f t="shared" si="15"/>
        <v>54.817557364058132</v>
      </c>
      <c r="P61" s="57"/>
      <c r="Q61" s="56">
        <f t="shared" si="1"/>
        <v>88.679986107838701</v>
      </c>
      <c r="R61" s="56">
        <f t="shared" si="2"/>
        <v>1.2030988819179382</v>
      </c>
      <c r="S61" s="56">
        <f t="shared" si="3"/>
        <v>6.8430518565398986</v>
      </c>
      <c r="T61" s="56">
        <f t="shared" si="3"/>
        <v>2.7829614717330369</v>
      </c>
      <c r="U61" s="56">
        <f t="shared" si="3"/>
        <v>3.2527224283820217</v>
      </c>
      <c r="V61" s="56">
        <f t="shared" si="4"/>
        <v>0.70459585300845928</v>
      </c>
      <c r="W61" s="58">
        <f t="shared" si="0"/>
        <v>103.46641659942004</v>
      </c>
    </row>
    <row r="62" spans="1:23" ht="14.25" thickBot="1" x14ac:dyDescent="0.2">
      <c r="A62" s="72">
        <v>3</v>
      </c>
      <c r="B62" s="72" t="s">
        <v>15</v>
      </c>
      <c r="C62" s="72" t="s">
        <v>75</v>
      </c>
      <c r="D62" s="72">
        <f>D59</f>
        <v>11</v>
      </c>
      <c r="E62" s="72" t="s">
        <v>100</v>
      </c>
      <c r="F62" s="72">
        <v>555</v>
      </c>
      <c r="G62" s="72">
        <f t="shared" si="13"/>
        <v>3</v>
      </c>
      <c r="H62" s="72">
        <v>4</v>
      </c>
      <c r="I62" s="73">
        <f t="shared" si="14"/>
        <v>264.27</v>
      </c>
      <c r="J62" s="73">
        <f t="shared" si="15"/>
        <v>0.40939809961248869</v>
      </c>
      <c r="K62" s="73">
        <f t="shared" si="15"/>
        <v>47.314396843694446</v>
      </c>
      <c r="L62" s="73">
        <f t="shared" si="15"/>
        <v>47.958825259755756</v>
      </c>
      <c r="M62" s="73">
        <f t="shared" si="15"/>
        <v>12.813210965274513</v>
      </c>
      <c r="N62" s="73">
        <f t="shared" si="15"/>
        <v>39.142644465340112</v>
      </c>
      <c r="O62" s="73">
        <f t="shared" si="15"/>
        <v>53.324660706120461</v>
      </c>
      <c r="P62" s="72"/>
      <c r="Q62" s="74">
        <f t="shared" si="1"/>
        <v>94.476484525958924</v>
      </c>
      <c r="R62" s="74">
        <f t="shared" si="2"/>
        <v>1.0876872837630907</v>
      </c>
      <c r="S62" s="74">
        <f t="shared" si="3"/>
        <v>8.3551960382849764</v>
      </c>
      <c r="T62" s="74">
        <f t="shared" si="3"/>
        <v>2.7262150989945773</v>
      </c>
      <c r="U62" s="74">
        <f t="shared" si="3"/>
        <v>3.3977989987274402</v>
      </c>
      <c r="V62" s="74">
        <f t="shared" si="4"/>
        <v>0.68540694995013451</v>
      </c>
      <c r="W62" s="75">
        <f t="shared" si="0"/>
        <v>110.72878889567913</v>
      </c>
    </row>
    <row r="63" spans="1:23" x14ac:dyDescent="0.15">
      <c r="A63" s="59">
        <v>3</v>
      </c>
      <c r="B63" s="59" t="s">
        <v>15</v>
      </c>
      <c r="C63" s="59" t="s">
        <v>75</v>
      </c>
      <c r="D63" s="59">
        <v>11</v>
      </c>
      <c r="E63" s="59" t="s">
        <v>96</v>
      </c>
      <c r="F63" s="59">
        <v>111</v>
      </c>
      <c r="G63" s="59">
        <v>1</v>
      </c>
      <c r="H63" s="59">
        <v>5</v>
      </c>
      <c r="I63" s="60">
        <v>49.89</v>
      </c>
      <c r="J63" s="60">
        <v>0.34199042043640199</v>
      </c>
      <c r="K63" s="60">
        <v>40.383182543906301</v>
      </c>
      <c r="L63" s="60">
        <v>29.7232570516232</v>
      </c>
      <c r="M63" s="60">
        <v>8.1532730175625296</v>
      </c>
      <c r="N63" s="60">
        <v>22.299095263438002</v>
      </c>
      <c r="O63" s="60">
        <v>57.304417243214502</v>
      </c>
      <c r="P63" s="59"/>
      <c r="Q63" s="61">
        <f t="shared" si="1"/>
        <v>78.920866254554298</v>
      </c>
      <c r="R63" s="61">
        <f t="shared" si="2"/>
        <v>0.92834902399784602</v>
      </c>
      <c r="S63" s="61">
        <f t="shared" si="3"/>
        <v>5.1782677790284319</v>
      </c>
      <c r="T63" s="61">
        <f t="shared" si="3"/>
        <v>1.7347389399069211</v>
      </c>
      <c r="U63" s="61">
        <f t="shared" si="3"/>
        <v>1.9356853527289932</v>
      </c>
      <c r="V63" s="61">
        <f t="shared" si="4"/>
        <v>0.73656063294620189</v>
      </c>
      <c r="W63" s="62">
        <f t="shared" si="0"/>
        <v>89.434467983162691</v>
      </c>
    </row>
    <row r="64" spans="1:23" x14ac:dyDescent="0.15">
      <c r="A64" s="57">
        <v>3</v>
      </c>
      <c r="B64" s="57" t="s">
        <v>15</v>
      </c>
      <c r="C64" s="57" t="s">
        <v>75</v>
      </c>
      <c r="D64" s="57">
        <v>11</v>
      </c>
      <c r="E64" s="57" t="s">
        <v>96</v>
      </c>
      <c r="F64" s="57">
        <v>111</v>
      </c>
      <c r="G64" s="57">
        <v>2</v>
      </c>
      <c r="H64" s="57">
        <v>5</v>
      </c>
      <c r="I64" s="63">
        <v>49.69</v>
      </c>
      <c r="J64" s="63">
        <v>0.29563033651431397</v>
      </c>
      <c r="K64" s="63">
        <v>48.196885986941197</v>
      </c>
      <c r="L64" s="63">
        <v>26.720241084882002</v>
      </c>
      <c r="M64" s="63">
        <v>7.6544450025112996</v>
      </c>
      <c r="N64" s="63">
        <v>37.7197388247112</v>
      </c>
      <c r="O64" s="63">
        <v>57.634354595680598</v>
      </c>
      <c r="P64" s="57"/>
      <c r="Q64" s="56">
        <f t="shared" si="1"/>
        <v>68.22238534945707</v>
      </c>
      <c r="R64" s="56">
        <f t="shared" si="2"/>
        <v>1.1079743905043953</v>
      </c>
      <c r="S64" s="56">
        <f t="shared" si="3"/>
        <v>4.6550942656588852</v>
      </c>
      <c r="T64" s="56">
        <f t="shared" si="3"/>
        <v>1.6286053196832553</v>
      </c>
      <c r="U64" s="56">
        <f t="shared" si="3"/>
        <v>3.274282884089514</v>
      </c>
      <c r="V64" s="56">
        <f t="shared" si="4"/>
        <v>0.74080147295219279</v>
      </c>
      <c r="W64" s="58">
        <f t="shared" si="0"/>
        <v>79.62914368234533</v>
      </c>
    </row>
    <row r="65" spans="1:23" x14ac:dyDescent="0.15">
      <c r="A65" s="57">
        <v>3</v>
      </c>
      <c r="B65" s="57" t="s">
        <v>15</v>
      </c>
      <c r="C65" s="57" t="s">
        <v>75</v>
      </c>
      <c r="D65" s="57">
        <v>11</v>
      </c>
      <c r="E65" s="57" t="s">
        <v>96</v>
      </c>
      <c r="F65" s="57">
        <v>111</v>
      </c>
      <c r="G65" s="57">
        <v>3</v>
      </c>
      <c r="H65" s="57">
        <v>5</v>
      </c>
      <c r="I65" s="63">
        <v>52.63</v>
      </c>
      <c r="J65" s="63">
        <v>0.33453658536585401</v>
      </c>
      <c r="K65" s="63">
        <v>41.170731707317103</v>
      </c>
      <c r="L65" s="63">
        <v>23.4634146341463</v>
      </c>
      <c r="M65" s="63">
        <v>7.9804878048780497</v>
      </c>
      <c r="N65" s="63">
        <v>24.146341463414601</v>
      </c>
      <c r="O65" s="63">
        <v>53.365853658536601</v>
      </c>
      <c r="P65" s="57"/>
      <c r="Q65" s="56">
        <f t="shared" si="1"/>
        <v>77.200750469043228</v>
      </c>
      <c r="R65" s="56">
        <f t="shared" si="2"/>
        <v>0.94645360246705978</v>
      </c>
      <c r="S65" s="56">
        <f t="shared" si="3"/>
        <v>4.0877028979348955</v>
      </c>
      <c r="T65" s="56">
        <f t="shared" si="3"/>
        <v>1.6979761286974573</v>
      </c>
      <c r="U65" s="56">
        <f t="shared" si="3"/>
        <v>2.0960365853658507</v>
      </c>
      <c r="V65" s="56">
        <f t="shared" si="4"/>
        <v>0.68593642234622887</v>
      </c>
      <c r="W65" s="58">
        <f t="shared" si="0"/>
        <v>86.714856105854722</v>
      </c>
    </row>
    <row r="66" spans="1:23" x14ac:dyDescent="0.15">
      <c r="A66" s="64">
        <v>3</v>
      </c>
      <c r="B66" s="64" t="s">
        <v>15</v>
      </c>
      <c r="C66" s="64" t="s">
        <v>75</v>
      </c>
      <c r="D66" s="64">
        <v>11</v>
      </c>
      <c r="E66" s="64" t="s">
        <v>97</v>
      </c>
      <c r="F66" s="64">
        <v>222</v>
      </c>
      <c r="G66" s="64">
        <v>1</v>
      </c>
      <c r="H66" s="64">
        <v>5</v>
      </c>
      <c r="I66" s="65">
        <v>88.82</v>
      </c>
      <c r="J66" s="65">
        <v>0.23528778913394299</v>
      </c>
      <c r="K66" s="65">
        <v>36.2990855298548</v>
      </c>
      <c r="L66" s="65">
        <v>20.790747713824601</v>
      </c>
      <c r="M66" s="65">
        <v>5.4222700376546502</v>
      </c>
      <c r="N66" s="65">
        <v>38.757396449704103</v>
      </c>
      <c r="O66" s="65">
        <v>41.608391608391599</v>
      </c>
      <c r="P66" s="64"/>
      <c r="Q66" s="66">
        <f t="shared" si="1"/>
        <v>54.297182107832995</v>
      </c>
      <c r="R66" s="66">
        <f t="shared" si="2"/>
        <v>0.83446173631850118</v>
      </c>
      <c r="S66" s="66">
        <f t="shared" si="3"/>
        <v>3.6220814832447039</v>
      </c>
      <c r="T66" s="66">
        <f t="shared" si="3"/>
        <v>1.1536744760967339</v>
      </c>
      <c r="U66" s="66">
        <f t="shared" si="3"/>
        <v>3.3643573307034815</v>
      </c>
      <c r="V66" s="66">
        <f t="shared" si="4"/>
        <v>0.53481223147032908</v>
      </c>
      <c r="W66" s="67">
        <f t="shared" si="0"/>
        <v>63.806569365666746</v>
      </c>
    </row>
    <row r="67" spans="1:23" x14ac:dyDescent="0.15">
      <c r="A67" s="57">
        <v>3</v>
      </c>
      <c r="B67" s="57" t="s">
        <v>15</v>
      </c>
      <c r="C67" s="57" t="s">
        <v>75</v>
      </c>
      <c r="D67" s="57">
        <v>11</v>
      </c>
      <c r="E67" s="57" t="s">
        <v>97</v>
      </c>
      <c r="F67" s="57">
        <v>222</v>
      </c>
      <c r="G67" s="57">
        <v>2</v>
      </c>
      <c r="H67" s="57">
        <v>5</v>
      </c>
      <c r="I67" s="63">
        <v>90.72</v>
      </c>
      <c r="J67" s="63">
        <v>0.25953031130529802</v>
      </c>
      <c r="K67" s="63">
        <v>41.398143091206997</v>
      </c>
      <c r="L67" s="63">
        <v>24.986346258874899</v>
      </c>
      <c r="M67" s="63">
        <v>6.3790278536318903</v>
      </c>
      <c r="N67" s="63">
        <v>25.996723102130002</v>
      </c>
      <c r="O67" s="63">
        <v>46.122337520480599</v>
      </c>
      <c r="P67" s="57"/>
      <c r="Q67" s="56">
        <f t="shared" si="1"/>
        <v>59.89161030122262</v>
      </c>
      <c r="R67" s="56">
        <f t="shared" si="2"/>
        <v>0.95168145037257468</v>
      </c>
      <c r="S67" s="56">
        <f t="shared" si="3"/>
        <v>4.3530219963196695</v>
      </c>
      <c r="T67" s="56">
        <f t="shared" si="3"/>
        <v>1.3572399688578489</v>
      </c>
      <c r="U67" s="56">
        <f t="shared" si="3"/>
        <v>2.2566599915043404</v>
      </c>
      <c r="V67" s="56">
        <f t="shared" si="4"/>
        <v>0.59283210180566326</v>
      </c>
      <c r="W67" s="58">
        <f t="shared" ref="W67:W130" si="16">SUM(Q67:V67)</f>
        <v>69.40304581008273</v>
      </c>
    </row>
    <row r="68" spans="1:23" x14ac:dyDescent="0.15">
      <c r="A68" s="68">
        <v>3</v>
      </c>
      <c r="B68" s="68" t="s">
        <v>15</v>
      </c>
      <c r="C68" s="68" t="s">
        <v>75</v>
      </c>
      <c r="D68" s="68">
        <v>11</v>
      </c>
      <c r="E68" s="68" t="s">
        <v>97</v>
      </c>
      <c r="F68" s="68">
        <v>222</v>
      </c>
      <c r="G68" s="68">
        <v>3</v>
      </c>
      <c r="H68" s="68">
        <v>5</v>
      </c>
      <c r="I68" s="69">
        <v>84.89</v>
      </c>
      <c r="J68" s="69">
        <v>0.252584933530281</v>
      </c>
      <c r="K68" s="69">
        <v>41.122599704579002</v>
      </c>
      <c r="L68" s="69">
        <v>19.768586903003399</v>
      </c>
      <c r="M68" s="69">
        <v>5.5145248645987204</v>
      </c>
      <c r="N68" s="69">
        <v>37.838503200393902</v>
      </c>
      <c r="O68" s="69">
        <v>37.764647956671602</v>
      </c>
      <c r="P68" s="68"/>
      <c r="Q68" s="70">
        <f t="shared" ref="Q68:Q131" si="17">J68*30/Q$2</f>
        <v>58.288830814680225</v>
      </c>
      <c r="R68" s="70">
        <f t="shared" ref="R68:R131" si="18">K68*2/R$2</f>
        <v>0.94534711964549434</v>
      </c>
      <c r="S68" s="70">
        <f t="shared" ref="S68:U122" si="19">L68*5/S$2</f>
        <v>3.4440046869343899</v>
      </c>
      <c r="T68" s="70">
        <f t="shared" si="19"/>
        <v>1.1733031626805788</v>
      </c>
      <c r="U68" s="70">
        <f t="shared" si="19"/>
        <v>3.2845922917008599</v>
      </c>
      <c r="V68" s="70">
        <f t="shared" ref="V68:V131" si="20">O68*1/V$2</f>
        <v>0.4854067860754705</v>
      </c>
      <c r="W68" s="71">
        <f t="shared" si="16"/>
        <v>67.621484861717022</v>
      </c>
    </row>
    <row r="69" spans="1:23" x14ac:dyDescent="0.15">
      <c r="A69" s="57">
        <v>3</v>
      </c>
      <c r="B69" s="57" t="s">
        <v>15</v>
      </c>
      <c r="C69" s="57" t="s">
        <v>75</v>
      </c>
      <c r="D69" s="57">
        <v>11</v>
      </c>
      <c r="E69" s="57" t="s">
        <v>98</v>
      </c>
      <c r="F69" s="57">
        <v>333</v>
      </c>
      <c r="G69" s="57">
        <v>1</v>
      </c>
      <c r="H69" s="57">
        <v>5</v>
      </c>
      <c r="I69" s="63">
        <v>64.08</v>
      </c>
      <c r="J69" s="63">
        <v>0.36811891337775499</v>
      </c>
      <c r="K69" s="63">
        <v>54.556637621732499</v>
      </c>
      <c r="L69" s="63">
        <v>47.796002050230697</v>
      </c>
      <c r="M69" s="63">
        <v>11.7478216299334</v>
      </c>
      <c r="N69" s="63">
        <v>38.928754484879597</v>
      </c>
      <c r="O69" s="63">
        <v>45.912352639672001</v>
      </c>
      <c r="P69" s="57"/>
      <c r="Q69" s="56">
        <f t="shared" si="17"/>
        <v>84.950518471789607</v>
      </c>
      <c r="R69" s="56">
        <f t="shared" si="18"/>
        <v>1.2541755775110919</v>
      </c>
      <c r="S69" s="56">
        <f t="shared" si="19"/>
        <v>8.3268296254757317</v>
      </c>
      <c r="T69" s="56">
        <f t="shared" si="19"/>
        <v>2.4995365170071064</v>
      </c>
      <c r="U69" s="56">
        <f t="shared" si="19"/>
        <v>3.379232160145798</v>
      </c>
      <c r="V69" s="56">
        <f t="shared" si="20"/>
        <v>0.59013306734796922</v>
      </c>
      <c r="W69" s="58">
        <f t="shared" si="16"/>
        <v>101.00042541927729</v>
      </c>
    </row>
    <row r="70" spans="1:23" x14ac:dyDescent="0.15">
      <c r="A70" s="57">
        <v>3</v>
      </c>
      <c r="B70" s="57" t="s">
        <v>15</v>
      </c>
      <c r="C70" s="57" t="s">
        <v>75</v>
      </c>
      <c r="D70" s="57">
        <v>11</v>
      </c>
      <c r="E70" s="57" t="s">
        <v>98</v>
      </c>
      <c r="F70" s="57">
        <v>333</v>
      </c>
      <c r="G70" s="57">
        <v>2</v>
      </c>
      <c r="H70" s="57">
        <v>5</v>
      </c>
      <c r="I70" s="63">
        <v>68.73</v>
      </c>
      <c r="J70" s="63">
        <v>0.46919875130072802</v>
      </c>
      <c r="K70" s="63">
        <v>56.170655567117599</v>
      </c>
      <c r="L70" s="63">
        <v>40.686784599375599</v>
      </c>
      <c r="M70" s="63">
        <v>11.0926118626431</v>
      </c>
      <c r="N70" s="63">
        <v>38.527575442247702</v>
      </c>
      <c r="O70" s="63">
        <v>54.0322580645161</v>
      </c>
      <c r="P70" s="57"/>
      <c r="Q70" s="56">
        <f t="shared" si="17"/>
        <v>108.27663491555262</v>
      </c>
      <c r="R70" s="56">
        <f t="shared" si="18"/>
        <v>1.2912794383245425</v>
      </c>
      <c r="S70" s="56">
        <f t="shared" si="19"/>
        <v>7.0882899998912192</v>
      </c>
      <c r="T70" s="56">
        <f t="shared" si="19"/>
        <v>2.3601301835410848</v>
      </c>
      <c r="U70" s="56">
        <f t="shared" si="19"/>
        <v>3.3444075904728905</v>
      </c>
      <c r="V70" s="56">
        <f t="shared" si="20"/>
        <v>0.69450203167758484</v>
      </c>
      <c r="W70" s="58">
        <f t="shared" si="16"/>
        <v>123.05524415945993</v>
      </c>
    </row>
    <row r="71" spans="1:23" x14ac:dyDescent="0.15">
      <c r="A71" s="57">
        <v>3</v>
      </c>
      <c r="B71" s="57" t="s">
        <v>15</v>
      </c>
      <c r="C71" s="57" t="s">
        <v>75</v>
      </c>
      <c r="D71" s="57">
        <v>11</v>
      </c>
      <c r="E71" s="57" t="s">
        <v>98</v>
      </c>
      <c r="F71" s="57">
        <v>333</v>
      </c>
      <c r="G71" s="57">
        <v>3</v>
      </c>
      <c r="H71" s="57">
        <v>5</v>
      </c>
      <c r="I71" s="63">
        <v>68.88</v>
      </c>
      <c r="J71" s="63">
        <v>0.45094537815126001</v>
      </c>
      <c r="K71" s="63">
        <v>55.084033613445399</v>
      </c>
      <c r="L71" s="63">
        <v>38.235294117647101</v>
      </c>
      <c r="M71" s="63">
        <v>14.390756302521</v>
      </c>
      <c r="N71" s="63">
        <v>36.265756302520998</v>
      </c>
      <c r="O71" s="63">
        <v>63.405987394957997</v>
      </c>
      <c r="P71" s="57"/>
      <c r="Q71" s="56">
        <f t="shared" si="17"/>
        <v>104.06431803490615</v>
      </c>
      <c r="R71" s="56">
        <f t="shared" si="18"/>
        <v>1.2662996232975954</v>
      </c>
      <c r="S71" s="56">
        <f t="shared" si="19"/>
        <v>6.6612010657921781</v>
      </c>
      <c r="T71" s="56">
        <f t="shared" si="19"/>
        <v>3.0618630430895748</v>
      </c>
      <c r="U71" s="56">
        <f t="shared" si="19"/>
        <v>3.1480691234827254</v>
      </c>
      <c r="V71" s="56">
        <f t="shared" si="20"/>
        <v>0.81498698451102825</v>
      </c>
      <c r="W71" s="58">
        <f t="shared" si="16"/>
        <v>119.01673787507926</v>
      </c>
    </row>
    <row r="72" spans="1:23" x14ac:dyDescent="0.15">
      <c r="A72" s="64">
        <v>3</v>
      </c>
      <c r="B72" s="64" t="s">
        <v>15</v>
      </c>
      <c r="C72" s="64" t="s">
        <v>75</v>
      </c>
      <c r="D72" s="64">
        <v>11</v>
      </c>
      <c r="E72" s="64" t="s">
        <v>99</v>
      </c>
      <c r="F72" s="64">
        <v>444</v>
      </c>
      <c r="G72" s="64">
        <v>1</v>
      </c>
      <c r="H72" s="64">
        <v>5</v>
      </c>
      <c r="I72" s="65">
        <v>54.42</v>
      </c>
      <c r="J72" s="65">
        <v>0.53435953820780602</v>
      </c>
      <c r="K72" s="65">
        <v>59.153380978559703</v>
      </c>
      <c r="L72" s="65">
        <v>72.512369433754799</v>
      </c>
      <c r="M72" s="65">
        <v>21.440351841671198</v>
      </c>
      <c r="N72" s="65">
        <v>59.813084112149497</v>
      </c>
      <c r="O72" s="65">
        <v>58.369983507421701</v>
      </c>
      <c r="P72" s="64"/>
      <c r="Q72" s="66">
        <f t="shared" si="17"/>
        <v>123.31373958641677</v>
      </c>
      <c r="R72" s="66">
        <f t="shared" si="18"/>
        <v>1.3598478385875794</v>
      </c>
      <c r="S72" s="66">
        <f t="shared" si="19"/>
        <v>12.632816974521742</v>
      </c>
      <c r="T72" s="66">
        <f t="shared" si="19"/>
        <v>4.5617769875896164</v>
      </c>
      <c r="U72" s="66">
        <f t="shared" si="19"/>
        <v>5.1921079958463103</v>
      </c>
      <c r="V72" s="66">
        <f t="shared" si="20"/>
        <v>0.75025685742187276</v>
      </c>
      <c r="W72" s="67">
        <f t="shared" si="16"/>
        <v>147.81054624038387</v>
      </c>
    </row>
    <row r="73" spans="1:23" x14ac:dyDescent="0.15">
      <c r="A73" s="57">
        <v>3</v>
      </c>
      <c r="B73" s="57" t="s">
        <v>15</v>
      </c>
      <c r="C73" s="57" t="s">
        <v>75</v>
      </c>
      <c r="D73" s="57">
        <v>11</v>
      </c>
      <c r="E73" s="57" t="s">
        <v>99</v>
      </c>
      <c r="F73" s="57">
        <v>444</v>
      </c>
      <c r="G73" s="57">
        <v>2</v>
      </c>
      <c r="H73" s="57">
        <v>5</v>
      </c>
      <c r="I73" s="63">
        <v>46.5</v>
      </c>
      <c r="J73" s="63">
        <v>0.622542460113227</v>
      </c>
      <c r="K73" s="63">
        <v>55.1930005146681</v>
      </c>
      <c r="L73" s="63">
        <v>55.146680391147697</v>
      </c>
      <c r="M73" s="63">
        <v>21.101389603705599</v>
      </c>
      <c r="N73" s="63">
        <v>50.694801852805</v>
      </c>
      <c r="O73" s="63">
        <v>57.951621204323203</v>
      </c>
      <c r="P73" s="57"/>
      <c r="Q73" s="56">
        <f t="shared" si="17"/>
        <v>143.66364464151391</v>
      </c>
      <c r="R73" s="56">
        <f t="shared" si="18"/>
        <v>1.2688046095326</v>
      </c>
      <c r="S73" s="56">
        <f t="shared" si="19"/>
        <v>9.6074356082138852</v>
      </c>
      <c r="T73" s="56">
        <f t="shared" si="19"/>
        <v>4.4896573624905525</v>
      </c>
      <c r="U73" s="56">
        <f t="shared" si="19"/>
        <v>4.4005904386115446</v>
      </c>
      <c r="V73" s="56">
        <f t="shared" si="20"/>
        <v>0.74487944992703348</v>
      </c>
      <c r="W73" s="58">
        <f t="shared" si="16"/>
        <v>164.17501211028952</v>
      </c>
    </row>
    <row r="74" spans="1:23" x14ac:dyDescent="0.15">
      <c r="A74" s="68">
        <v>3</v>
      </c>
      <c r="B74" s="68" t="s">
        <v>15</v>
      </c>
      <c r="C74" s="68" t="s">
        <v>75</v>
      </c>
      <c r="D74" s="68">
        <v>11</v>
      </c>
      <c r="E74" s="68" t="s">
        <v>99</v>
      </c>
      <c r="F74" s="68">
        <v>444</v>
      </c>
      <c r="G74" s="68">
        <v>3</v>
      </c>
      <c r="H74" s="68">
        <v>5</v>
      </c>
      <c r="I74" s="69">
        <v>47.07</v>
      </c>
      <c r="J74" s="69">
        <v>0.51069767441860503</v>
      </c>
      <c r="K74" s="69">
        <v>52.403100775193799</v>
      </c>
      <c r="L74" s="69">
        <v>51.937984496124002</v>
      </c>
      <c r="M74" s="69">
        <v>18.542635658914701</v>
      </c>
      <c r="N74" s="69">
        <v>41.782945736434101</v>
      </c>
      <c r="O74" s="69">
        <v>67.144702842377299</v>
      </c>
      <c r="P74" s="68"/>
      <c r="Q74" s="70">
        <f t="shared" si="17"/>
        <v>117.85330948121654</v>
      </c>
      <c r="R74" s="70">
        <f t="shared" si="18"/>
        <v>1.2046689833377884</v>
      </c>
      <c r="S74" s="70">
        <f t="shared" si="19"/>
        <v>9.0484293547254353</v>
      </c>
      <c r="T74" s="70">
        <f t="shared" si="19"/>
        <v>3.9452416295563197</v>
      </c>
      <c r="U74" s="70">
        <f t="shared" si="19"/>
        <v>3.6269918173987934</v>
      </c>
      <c r="V74" s="70">
        <f t="shared" si="20"/>
        <v>0.86304245298685478</v>
      </c>
      <c r="W74" s="71">
        <f t="shared" si="16"/>
        <v>136.54168371922171</v>
      </c>
    </row>
    <row r="75" spans="1:23" x14ac:dyDescent="0.15">
      <c r="A75" s="57">
        <v>3</v>
      </c>
      <c r="B75" s="57" t="s">
        <v>15</v>
      </c>
      <c r="C75" s="57" t="s">
        <v>75</v>
      </c>
      <c r="D75" s="57">
        <f>D72</f>
        <v>11</v>
      </c>
      <c r="E75" s="57" t="s">
        <v>100</v>
      </c>
      <c r="F75" s="57">
        <v>555</v>
      </c>
      <c r="G75" s="57">
        <f t="shared" ref="G75:G77" si="21">G72</f>
        <v>1</v>
      </c>
      <c r="H75" s="57">
        <v>5</v>
      </c>
      <c r="I75" s="63">
        <f t="shared" ref="I75:I77" si="22">I63+I66+I69+I72</f>
        <v>257.20999999999998</v>
      </c>
      <c r="J75" s="63">
        <f t="shared" ref="J75:O77" si="23">(J63*$L63+J66*$L66+J69*$L69+J72*$L72)/($L63+$L66+$L69+$L72)</f>
        <v>0.41797315077213143</v>
      </c>
      <c r="K75" s="63">
        <f t="shared" si="23"/>
        <v>51.819591891628747</v>
      </c>
      <c r="L75" s="63">
        <f t="shared" si="23"/>
        <v>51.856372260066564</v>
      </c>
      <c r="M75" s="63">
        <f t="shared" si="23"/>
        <v>14.466866417644566</v>
      </c>
      <c r="N75" s="63">
        <f t="shared" si="23"/>
        <v>44.87950842139383</v>
      </c>
      <c r="O75" s="63">
        <f t="shared" si="23"/>
        <v>52.658886985132185</v>
      </c>
      <c r="P75" s="57"/>
      <c r="Q75" s="56">
        <f t="shared" si="17"/>
        <v>96.455342485876471</v>
      </c>
      <c r="R75" s="56">
        <f t="shared" si="18"/>
        <v>1.1912549860144539</v>
      </c>
      <c r="S75" s="56">
        <f t="shared" si="19"/>
        <v>9.0342111951335475</v>
      </c>
      <c r="T75" s="56">
        <f t="shared" si="19"/>
        <v>3.0780566846052264</v>
      </c>
      <c r="U75" s="56">
        <f t="shared" si="19"/>
        <v>3.8957906615793254</v>
      </c>
      <c r="V75" s="56">
        <f t="shared" si="20"/>
        <v>0.67684944710966821</v>
      </c>
      <c r="W75" s="58">
        <f t="shared" si="16"/>
        <v>114.33150546031871</v>
      </c>
    </row>
    <row r="76" spans="1:23" x14ac:dyDescent="0.15">
      <c r="A76" s="57">
        <v>3</v>
      </c>
      <c r="B76" s="57" t="s">
        <v>15</v>
      </c>
      <c r="C76" s="57" t="s">
        <v>75</v>
      </c>
      <c r="D76" s="57">
        <f>D73</f>
        <v>11</v>
      </c>
      <c r="E76" s="57" t="s">
        <v>100</v>
      </c>
      <c r="F76" s="57">
        <v>555</v>
      </c>
      <c r="G76" s="57">
        <f t="shared" si="21"/>
        <v>2</v>
      </c>
      <c r="H76" s="57">
        <v>5</v>
      </c>
      <c r="I76" s="63">
        <f t="shared" si="22"/>
        <v>255.64</v>
      </c>
      <c r="J76" s="63">
        <f t="shared" si="23"/>
        <v>0.45957260838731895</v>
      </c>
      <c r="K76" s="63">
        <f t="shared" si="23"/>
        <v>51.859374813039302</v>
      </c>
      <c r="L76" s="63">
        <f t="shared" si="23"/>
        <v>40.903195347449518</v>
      </c>
      <c r="M76" s="63">
        <f t="shared" si="23"/>
        <v>13.412707133143762</v>
      </c>
      <c r="N76" s="63">
        <f t="shared" si="23"/>
        <v>40.806931699225345</v>
      </c>
      <c r="O76" s="63">
        <f t="shared" si="23"/>
        <v>54.810004437264261</v>
      </c>
      <c r="P76" s="57"/>
      <c r="Q76" s="56">
        <f t="shared" si="17"/>
        <v>106.05521732015052</v>
      </c>
      <c r="R76" s="56">
        <f t="shared" si="18"/>
        <v>1.192169535931938</v>
      </c>
      <c r="S76" s="56">
        <f t="shared" si="19"/>
        <v>7.125992220810021</v>
      </c>
      <c r="T76" s="56">
        <f t="shared" si="19"/>
        <v>2.8537674751369702</v>
      </c>
      <c r="U76" s="56">
        <f t="shared" si="19"/>
        <v>3.5422683766688667</v>
      </c>
      <c r="V76" s="56">
        <f t="shared" si="20"/>
        <v>0.70449877168720132</v>
      </c>
      <c r="W76" s="58">
        <f t="shared" si="16"/>
        <v>121.47391370038552</v>
      </c>
    </row>
    <row r="77" spans="1:23" ht="14.25" thickBot="1" x14ac:dyDescent="0.2">
      <c r="A77" s="72">
        <v>3</v>
      </c>
      <c r="B77" s="72" t="s">
        <v>15</v>
      </c>
      <c r="C77" s="72" t="s">
        <v>75</v>
      </c>
      <c r="D77" s="72">
        <f>D74</f>
        <v>11</v>
      </c>
      <c r="E77" s="72" t="s">
        <v>100</v>
      </c>
      <c r="F77" s="72">
        <v>555</v>
      </c>
      <c r="G77" s="72">
        <f t="shared" si="21"/>
        <v>3</v>
      </c>
      <c r="H77" s="72">
        <v>5</v>
      </c>
      <c r="I77" s="73">
        <f t="shared" si="22"/>
        <v>253.47</v>
      </c>
      <c r="J77" s="73">
        <f t="shared" si="23"/>
        <v>0.42434043703771329</v>
      </c>
      <c r="K77" s="73">
        <f t="shared" si="23"/>
        <v>49.524331340636571</v>
      </c>
      <c r="L77" s="73">
        <f t="shared" si="23"/>
        <v>38.235524099552343</v>
      </c>
      <c r="M77" s="73">
        <f t="shared" si="23"/>
        <v>13.564423982981053</v>
      </c>
      <c r="N77" s="73">
        <f t="shared" si="23"/>
        <v>36.515220397772396</v>
      </c>
      <c r="O77" s="73">
        <f t="shared" si="23"/>
        <v>59.296048700842206</v>
      </c>
      <c r="P77" s="72"/>
      <c r="Q77" s="74">
        <f t="shared" si="17"/>
        <v>97.924716239472289</v>
      </c>
      <c r="R77" s="74">
        <f t="shared" si="18"/>
        <v>1.1384903756468177</v>
      </c>
      <c r="S77" s="74">
        <f t="shared" si="19"/>
        <v>6.6612411323261922</v>
      </c>
      <c r="T77" s="74">
        <f t="shared" si="19"/>
        <v>2.8860476559534152</v>
      </c>
      <c r="U77" s="74">
        <f t="shared" si="19"/>
        <v>3.169723992862187</v>
      </c>
      <c r="V77" s="74">
        <f t="shared" si="20"/>
        <v>0.76216000900825465</v>
      </c>
      <c r="W77" s="75">
        <f t="shared" si="16"/>
        <v>112.54237940526916</v>
      </c>
    </row>
    <row r="78" spans="1:23" x14ac:dyDescent="0.15">
      <c r="A78" s="59">
        <v>3</v>
      </c>
      <c r="B78" s="59" t="s">
        <v>15</v>
      </c>
      <c r="C78" s="59" t="s">
        <v>75</v>
      </c>
      <c r="D78" s="59">
        <v>11</v>
      </c>
      <c r="E78" s="59" t="s">
        <v>96</v>
      </c>
      <c r="F78" s="59">
        <v>111</v>
      </c>
      <c r="G78" s="59">
        <v>1</v>
      </c>
      <c r="H78" s="59">
        <v>6</v>
      </c>
      <c r="I78" s="60">
        <v>47.49</v>
      </c>
      <c r="J78" s="60">
        <v>0.32996811902231699</v>
      </c>
      <c r="K78" s="60">
        <v>41.487778958554699</v>
      </c>
      <c r="L78" s="60">
        <v>23.4856535600425</v>
      </c>
      <c r="M78" s="60">
        <v>6.0998937300743901</v>
      </c>
      <c r="N78" s="60">
        <v>33.262486716259303</v>
      </c>
      <c r="O78" s="60">
        <v>49.654622741764101</v>
      </c>
      <c r="P78" s="59"/>
      <c r="Q78" s="61">
        <f t="shared" si="17"/>
        <v>76.146489005150059</v>
      </c>
      <c r="R78" s="61">
        <f t="shared" si="18"/>
        <v>0.95374204502424598</v>
      </c>
      <c r="S78" s="61">
        <f t="shared" si="19"/>
        <v>4.0915772752687278</v>
      </c>
      <c r="T78" s="61">
        <f t="shared" si="19"/>
        <v>1.2978497298030618</v>
      </c>
      <c r="U78" s="61">
        <f t="shared" si="19"/>
        <v>2.8873686385641757</v>
      </c>
      <c r="V78" s="61">
        <f t="shared" si="20"/>
        <v>0.63823422547254627</v>
      </c>
      <c r="W78" s="62">
        <f t="shared" si="16"/>
        <v>86.015260919282809</v>
      </c>
    </row>
    <row r="79" spans="1:23" x14ac:dyDescent="0.15">
      <c r="A79" s="57">
        <v>3</v>
      </c>
      <c r="B79" s="57" t="s">
        <v>15</v>
      </c>
      <c r="C79" s="57" t="s">
        <v>75</v>
      </c>
      <c r="D79" s="57">
        <v>11</v>
      </c>
      <c r="E79" s="57" t="s">
        <v>96</v>
      </c>
      <c r="F79" s="57">
        <v>111</v>
      </c>
      <c r="G79" s="57">
        <v>2</v>
      </c>
      <c r="H79" s="57">
        <v>6</v>
      </c>
      <c r="I79" s="63">
        <v>43.55</v>
      </c>
      <c r="J79" s="63">
        <v>0.27219512195121998</v>
      </c>
      <c r="K79" s="63">
        <v>42.710027100270999</v>
      </c>
      <c r="L79" s="63">
        <v>23.143631436314401</v>
      </c>
      <c r="M79" s="63">
        <v>6.41734417344174</v>
      </c>
      <c r="N79" s="63">
        <v>27.967479674796699</v>
      </c>
      <c r="O79" s="63">
        <v>48.780487804878</v>
      </c>
      <c r="P79" s="57"/>
      <c r="Q79" s="56">
        <f t="shared" si="17"/>
        <v>62.814258911819998</v>
      </c>
      <c r="R79" s="56">
        <f t="shared" si="18"/>
        <v>0.98183970345450577</v>
      </c>
      <c r="S79" s="56">
        <f t="shared" si="19"/>
        <v>4.0319915394275956</v>
      </c>
      <c r="T79" s="56">
        <f t="shared" si="19"/>
        <v>1.3653923773280296</v>
      </c>
      <c r="U79" s="56">
        <f t="shared" si="19"/>
        <v>2.4277326106594357</v>
      </c>
      <c r="V79" s="56">
        <f t="shared" si="20"/>
        <v>0.62699855790331627</v>
      </c>
      <c r="W79" s="58">
        <f t="shared" si="16"/>
        <v>72.248213700592885</v>
      </c>
    </row>
    <row r="80" spans="1:23" x14ac:dyDescent="0.15">
      <c r="A80" s="57">
        <v>3</v>
      </c>
      <c r="B80" s="57" t="s">
        <v>15</v>
      </c>
      <c r="C80" s="57" t="s">
        <v>75</v>
      </c>
      <c r="D80" s="57">
        <v>11</v>
      </c>
      <c r="E80" s="57" t="s">
        <v>96</v>
      </c>
      <c r="F80" s="57">
        <v>111</v>
      </c>
      <c r="G80" s="57">
        <v>3</v>
      </c>
      <c r="H80" s="57">
        <v>6</v>
      </c>
      <c r="I80" s="63">
        <v>45.67</v>
      </c>
      <c r="J80" s="63">
        <v>0.20246384574183199</v>
      </c>
      <c r="K80" s="63">
        <v>33.401178361006998</v>
      </c>
      <c r="L80" s="63">
        <v>14.729512587038</v>
      </c>
      <c r="M80" s="63">
        <v>4.4134975897161199</v>
      </c>
      <c r="N80" s="63">
        <v>23.085163363685101</v>
      </c>
      <c r="O80" s="63">
        <v>41.845206213176198</v>
      </c>
      <c r="P80" s="57"/>
      <c r="Q80" s="56">
        <f t="shared" si="17"/>
        <v>46.722425940422767</v>
      </c>
      <c r="R80" s="56">
        <f t="shared" si="18"/>
        <v>0.76784318071280455</v>
      </c>
      <c r="S80" s="56">
        <f t="shared" si="19"/>
        <v>2.5661171754421601</v>
      </c>
      <c r="T80" s="56">
        <f t="shared" si="19"/>
        <v>0.93904204036513184</v>
      </c>
      <c r="U80" s="56">
        <f t="shared" si="19"/>
        <v>2.0039204308754428</v>
      </c>
      <c r="V80" s="56">
        <f t="shared" si="20"/>
        <v>0.53785612099198199</v>
      </c>
      <c r="W80" s="58">
        <f t="shared" si="16"/>
        <v>53.537204888810287</v>
      </c>
    </row>
    <row r="81" spans="1:23" x14ac:dyDescent="0.15">
      <c r="A81" s="64">
        <v>3</v>
      </c>
      <c r="B81" s="64" t="s">
        <v>15</v>
      </c>
      <c r="C81" s="64" t="s">
        <v>75</v>
      </c>
      <c r="D81" s="64">
        <v>11</v>
      </c>
      <c r="E81" s="64" t="s">
        <v>97</v>
      </c>
      <c r="F81" s="64">
        <v>222</v>
      </c>
      <c r="G81" s="64">
        <v>1</v>
      </c>
      <c r="H81" s="64">
        <v>6</v>
      </c>
      <c r="I81" s="65">
        <v>94.25</v>
      </c>
      <c r="J81" s="65">
        <v>0.25739046701974</v>
      </c>
      <c r="K81" s="65">
        <v>36.206066441983602</v>
      </c>
      <c r="L81" s="65">
        <v>19.186326432354399</v>
      </c>
      <c r="M81" s="65">
        <v>5.6427539720751101</v>
      </c>
      <c r="N81" s="65">
        <v>18.4400577756379</v>
      </c>
      <c r="O81" s="65">
        <v>48.2426576793452</v>
      </c>
      <c r="P81" s="64"/>
      <c r="Q81" s="66">
        <f t="shared" si="17"/>
        <v>59.397800081478458</v>
      </c>
      <c r="R81" s="66">
        <f t="shared" si="18"/>
        <v>0.8323233664823817</v>
      </c>
      <c r="S81" s="66">
        <f t="shared" si="19"/>
        <v>3.3425655805495471</v>
      </c>
      <c r="T81" s="66">
        <f t="shared" si="19"/>
        <v>1.2005859515053425</v>
      </c>
      <c r="U81" s="66">
        <f t="shared" si="19"/>
        <v>1.6006994596907897</v>
      </c>
      <c r="V81" s="66">
        <f t="shared" si="20"/>
        <v>0.62008557428464273</v>
      </c>
      <c r="W81" s="67">
        <f t="shared" si="16"/>
        <v>66.99406001399116</v>
      </c>
    </row>
    <row r="82" spans="1:23" x14ac:dyDescent="0.15">
      <c r="A82" s="57">
        <v>3</v>
      </c>
      <c r="B82" s="57" t="s">
        <v>15</v>
      </c>
      <c r="C82" s="57" t="s">
        <v>75</v>
      </c>
      <c r="D82" s="57">
        <v>11</v>
      </c>
      <c r="E82" s="57" t="s">
        <v>97</v>
      </c>
      <c r="F82" s="57">
        <v>222</v>
      </c>
      <c r="G82" s="57">
        <v>2</v>
      </c>
      <c r="H82" s="57">
        <v>6</v>
      </c>
      <c r="I82" s="63">
        <v>87.58</v>
      </c>
      <c r="J82" s="63">
        <v>0.25820689655172402</v>
      </c>
      <c r="K82" s="63">
        <v>33.728735632183898</v>
      </c>
      <c r="L82" s="63">
        <v>20.022988505747101</v>
      </c>
      <c r="M82" s="63">
        <v>4.9655172413793096</v>
      </c>
      <c r="N82" s="63">
        <v>22.275862068965498</v>
      </c>
      <c r="O82" s="63">
        <v>48.942528735632202</v>
      </c>
      <c r="P82" s="57"/>
      <c r="Q82" s="56">
        <f t="shared" si="17"/>
        <v>59.586206896551694</v>
      </c>
      <c r="R82" s="56">
        <f t="shared" si="18"/>
        <v>0.77537323292376781</v>
      </c>
      <c r="S82" s="56">
        <f t="shared" si="19"/>
        <v>3.4883255236493205</v>
      </c>
      <c r="T82" s="56">
        <f t="shared" si="19"/>
        <v>1.0564930300807043</v>
      </c>
      <c r="U82" s="56">
        <f t="shared" si="19"/>
        <v>1.9336685823754771</v>
      </c>
      <c r="V82" s="56">
        <f t="shared" si="20"/>
        <v>0.62908134621635226</v>
      </c>
      <c r="W82" s="58">
        <f t="shared" si="16"/>
        <v>67.469148611797323</v>
      </c>
    </row>
    <row r="83" spans="1:23" x14ac:dyDescent="0.15">
      <c r="A83" s="68">
        <v>3</v>
      </c>
      <c r="B83" s="68" t="s">
        <v>15</v>
      </c>
      <c r="C83" s="68" t="s">
        <v>75</v>
      </c>
      <c r="D83" s="68">
        <v>11</v>
      </c>
      <c r="E83" s="68" t="s">
        <v>97</v>
      </c>
      <c r="F83" s="68">
        <v>222</v>
      </c>
      <c r="G83" s="68">
        <v>3</v>
      </c>
      <c r="H83" s="68">
        <v>6</v>
      </c>
      <c r="I83" s="69">
        <v>91.95</v>
      </c>
      <c r="J83" s="69">
        <v>0.292450765864333</v>
      </c>
      <c r="K83" s="69">
        <v>38.9059080962801</v>
      </c>
      <c r="L83" s="69">
        <v>21.772428884026301</v>
      </c>
      <c r="M83" s="69">
        <v>5.6673960612691499</v>
      </c>
      <c r="N83" s="69">
        <v>29.0754923413567</v>
      </c>
      <c r="O83" s="69">
        <v>51.887308533916901</v>
      </c>
      <c r="P83" s="68"/>
      <c r="Q83" s="70">
        <f t="shared" si="17"/>
        <v>67.488638276384535</v>
      </c>
      <c r="R83" s="70">
        <f t="shared" si="18"/>
        <v>0.89438869186850811</v>
      </c>
      <c r="S83" s="70">
        <f t="shared" si="19"/>
        <v>3.7931060773564984</v>
      </c>
      <c r="T83" s="70">
        <f t="shared" si="19"/>
        <v>1.2058289492062022</v>
      </c>
      <c r="U83" s="70">
        <f t="shared" si="19"/>
        <v>2.5239142657427691</v>
      </c>
      <c r="V83" s="70">
        <f t="shared" si="20"/>
        <v>0.66693198629713246</v>
      </c>
      <c r="W83" s="71">
        <f t="shared" si="16"/>
        <v>76.572808246855658</v>
      </c>
    </row>
    <row r="84" spans="1:23" x14ac:dyDescent="0.15">
      <c r="A84" s="57">
        <v>3</v>
      </c>
      <c r="B84" s="57" t="s">
        <v>15</v>
      </c>
      <c r="C84" s="57" t="s">
        <v>75</v>
      </c>
      <c r="D84" s="57">
        <v>11</v>
      </c>
      <c r="E84" s="57" t="s">
        <v>98</v>
      </c>
      <c r="F84" s="57">
        <v>333</v>
      </c>
      <c r="G84" s="57">
        <v>1</v>
      </c>
      <c r="H84" s="57">
        <v>6</v>
      </c>
      <c r="I84" s="63">
        <v>67.36</v>
      </c>
      <c r="J84" s="63">
        <v>0.36824877250409199</v>
      </c>
      <c r="K84" s="63">
        <v>58.396072013093303</v>
      </c>
      <c r="L84" s="63">
        <v>39.198036006546602</v>
      </c>
      <c r="M84" s="63">
        <v>11.3475177304965</v>
      </c>
      <c r="N84" s="63">
        <v>37.097654118930699</v>
      </c>
      <c r="O84" s="63">
        <v>40.2618657937807</v>
      </c>
      <c r="P84" s="57"/>
      <c r="Q84" s="56">
        <f t="shared" si="17"/>
        <v>84.98048596248276</v>
      </c>
      <c r="R84" s="56">
        <f t="shared" si="18"/>
        <v>1.3424384370826046</v>
      </c>
      <c r="S84" s="56">
        <f t="shared" si="19"/>
        <v>6.8289261335447042</v>
      </c>
      <c r="T84" s="56">
        <f t="shared" si="19"/>
        <v>2.4143654745737235</v>
      </c>
      <c r="U84" s="56">
        <f t="shared" si="19"/>
        <v>3.2202824756016231</v>
      </c>
      <c r="V84" s="56">
        <f t="shared" si="20"/>
        <v>0.51750470171954632</v>
      </c>
      <c r="W84" s="58">
        <f t="shared" si="16"/>
        <v>99.304003185004959</v>
      </c>
    </row>
    <row r="85" spans="1:23" x14ac:dyDescent="0.15">
      <c r="A85" s="57">
        <v>3</v>
      </c>
      <c r="B85" s="57" t="s">
        <v>15</v>
      </c>
      <c r="C85" s="57" t="s">
        <v>75</v>
      </c>
      <c r="D85" s="57">
        <v>11</v>
      </c>
      <c r="E85" s="57" t="s">
        <v>98</v>
      </c>
      <c r="F85" s="57">
        <v>333</v>
      </c>
      <c r="G85" s="57">
        <v>2</v>
      </c>
      <c r="H85" s="57">
        <v>6</v>
      </c>
      <c r="I85" s="63">
        <v>57.05</v>
      </c>
      <c r="J85" s="63">
        <v>0.39341608202914202</v>
      </c>
      <c r="K85" s="63">
        <v>55.650296815974102</v>
      </c>
      <c r="L85" s="63">
        <v>30.113329735564001</v>
      </c>
      <c r="M85" s="63">
        <v>9.3901780895844595</v>
      </c>
      <c r="N85" s="63">
        <v>35.833783054506199</v>
      </c>
      <c r="O85" s="63">
        <v>34.7004856988667</v>
      </c>
      <c r="P85" s="57"/>
      <c r="Q85" s="56">
        <f t="shared" si="17"/>
        <v>90.788326622109693</v>
      </c>
      <c r="R85" s="56">
        <f t="shared" si="18"/>
        <v>1.2793171681833126</v>
      </c>
      <c r="S85" s="56">
        <f t="shared" si="19"/>
        <v>5.2462246926069689</v>
      </c>
      <c r="T85" s="56">
        <f t="shared" si="19"/>
        <v>1.9979102318264808</v>
      </c>
      <c r="U85" s="56">
        <f t="shared" si="19"/>
        <v>3.1105714457036631</v>
      </c>
      <c r="V85" s="56">
        <f t="shared" si="20"/>
        <v>0.44602166708054886</v>
      </c>
      <c r="W85" s="58">
        <f t="shared" si="16"/>
        <v>102.86837182751067</v>
      </c>
    </row>
    <row r="86" spans="1:23" x14ac:dyDescent="0.15">
      <c r="A86" s="57">
        <v>3</v>
      </c>
      <c r="B86" s="57" t="s">
        <v>15</v>
      </c>
      <c r="C86" s="57" t="s">
        <v>75</v>
      </c>
      <c r="D86" s="57">
        <v>11</v>
      </c>
      <c r="E86" s="57" t="s">
        <v>98</v>
      </c>
      <c r="F86" s="57">
        <v>333</v>
      </c>
      <c r="G86" s="57">
        <v>3</v>
      </c>
      <c r="H86" s="57">
        <v>6</v>
      </c>
      <c r="I86" s="63">
        <v>61.01</v>
      </c>
      <c r="J86" s="63">
        <v>0.37614775725593702</v>
      </c>
      <c r="K86" s="63">
        <v>42.174142480211103</v>
      </c>
      <c r="L86" s="63">
        <v>37.862796833773103</v>
      </c>
      <c r="M86" s="63">
        <v>10.680738786279701</v>
      </c>
      <c r="N86" s="63">
        <v>40.105540897097598</v>
      </c>
      <c r="O86" s="63">
        <v>40.593667546174103</v>
      </c>
      <c r="P86" s="57"/>
      <c r="Q86" s="56">
        <f t="shared" si="17"/>
        <v>86.803328597523929</v>
      </c>
      <c r="R86" s="56">
        <f t="shared" si="18"/>
        <v>0.96952051678646212</v>
      </c>
      <c r="S86" s="56">
        <f t="shared" si="19"/>
        <v>6.596306068601586</v>
      </c>
      <c r="T86" s="56">
        <f t="shared" si="19"/>
        <v>2.2724976141020643</v>
      </c>
      <c r="U86" s="56">
        <f t="shared" si="19"/>
        <v>3.4813837584286107</v>
      </c>
      <c r="V86" s="56">
        <f t="shared" si="20"/>
        <v>0.52176950573488567</v>
      </c>
      <c r="W86" s="58">
        <f t="shared" si="16"/>
        <v>100.64480606117753</v>
      </c>
    </row>
    <row r="87" spans="1:23" x14ac:dyDescent="0.15">
      <c r="A87" s="64">
        <v>3</v>
      </c>
      <c r="B87" s="64" t="s">
        <v>15</v>
      </c>
      <c r="C87" s="64" t="s">
        <v>75</v>
      </c>
      <c r="D87" s="64">
        <v>11</v>
      </c>
      <c r="E87" s="64" t="s">
        <v>99</v>
      </c>
      <c r="F87" s="64">
        <v>444</v>
      </c>
      <c r="G87" s="64">
        <v>1</v>
      </c>
      <c r="H87" s="64">
        <v>6</v>
      </c>
      <c r="I87" s="65">
        <v>54.4</v>
      </c>
      <c r="J87" s="65">
        <v>0.51954137587238303</v>
      </c>
      <c r="K87" s="65">
        <v>66.261216350947194</v>
      </c>
      <c r="L87" s="65">
        <v>40.0049850448654</v>
      </c>
      <c r="M87" s="65">
        <v>19.6809571286142</v>
      </c>
      <c r="N87" s="65">
        <v>59.945164506480602</v>
      </c>
      <c r="O87" s="65">
        <v>57.814057826520397</v>
      </c>
      <c r="P87" s="64"/>
      <c r="Q87" s="66">
        <f t="shared" si="17"/>
        <v>119.89416366285761</v>
      </c>
      <c r="R87" s="66">
        <f t="shared" si="18"/>
        <v>1.5232463528953377</v>
      </c>
      <c r="S87" s="66">
        <f t="shared" si="19"/>
        <v>6.9695095896978057</v>
      </c>
      <c r="T87" s="66">
        <f t="shared" si="19"/>
        <v>4.1874376869391909</v>
      </c>
      <c r="U87" s="66">
        <f t="shared" si="19"/>
        <v>5.203573307854219</v>
      </c>
      <c r="V87" s="66">
        <f t="shared" si="20"/>
        <v>0.74311128311722874</v>
      </c>
      <c r="W87" s="67">
        <f t="shared" si="16"/>
        <v>138.52104188336139</v>
      </c>
    </row>
    <row r="88" spans="1:23" x14ac:dyDescent="0.15">
      <c r="A88" s="57">
        <v>3</v>
      </c>
      <c r="B88" s="57" t="s">
        <v>15</v>
      </c>
      <c r="C88" s="57" t="s">
        <v>75</v>
      </c>
      <c r="D88" s="57">
        <v>11</v>
      </c>
      <c r="E88" s="57" t="s">
        <v>99</v>
      </c>
      <c r="F88" s="57">
        <v>444</v>
      </c>
      <c r="G88" s="57">
        <v>2</v>
      </c>
      <c r="H88" s="57">
        <v>6</v>
      </c>
      <c r="I88" s="63">
        <v>52.16</v>
      </c>
      <c r="J88" s="63">
        <v>0.41930116472545798</v>
      </c>
      <c r="K88" s="63">
        <v>68.951747088186394</v>
      </c>
      <c r="L88" s="63">
        <v>62.506932889628402</v>
      </c>
      <c r="M88" s="63">
        <v>20.432612312812001</v>
      </c>
      <c r="N88" s="63">
        <v>51.968940654464802</v>
      </c>
      <c r="O88" s="63">
        <v>51.6916250693289</v>
      </c>
      <c r="P88" s="57"/>
      <c r="Q88" s="56">
        <f t="shared" si="17"/>
        <v>96.761807244336453</v>
      </c>
      <c r="R88" s="56">
        <f t="shared" si="18"/>
        <v>1.5850976342111815</v>
      </c>
      <c r="S88" s="56">
        <f t="shared" si="19"/>
        <v>10.889709562653032</v>
      </c>
      <c r="T88" s="56">
        <f t="shared" si="19"/>
        <v>4.3473643218748936</v>
      </c>
      <c r="U88" s="56">
        <f t="shared" si="19"/>
        <v>4.5111927651445143</v>
      </c>
      <c r="V88" s="56">
        <f t="shared" si="20"/>
        <v>0.66441677467003735</v>
      </c>
      <c r="W88" s="58">
        <f t="shared" si="16"/>
        <v>118.75958830289009</v>
      </c>
    </row>
    <row r="89" spans="1:23" x14ac:dyDescent="0.15">
      <c r="A89" s="68">
        <v>3</v>
      </c>
      <c r="B89" s="68" t="s">
        <v>15</v>
      </c>
      <c r="C89" s="68" t="s">
        <v>75</v>
      </c>
      <c r="D89" s="68">
        <v>11</v>
      </c>
      <c r="E89" s="68" t="s">
        <v>99</v>
      </c>
      <c r="F89" s="68">
        <v>444</v>
      </c>
      <c r="G89" s="68">
        <v>3</v>
      </c>
      <c r="H89" s="68">
        <v>6</v>
      </c>
      <c r="I89" s="69">
        <v>50.65</v>
      </c>
      <c r="J89" s="69">
        <v>0.36373056994818698</v>
      </c>
      <c r="K89" s="69">
        <v>65.823834196891198</v>
      </c>
      <c r="L89" s="69">
        <v>41.088082901554401</v>
      </c>
      <c r="M89" s="69">
        <v>16.8082901554404</v>
      </c>
      <c r="N89" s="69">
        <v>56.191709844559597</v>
      </c>
      <c r="O89" s="69">
        <v>58.393782383419698</v>
      </c>
      <c r="P89" s="68"/>
      <c r="Q89" s="70">
        <f t="shared" si="17"/>
        <v>83.93782383419699</v>
      </c>
      <c r="R89" s="70">
        <f t="shared" si="18"/>
        <v>1.513191590733131</v>
      </c>
      <c r="S89" s="70">
        <f t="shared" si="19"/>
        <v>7.158202596089617</v>
      </c>
      <c r="T89" s="70">
        <f t="shared" si="19"/>
        <v>3.5762319479660425</v>
      </c>
      <c r="U89" s="70">
        <f t="shared" si="19"/>
        <v>4.8777525906735759</v>
      </c>
      <c r="V89" s="70">
        <f t="shared" si="20"/>
        <v>0.75056275557094732</v>
      </c>
      <c r="W89" s="71">
        <f t="shared" si="16"/>
        <v>101.81376531523031</v>
      </c>
    </row>
    <row r="90" spans="1:23" x14ac:dyDescent="0.15">
      <c r="A90" s="57">
        <v>3</v>
      </c>
      <c r="B90" s="57" t="s">
        <v>15</v>
      </c>
      <c r="C90" s="57" t="s">
        <v>75</v>
      </c>
      <c r="D90" s="57">
        <f>D87</f>
        <v>11</v>
      </c>
      <c r="E90" s="57" t="s">
        <v>100</v>
      </c>
      <c r="F90" s="57">
        <v>555</v>
      </c>
      <c r="G90" s="57">
        <f t="shared" ref="G90:G92" si="24">G87</f>
        <v>1</v>
      </c>
      <c r="H90" s="57">
        <v>6</v>
      </c>
      <c r="I90" s="63">
        <f t="shared" ref="I90:I92" si="25">I78+I81+I84+I87</f>
        <v>263.5</v>
      </c>
      <c r="J90" s="63">
        <f t="shared" ref="J90:O92" si="26">(J78*$L78+J81*$L81+J84*$L84+J87*$L87)/($L78+$L81+$L84+$L87)</f>
        <v>0.39308117050812491</v>
      </c>
      <c r="K90" s="63">
        <f t="shared" si="26"/>
        <v>54.226209305979076</v>
      </c>
      <c r="L90" s="63">
        <f t="shared" si="26"/>
        <v>33.284725050902431</v>
      </c>
      <c r="M90" s="63">
        <f t="shared" si="26"/>
        <v>12.173624632288313</v>
      </c>
      <c r="N90" s="63">
        <f t="shared" si="26"/>
        <v>40.92101543606757</v>
      </c>
      <c r="O90" s="63">
        <f t="shared" si="26"/>
        <v>49.089699923166798</v>
      </c>
      <c r="P90" s="57"/>
      <c r="Q90" s="56">
        <f t="shared" si="17"/>
        <v>90.711039348028834</v>
      </c>
      <c r="R90" s="56">
        <f t="shared" si="18"/>
        <v>1.246579524275381</v>
      </c>
      <c r="S90" s="56">
        <f t="shared" si="19"/>
        <v>5.7987325872652322</v>
      </c>
      <c r="T90" s="56">
        <f t="shared" si="19"/>
        <v>2.5901329004868749</v>
      </c>
      <c r="U90" s="56">
        <f t="shared" si="19"/>
        <v>3.5521714788253096</v>
      </c>
      <c r="V90" s="56">
        <f t="shared" si="20"/>
        <v>0.63097300672450896</v>
      </c>
      <c r="W90" s="58">
        <f t="shared" si="16"/>
        <v>104.52962884560614</v>
      </c>
    </row>
    <row r="91" spans="1:23" x14ac:dyDescent="0.15">
      <c r="A91" s="57">
        <v>3</v>
      </c>
      <c r="B91" s="57" t="s">
        <v>15</v>
      </c>
      <c r="C91" s="57" t="s">
        <v>75</v>
      </c>
      <c r="D91" s="57">
        <f>D88</f>
        <v>11</v>
      </c>
      <c r="E91" s="57" t="s">
        <v>100</v>
      </c>
      <c r="F91" s="57">
        <v>555</v>
      </c>
      <c r="G91" s="57">
        <f t="shared" si="24"/>
        <v>2</v>
      </c>
      <c r="H91" s="57">
        <v>6</v>
      </c>
      <c r="I91" s="63">
        <f t="shared" si="25"/>
        <v>240.34</v>
      </c>
      <c r="J91" s="63">
        <f t="shared" si="26"/>
        <v>0.36473298695760437</v>
      </c>
      <c r="K91" s="63">
        <f t="shared" si="26"/>
        <v>56.335288305163338</v>
      </c>
      <c r="L91" s="63">
        <f t="shared" si="26"/>
        <v>42.349282368599916</v>
      </c>
      <c r="M91" s="63">
        <f t="shared" si="26"/>
        <v>13.314206530869948</v>
      </c>
      <c r="N91" s="63">
        <f t="shared" si="26"/>
        <v>39.921322885518585</v>
      </c>
      <c r="O91" s="63">
        <f t="shared" si="26"/>
        <v>47.021960498957974</v>
      </c>
      <c r="P91" s="57"/>
      <c r="Q91" s="56">
        <f t="shared" si="17"/>
        <v>84.169150836370235</v>
      </c>
      <c r="R91" s="56">
        <f t="shared" si="18"/>
        <v>1.2950640989692721</v>
      </c>
      <c r="S91" s="56">
        <f t="shared" si="19"/>
        <v>7.3779237575958039</v>
      </c>
      <c r="T91" s="56">
        <f t="shared" si="19"/>
        <v>2.832809900185095</v>
      </c>
      <c r="U91" s="56">
        <f t="shared" si="19"/>
        <v>3.4653926115901545</v>
      </c>
      <c r="V91" s="56">
        <f t="shared" si="20"/>
        <v>0.60439537916398423</v>
      </c>
      <c r="W91" s="58">
        <f t="shared" si="16"/>
        <v>99.74473658387457</v>
      </c>
    </row>
    <row r="92" spans="1:23" ht="14.25" thickBot="1" x14ac:dyDescent="0.2">
      <c r="A92" s="72">
        <v>3</v>
      </c>
      <c r="B92" s="72" t="s">
        <v>15</v>
      </c>
      <c r="C92" s="72" t="s">
        <v>75</v>
      </c>
      <c r="D92" s="72">
        <f>D89</f>
        <v>11</v>
      </c>
      <c r="E92" s="72" t="s">
        <v>100</v>
      </c>
      <c r="F92" s="72">
        <v>555</v>
      </c>
      <c r="G92" s="72">
        <f t="shared" si="24"/>
        <v>3</v>
      </c>
      <c r="H92" s="72">
        <v>6</v>
      </c>
      <c r="I92" s="73">
        <f t="shared" si="25"/>
        <v>249.28</v>
      </c>
      <c r="J92" s="73">
        <f t="shared" si="26"/>
        <v>0.33378617159615009</v>
      </c>
      <c r="K92" s="73">
        <f t="shared" si="26"/>
        <v>48.855153820352662</v>
      </c>
      <c r="L92" s="73">
        <f t="shared" si="26"/>
        <v>33.024910966412925</v>
      </c>
      <c r="M92" s="73">
        <f t="shared" si="26"/>
        <v>11.116443016558778</v>
      </c>
      <c r="N92" s="73">
        <f t="shared" si="26"/>
        <v>41.578844265716775</v>
      </c>
      <c r="O92" s="73">
        <f t="shared" si="26"/>
        <v>49.217944835215675</v>
      </c>
      <c r="P92" s="72"/>
      <c r="Q92" s="74">
        <f t="shared" si="17"/>
        <v>77.027578060650015</v>
      </c>
      <c r="R92" s="74">
        <f t="shared" si="18"/>
        <v>1.1231069843759232</v>
      </c>
      <c r="S92" s="74">
        <f t="shared" si="19"/>
        <v>5.753468809479604</v>
      </c>
      <c r="T92" s="74">
        <f t="shared" si="19"/>
        <v>2.3652006418210165</v>
      </c>
      <c r="U92" s="74">
        <f t="shared" si="19"/>
        <v>3.6092746758434702</v>
      </c>
      <c r="V92" s="74">
        <f t="shared" si="20"/>
        <v>0.63262139891022717</v>
      </c>
      <c r="W92" s="75">
        <f t="shared" si="16"/>
        <v>90.511250571080254</v>
      </c>
    </row>
    <row r="93" spans="1:23" x14ac:dyDescent="0.15">
      <c r="A93" s="59">
        <v>3</v>
      </c>
      <c r="B93" s="59" t="s">
        <v>15</v>
      </c>
      <c r="C93" s="59" t="s">
        <v>75</v>
      </c>
      <c r="D93" s="59">
        <v>11</v>
      </c>
      <c r="E93" s="59" t="s">
        <v>96</v>
      </c>
      <c r="F93" s="59">
        <v>111</v>
      </c>
      <c r="G93" s="59">
        <v>1</v>
      </c>
      <c r="H93" s="59">
        <v>7</v>
      </c>
      <c r="I93" s="60">
        <v>20.3</v>
      </c>
      <c r="J93" s="60">
        <v>0.21516325401217501</v>
      </c>
      <c r="K93" s="60">
        <v>36.989485334809103</v>
      </c>
      <c r="L93" s="60">
        <v>18.262313226341998</v>
      </c>
      <c r="M93" s="60">
        <v>5.06917542888766</v>
      </c>
      <c r="N93" s="60">
        <v>36.3309352517986</v>
      </c>
      <c r="O93" s="60">
        <v>61.109573879358102</v>
      </c>
      <c r="P93" s="59"/>
      <c r="Q93" s="61">
        <f t="shared" si="17"/>
        <v>49.653058618194237</v>
      </c>
      <c r="R93" s="61">
        <f t="shared" si="18"/>
        <v>0.85033299620250813</v>
      </c>
      <c r="S93" s="61">
        <f t="shared" si="19"/>
        <v>3.1815876700944248</v>
      </c>
      <c r="T93" s="61">
        <f t="shared" si="19"/>
        <v>1.0785479635931192</v>
      </c>
      <c r="U93" s="61">
        <f t="shared" si="19"/>
        <v>3.153727018385295</v>
      </c>
      <c r="V93" s="61">
        <f t="shared" si="20"/>
        <v>0.78547010127709649</v>
      </c>
      <c r="W93" s="62">
        <f t="shared" si="16"/>
        <v>58.702724367746683</v>
      </c>
    </row>
    <row r="94" spans="1:23" x14ac:dyDescent="0.15">
      <c r="A94" s="57">
        <v>3</v>
      </c>
      <c r="B94" s="57" t="s">
        <v>15</v>
      </c>
      <c r="C94" s="57" t="s">
        <v>75</v>
      </c>
      <c r="D94" s="57">
        <v>11</v>
      </c>
      <c r="E94" s="57" t="s">
        <v>96</v>
      </c>
      <c r="F94" s="57">
        <v>111</v>
      </c>
      <c r="G94" s="57">
        <v>2</v>
      </c>
      <c r="H94" s="57">
        <v>7</v>
      </c>
      <c r="I94" s="63">
        <v>16.32</v>
      </c>
      <c r="J94" s="63">
        <v>0.265765278528935</v>
      </c>
      <c r="K94" s="63">
        <v>43.158464034613303</v>
      </c>
      <c r="L94" s="63">
        <v>25.3380205516495</v>
      </c>
      <c r="M94" s="63">
        <v>6.2952947539210404</v>
      </c>
      <c r="N94" s="63">
        <v>19.5240670632774</v>
      </c>
      <c r="O94" s="63">
        <v>57.341806381828</v>
      </c>
      <c r="P94" s="57"/>
      <c r="Q94" s="56">
        <f t="shared" si="17"/>
        <v>61.33044889129269</v>
      </c>
      <c r="R94" s="56">
        <f t="shared" si="18"/>
        <v>0.99214859849685755</v>
      </c>
      <c r="S94" s="56">
        <f t="shared" si="19"/>
        <v>4.4142892947124563</v>
      </c>
      <c r="T94" s="56">
        <f t="shared" si="19"/>
        <v>1.339424415727881</v>
      </c>
      <c r="U94" s="56">
        <f t="shared" si="19"/>
        <v>1.6947974881317187</v>
      </c>
      <c r="V94" s="56">
        <f t="shared" si="20"/>
        <v>0.73704121313403603</v>
      </c>
      <c r="W94" s="58">
        <f t="shared" si="16"/>
        <v>70.508149901495628</v>
      </c>
    </row>
    <row r="95" spans="1:23" x14ac:dyDescent="0.15">
      <c r="A95" s="57">
        <v>3</v>
      </c>
      <c r="B95" s="57" t="s">
        <v>15</v>
      </c>
      <c r="C95" s="57" t="s">
        <v>75</v>
      </c>
      <c r="D95" s="57">
        <v>11</v>
      </c>
      <c r="E95" s="57" t="s">
        <v>96</v>
      </c>
      <c r="F95" s="57">
        <v>111</v>
      </c>
      <c r="G95" s="57">
        <v>3</v>
      </c>
      <c r="H95" s="57">
        <v>7</v>
      </c>
      <c r="I95" s="63">
        <v>21.51</v>
      </c>
      <c r="J95" s="63">
        <v>0.19420289855072501</v>
      </c>
      <c r="K95" s="63">
        <v>38.110574342458399</v>
      </c>
      <c r="L95" s="63">
        <v>18.974771873322599</v>
      </c>
      <c r="M95" s="63">
        <v>5.5179817498658101</v>
      </c>
      <c r="N95" s="63">
        <v>37.43961352657</v>
      </c>
      <c r="O95" s="63">
        <v>55.381105743424598</v>
      </c>
      <c r="P95" s="57"/>
      <c r="Q95" s="56">
        <f t="shared" si="17"/>
        <v>44.816053511705768</v>
      </c>
      <c r="R95" s="56">
        <f t="shared" si="18"/>
        <v>0.87610515729789429</v>
      </c>
      <c r="S95" s="56">
        <f t="shared" si="19"/>
        <v>3.3057093855962716</v>
      </c>
      <c r="T95" s="56">
        <f t="shared" si="19"/>
        <v>1.1740386701842149</v>
      </c>
      <c r="U95" s="56">
        <f t="shared" si="19"/>
        <v>3.2499664519592009</v>
      </c>
      <c r="V95" s="56">
        <f t="shared" si="20"/>
        <v>0.71183940544247559</v>
      </c>
      <c r="W95" s="58">
        <f t="shared" si="16"/>
        <v>54.133712582185829</v>
      </c>
    </row>
    <row r="96" spans="1:23" x14ac:dyDescent="0.15">
      <c r="A96" s="64">
        <v>3</v>
      </c>
      <c r="B96" s="64" t="s">
        <v>15</v>
      </c>
      <c r="C96" s="64" t="s">
        <v>75</v>
      </c>
      <c r="D96" s="64">
        <v>11</v>
      </c>
      <c r="E96" s="64" t="s">
        <v>97</v>
      </c>
      <c r="F96" s="64">
        <v>222</v>
      </c>
      <c r="G96" s="64">
        <v>1</v>
      </c>
      <c r="H96" s="64">
        <v>7</v>
      </c>
      <c r="I96" s="65">
        <v>30.76</v>
      </c>
      <c r="J96" s="65">
        <v>0.26902927580893699</v>
      </c>
      <c r="K96" s="65">
        <v>39.938366718027702</v>
      </c>
      <c r="L96" s="65">
        <v>23.549049820236299</v>
      </c>
      <c r="M96" s="65">
        <v>6.3276836158192102</v>
      </c>
      <c r="N96" s="65">
        <v>35.567539804827902</v>
      </c>
      <c r="O96" s="65">
        <v>39.676425269645598</v>
      </c>
      <c r="P96" s="64"/>
      <c r="Q96" s="66">
        <f t="shared" si="17"/>
        <v>62.083679032831604</v>
      </c>
      <c r="R96" s="66">
        <f t="shared" si="18"/>
        <v>0.91812337282822298</v>
      </c>
      <c r="S96" s="66">
        <f t="shared" si="19"/>
        <v>4.1026219199017939</v>
      </c>
      <c r="T96" s="66">
        <f t="shared" si="19"/>
        <v>1.3463156629402575</v>
      </c>
      <c r="U96" s="66">
        <f t="shared" si="19"/>
        <v>3.0874600525024221</v>
      </c>
      <c r="V96" s="66">
        <f t="shared" si="20"/>
        <v>0.50997975924994343</v>
      </c>
      <c r="W96" s="67">
        <f t="shared" si="16"/>
        <v>72.048179800254246</v>
      </c>
    </row>
    <row r="97" spans="1:23" x14ac:dyDescent="0.15">
      <c r="A97" s="57">
        <v>3</v>
      </c>
      <c r="B97" s="57" t="s">
        <v>15</v>
      </c>
      <c r="C97" s="57" t="s">
        <v>75</v>
      </c>
      <c r="D97" s="57">
        <v>11</v>
      </c>
      <c r="E97" s="57" t="s">
        <v>97</v>
      </c>
      <c r="F97" s="57">
        <v>222</v>
      </c>
      <c r="G97" s="57">
        <v>2</v>
      </c>
      <c r="H97" s="57">
        <v>7</v>
      </c>
      <c r="I97" s="63">
        <v>29.58</v>
      </c>
      <c r="J97" s="63">
        <v>0.23975219411460999</v>
      </c>
      <c r="K97" s="63">
        <v>39.504388229220403</v>
      </c>
      <c r="L97" s="63">
        <v>20.650490449148201</v>
      </c>
      <c r="M97" s="63">
        <v>5.4310789881259698</v>
      </c>
      <c r="N97" s="63">
        <v>22.2509034589572</v>
      </c>
      <c r="O97" s="63">
        <v>46.605575632421299</v>
      </c>
      <c r="P97" s="57"/>
      <c r="Q97" s="56">
        <f t="shared" si="17"/>
        <v>55.327429411063846</v>
      </c>
      <c r="R97" s="56">
        <f t="shared" si="18"/>
        <v>0.90814685584414723</v>
      </c>
      <c r="S97" s="56">
        <f t="shared" si="19"/>
        <v>3.5976464197122304</v>
      </c>
      <c r="T97" s="56">
        <f t="shared" si="19"/>
        <v>1.1555487208778659</v>
      </c>
      <c r="U97" s="56">
        <f t="shared" si="19"/>
        <v>1.9315020363678124</v>
      </c>
      <c r="V97" s="56">
        <f t="shared" si="20"/>
        <v>0.59904338859153339</v>
      </c>
      <c r="W97" s="58">
        <f t="shared" si="16"/>
        <v>63.519316832457427</v>
      </c>
    </row>
    <row r="98" spans="1:23" x14ac:dyDescent="0.15">
      <c r="A98" s="68">
        <v>3</v>
      </c>
      <c r="B98" s="68" t="s">
        <v>15</v>
      </c>
      <c r="C98" s="68" t="s">
        <v>75</v>
      </c>
      <c r="D98" s="68">
        <v>11</v>
      </c>
      <c r="E98" s="68" t="s">
        <v>97</v>
      </c>
      <c r="F98" s="68">
        <v>222</v>
      </c>
      <c r="G98" s="68">
        <v>3</v>
      </c>
      <c r="H98" s="68">
        <v>7</v>
      </c>
      <c r="I98" s="69">
        <v>36.75</v>
      </c>
      <c r="J98" s="69">
        <v>0.22453798767967101</v>
      </c>
      <c r="K98" s="69">
        <v>36.468172484599599</v>
      </c>
      <c r="L98" s="69">
        <v>22.099589322381899</v>
      </c>
      <c r="M98" s="69">
        <v>6.2833675564681704</v>
      </c>
      <c r="N98" s="69">
        <v>28.285420944558499</v>
      </c>
      <c r="O98" s="69">
        <v>46.945585215605803</v>
      </c>
      <c r="P98" s="68"/>
      <c r="Q98" s="70">
        <f t="shared" si="17"/>
        <v>51.81645869530869</v>
      </c>
      <c r="R98" s="70">
        <f t="shared" si="18"/>
        <v>0.83834879274941609</v>
      </c>
      <c r="S98" s="70">
        <f t="shared" si="19"/>
        <v>3.8501026694045124</v>
      </c>
      <c r="T98" s="70">
        <f t="shared" si="19"/>
        <v>1.3368867141421639</v>
      </c>
      <c r="U98" s="70">
        <f t="shared" si="19"/>
        <v>2.4553316792151478</v>
      </c>
      <c r="V98" s="70">
        <f t="shared" si="20"/>
        <v>0.60341369171729831</v>
      </c>
      <c r="W98" s="71">
        <f t="shared" si="16"/>
        <v>60.900542242537234</v>
      </c>
    </row>
    <row r="99" spans="1:23" x14ac:dyDescent="0.15">
      <c r="A99" s="57">
        <v>3</v>
      </c>
      <c r="B99" s="57" t="s">
        <v>15</v>
      </c>
      <c r="C99" s="57" t="s">
        <v>75</v>
      </c>
      <c r="D99" s="57">
        <v>11</v>
      </c>
      <c r="E99" s="57" t="s">
        <v>98</v>
      </c>
      <c r="F99" s="57">
        <v>333</v>
      </c>
      <c r="G99" s="57">
        <v>1</v>
      </c>
      <c r="H99" s="57">
        <v>7</v>
      </c>
      <c r="I99" s="63">
        <v>30.2</v>
      </c>
      <c r="J99" s="63">
        <v>0.32376237623762399</v>
      </c>
      <c r="K99" s="63">
        <v>60.132013201320099</v>
      </c>
      <c r="L99" s="63">
        <v>36.331133113311303</v>
      </c>
      <c r="M99" s="63">
        <v>10.341034103410299</v>
      </c>
      <c r="N99" s="63">
        <v>47.607260726072603</v>
      </c>
      <c r="O99" s="63">
        <v>34.378437843784397</v>
      </c>
      <c r="P99" s="57"/>
      <c r="Q99" s="56">
        <f t="shared" si="17"/>
        <v>74.714394516374767</v>
      </c>
      <c r="R99" s="56">
        <f t="shared" si="18"/>
        <v>1.3823451310648298</v>
      </c>
      <c r="S99" s="56">
        <f t="shared" si="19"/>
        <v>6.3294656991831539</v>
      </c>
      <c r="T99" s="56">
        <f t="shared" si="19"/>
        <v>2.2002200220021915</v>
      </c>
      <c r="U99" s="56">
        <f t="shared" si="19"/>
        <v>4.1325747158049131</v>
      </c>
      <c r="V99" s="56">
        <f t="shared" si="20"/>
        <v>0.44188223449594344</v>
      </c>
      <c r="W99" s="58">
        <f t="shared" si="16"/>
        <v>89.200882318925792</v>
      </c>
    </row>
    <row r="100" spans="1:23" x14ac:dyDescent="0.15">
      <c r="A100" s="57">
        <v>3</v>
      </c>
      <c r="B100" s="57" t="s">
        <v>15</v>
      </c>
      <c r="C100" s="57" t="s">
        <v>75</v>
      </c>
      <c r="D100" s="57">
        <v>11</v>
      </c>
      <c r="E100" s="57" t="s">
        <v>98</v>
      </c>
      <c r="F100" s="57">
        <v>333</v>
      </c>
      <c r="G100" s="57">
        <v>2</v>
      </c>
      <c r="H100" s="57">
        <v>7</v>
      </c>
      <c r="I100" s="63">
        <v>22.35</v>
      </c>
      <c r="J100" s="63">
        <v>0.26617724174095397</v>
      </c>
      <c r="K100" s="63">
        <v>43.167278447823797</v>
      </c>
      <c r="L100" s="63">
        <v>31.200839014158401</v>
      </c>
      <c r="M100" s="63">
        <v>8.8935500786575794</v>
      </c>
      <c r="N100" s="63">
        <v>41.400104876769802</v>
      </c>
      <c r="O100" s="63">
        <v>43.222338751966397</v>
      </c>
      <c r="P100" s="57"/>
      <c r="Q100" s="56">
        <f t="shared" si="17"/>
        <v>61.425517324835532</v>
      </c>
      <c r="R100" s="56">
        <f t="shared" si="18"/>
        <v>0.99235122868560455</v>
      </c>
      <c r="S100" s="56">
        <f t="shared" si="19"/>
        <v>5.4356862394004182</v>
      </c>
      <c r="T100" s="56">
        <f t="shared" si="19"/>
        <v>1.8922446975867191</v>
      </c>
      <c r="U100" s="56">
        <f t="shared" si="19"/>
        <v>3.5937591038862675</v>
      </c>
      <c r="V100" s="56">
        <f t="shared" si="20"/>
        <v>0.55555705336717731</v>
      </c>
      <c r="W100" s="58">
        <f t="shared" si="16"/>
        <v>73.895115647761727</v>
      </c>
    </row>
    <row r="101" spans="1:23" x14ac:dyDescent="0.15">
      <c r="A101" s="57">
        <v>3</v>
      </c>
      <c r="B101" s="57" t="s">
        <v>15</v>
      </c>
      <c r="C101" s="57" t="s">
        <v>75</v>
      </c>
      <c r="D101" s="57">
        <v>11</v>
      </c>
      <c r="E101" s="57" t="s">
        <v>98</v>
      </c>
      <c r="F101" s="57">
        <v>333</v>
      </c>
      <c r="G101" s="57">
        <v>3</v>
      </c>
      <c r="H101" s="57">
        <v>7</v>
      </c>
      <c r="I101" s="63">
        <v>32.4</v>
      </c>
      <c r="J101" s="63">
        <v>0.237201735357918</v>
      </c>
      <c r="K101" s="63">
        <v>40.281995661605201</v>
      </c>
      <c r="L101" s="63">
        <v>29.257049891540099</v>
      </c>
      <c r="M101" s="63">
        <v>8.6550976138828606</v>
      </c>
      <c r="N101" s="63">
        <v>38.557483731019502</v>
      </c>
      <c r="O101" s="63">
        <v>35.764642082429503</v>
      </c>
      <c r="P101" s="57"/>
      <c r="Q101" s="56">
        <f t="shared" si="17"/>
        <v>54.738862005673383</v>
      </c>
      <c r="R101" s="56">
        <f t="shared" si="18"/>
        <v>0.92602288877253336</v>
      </c>
      <c r="S101" s="56">
        <f t="shared" si="19"/>
        <v>5.0970470194320736</v>
      </c>
      <c r="T101" s="56">
        <f t="shared" si="19"/>
        <v>1.8415101306133745</v>
      </c>
      <c r="U101" s="56">
        <f t="shared" si="19"/>
        <v>3.3470037960954424</v>
      </c>
      <c r="V101" s="56">
        <f t="shared" si="20"/>
        <v>0.45969976969703735</v>
      </c>
      <c r="W101" s="58">
        <f t="shared" si="16"/>
        <v>66.410145610283848</v>
      </c>
    </row>
    <row r="102" spans="1:23" x14ac:dyDescent="0.15">
      <c r="A102" s="64">
        <v>3</v>
      </c>
      <c r="B102" s="64" t="s">
        <v>15</v>
      </c>
      <c r="C102" s="64" t="s">
        <v>75</v>
      </c>
      <c r="D102" s="64">
        <v>11</v>
      </c>
      <c r="E102" s="64" t="s">
        <v>99</v>
      </c>
      <c r="F102" s="64">
        <v>444</v>
      </c>
      <c r="G102" s="64">
        <v>1</v>
      </c>
      <c r="H102" s="64">
        <v>7</v>
      </c>
      <c r="I102" s="65">
        <v>47.26</v>
      </c>
      <c r="J102" s="65">
        <v>0.33576567317574502</v>
      </c>
      <c r="K102" s="65">
        <v>58.9928057553957</v>
      </c>
      <c r="L102" s="65">
        <v>64.491264131551901</v>
      </c>
      <c r="M102" s="65">
        <v>19.3011305241521</v>
      </c>
      <c r="N102" s="65">
        <v>36.690647482014398</v>
      </c>
      <c r="O102" s="65">
        <v>41.726618705036003</v>
      </c>
      <c r="P102" s="64"/>
      <c r="Q102" s="66">
        <f t="shared" si="17"/>
        <v>77.484386117479616</v>
      </c>
      <c r="R102" s="66">
        <f t="shared" si="18"/>
        <v>1.3561564541470277</v>
      </c>
      <c r="S102" s="66">
        <f t="shared" si="19"/>
        <v>11.235411869608347</v>
      </c>
      <c r="T102" s="66">
        <f t="shared" si="19"/>
        <v>4.1066235157770423</v>
      </c>
      <c r="U102" s="66">
        <f t="shared" si="19"/>
        <v>3.1849520383693055</v>
      </c>
      <c r="V102" s="66">
        <f t="shared" si="20"/>
        <v>0.53633185996190236</v>
      </c>
      <c r="W102" s="67">
        <f t="shared" si="16"/>
        <v>97.903861855343237</v>
      </c>
    </row>
    <row r="103" spans="1:23" x14ac:dyDescent="0.15">
      <c r="A103" s="57">
        <v>3</v>
      </c>
      <c r="B103" s="57" t="s">
        <v>15</v>
      </c>
      <c r="C103" s="57" t="s">
        <v>75</v>
      </c>
      <c r="D103" s="57">
        <v>11</v>
      </c>
      <c r="E103" s="57" t="s">
        <v>99</v>
      </c>
      <c r="F103" s="57">
        <v>444</v>
      </c>
      <c r="G103" s="57">
        <v>2</v>
      </c>
      <c r="H103" s="57">
        <v>7</v>
      </c>
      <c r="I103" s="63">
        <v>43.42</v>
      </c>
      <c r="J103" s="63">
        <v>0.400829875518672</v>
      </c>
      <c r="K103" s="63">
        <v>56.468418626095001</v>
      </c>
      <c r="L103" s="63">
        <v>63.7851544490549</v>
      </c>
      <c r="M103" s="63">
        <v>13.407100046104199</v>
      </c>
      <c r="N103" s="63">
        <v>40.479483633010602</v>
      </c>
      <c r="O103" s="63">
        <v>48.271092669432903</v>
      </c>
      <c r="P103" s="57"/>
      <c r="Q103" s="56">
        <f t="shared" si="17"/>
        <v>92.499202042770463</v>
      </c>
      <c r="R103" s="56">
        <f t="shared" si="18"/>
        <v>1.2981245661171266</v>
      </c>
      <c r="S103" s="56">
        <f t="shared" si="19"/>
        <v>11.112396245479948</v>
      </c>
      <c r="T103" s="56">
        <f t="shared" si="19"/>
        <v>2.8525744778945104</v>
      </c>
      <c r="U103" s="56">
        <f t="shared" si="19"/>
        <v>3.5138440653655034</v>
      </c>
      <c r="V103" s="56">
        <f t="shared" si="20"/>
        <v>0.62045106258911187</v>
      </c>
      <c r="W103" s="58">
        <f t="shared" si="16"/>
        <v>111.89659246021665</v>
      </c>
    </row>
    <row r="104" spans="1:23" x14ac:dyDescent="0.15">
      <c r="A104" s="68">
        <v>3</v>
      </c>
      <c r="B104" s="68" t="s">
        <v>15</v>
      </c>
      <c r="C104" s="68" t="s">
        <v>75</v>
      </c>
      <c r="D104" s="68">
        <v>11</v>
      </c>
      <c r="E104" s="68" t="s">
        <v>99</v>
      </c>
      <c r="F104" s="68">
        <v>444</v>
      </c>
      <c r="G104" s="68">
        <v>3</v>
      </c>
      <c r="H104" s="68">
        <v>7</v>
      </c>
      <c r="I104" s="69">
        <v>36.18</v>
      </c>
      <c r="J104" s="69">
        <v>0.46174347584675202</v>
      </c>
      <c r="K104" s="69">
        <v>64.875069405885597</v>
      </c>
      <c r="L104" s="69">
        <v>59.189339255968903</v>
      </c>
      <c r="M104" s="69">
        <v>17.9677956690727</v>
      </c>
      <c r="N104" s="69">
        <v>62.576346474181001</v>
      </c>
      <c r="O104" s="69">
        <v>46.043864519711299</v>
      </c>
      <c r="P104" s="68"/>
      <c r="Q104" s="70">
        <f t="shared" si="17"/>
        <v>106.55618673386584</v>
      </c>
      <c r="R104" s="70">
        <f t="shared" si="18"/>
        <v>1.4913809058824274</v>
      </c>
      <c r="S104" s="70">
        <f t="shared" si="19"/>
        <v>10.31173157769493</v>
      </c>
      <c r="T104" s="70">
        <f t="shared" si="19"/>
        <v>3.8229352487388724</v>
      </c>
      <c r="U104" s="70">
        <f t="shared" si="19"/>
        <v>5.4319745203282119</v>
      </c>
      <c r="V104" s="70">
        <f t="shared" si="20"/>
        <v>0.59182345141017101</v>
      </c>
      <c r="W104" s="71">
        <f t="shared" si="16"/>
        <v>128.20603243792044</v>
      </c>
    </row>
    <row r="105" spans="1:23" x14ac:dyDescent="0.15">
      <c r="A105" s="57">
        <v>3</v>
      </c>
      <c r="B105" s="57" t="s">
        <v>15</v>
      </c>
      <c r="C105" s="57" t="s">
        <v>75</v>
      </c>
      <c r="D105" s="57">
        <f>D102</f>
        <v>11</v>
      </c>
      <c r="E105" s="57" t="s">
        <v>100</v>
      </c>
      <c r="F105" s="57">
        <v>555</v>
      </c>
      <c r="G105" s="57">
        <f t="shared" ref="G105:G107" si="27">G102</f>
        <v>1</v>
      </c>
      <c r="H105" s="57">
        <v>7</v>
      </c>
      <c r="I105" s="63">
        <f t="shared" ref="I105:I107" si="28">I93+I96+I99+I102</f>
        <v>128.52000000000001</v>
      </c>
      <c r="J105" s="63">
        <f t="shared" ref="J105:O107" si="29">(J93*$L93+J96*$L96+J99*$L99+J102*$L102)/($L93+$L96+$L99+$L102)</f>
        <v>0.30624845879894746</v>
      </c>
      <c r="K105" s="63">
        <f t="shared" si="29"/>
        <v>53.319837695708706</v>
      </c>
      <c r="L105" s="63">
        <f t="shared" si="29"/>
        <v>44.639811790601627</v>
      </c>
      <c r="M105" s="63">
        <f t="shared" si="29"/>
        <v>13.054704549634696</v>
      </c>
      <c r="N105" s="63">
        <f t="shared" si="29"/>
        <v>39.239802970240916</v>
      </c>
      <c r="O105" s="63">
        <f t="shared" si="29"/>
        <v>41.998151574985819</v>
      </c>
      <c r="P105" s="57"/>
      <c r="Q105" s="56">
        <f t="shared" si="17"/>
        <v>70.672721261295564</v>
      </c>
      <c r="R105" s="56">
        <f t="shared" si="18"/>
        <v>1.2257433953036485</v>
      </c>
      <c r="S105" s="56">
        <f t="shared" si="19"/>
        <v>7.7769706952267645</v>
      </c>
      <c r="T105" s="56">
        <f t="shared" si="19"/>
        <v>2.7775967126882333</v>
      </c>
      <c r="U105" s="56">
        <f t="shared" si="19"/>
        <v>3.4062328967223019</v>
      </c>
      <c r="V105" s="56">
        <f t="shared" si="20"/>
        <v>0.53982199967848099</v>
      </c>
      <c r="W105" s="58">
        <f t="shared" si="16"/>
        <v>86.399086960915</v>
      </c>
    </row>
    <row r="106" spans="1:23" x14ac:dyDescent="0.15">
      <c r="A106" s="57">
        <v>3</v>
      </c>
      <c r="B106" s="57" t="s">
        <v>15</v>
      </c>
      <c r="C106" s="57" t="s">
        <v>75</v>
      </c>
      <c r="D106" s="57">
        <f>D103</f>
        <v>11</v>
      </c>
      <c r="E106" s="57" t="s">
        <v>100</v>
      </c>
      <c r="F106" s="57">
        <v>555</v>
      </c>
      <c r="G106" s="57">
        <f t="shared" si="27"/>
        <v>2</v>
      </c>
      <c r="H106" s="57">
        <v>7</v>
      </c>
      <c r="I106" s="63">
        <f t="shared" si="28"/>
        <v>111.67</v>
      </c>
      <c r="J106" s="63">
        <f t="shared" si="29"/>
        <v>0.32315712294050564</v>
      </c>
      <c r="K106" s="63">
        <f t="shared" si="29"/>
        <v>48.647357730940946</v>
      </c>
      <c r="L106" s="63">
        <f t="shared" si="29"/>
        <v>43.344690926743581</v>
      </c>
      <c r="M106" s="63">
        <f t="shared" si="29"/>
        <v>9.9615524763781096</v>
      </c>
      <c r="N106" s="63">
        <f t="shared" si="29"/>
        <v>34.246627950209692</v>
      </c>
      <c r="O106" s="63">
        <f t="shared" si="29"/>
        <v>48.540040794062065</v>
      </c>
      <c r="P106" s="57"/>
      <c r="Q106" s="56">
        <f t="shared" si="17"/>
        <v>74.574720678578217</v>
      </c>
      <c r="R106" s="56">
        <f t="shared" si="18"/>
        <v>1.1183300627802517</v>
      </c>
      <c r="S106" s="56">
        <f t="shared" si="19"/>
        <v>7.551339882707941</v>
      </c>
      <c r="T106" s="56">
        <f t="shared" si="19"/>
        <v>2.1194792502932147</v>
      </c>
      <c r="U106" s="56">
        <f t="shared" si="19"/>
        <v>2.9727975651223693</v>
      </c>
      <c r="V106" s="56">
        <f t="shared" si="20"/>
        <v>0.62390797935812425</v>
      </c>
      <c r="W106" s="58">
        <f t="shared" si="16"/>
        <v>88.960575418840094</v>
      </c>
    </row>
    <row r="107" spans="1:23" ht="14.25" thickBot="1" x14ac:dyDescent="0.2">
      <c r="A107" s="72">
        <v>3</v>
      </c>
      <c r="B107" s="72" t="s">
        <v>15</v>
      </c>
      <c r="C107" s="72" t="s">
        <v>75</v>
      </c>
      <c r="D107" s="72">
        <f>D104</f>
        <v>11</v>
      </c>
      <c r="E107" s="72" t="s">
        <v>100</v>
      </c>
      <c r="F107" s="72">
        <v>555</v>
      </c>
      <c r="G107" s="72">
        <f t="shared" si="27"/>
        <v>3</v>
      </c>
      <c r="H107" s="72">
        <v>7</v>
      </c>
      <c r="I107" s="73">
        <f t="shared" si="28"/>
        <v>126.84</v>
      </c>
      <c r="J107" s="73">
        <f t="shared" si="29"/>
        <v>0.33135437484154234</v>
      </c>
      <c r="K107" s="73">
        <f t="shared" si="29"/>
        <v>50.551868493107733</v>
      </c>
      <c r="L107" s="73">
        <f t="shared" si="29"/>
        <v>40.20812612632993</v>
      </c>
      <c r="M107" s="73">
        <f t="shared" si="29"/>
        <v>12.046616928747078</v>
      </c>
      <c r="N107" s="73">
        <f t="shared" si="29"/>
        <v>47.617351830533636</v>
      </c>
      <c r="O107" s="73">
        <f t="shared" si="29"/>
        <v>45.243683512341796</v>
      </c>
      <c r="P107" s="72"/>
      <c r="Q107" s="74">
        <f t="shared" si="17"/>
        <v>76.466394194202081</v>
      </c>
      <c r="R107" s="74">
        <f t="shared" si="18"/>
        <v>1.162111919381787</v>
      </c>
      <c r="S107" s="74">
        <f t="shared" si="19"/>
        <v>7.004900022008699</v>
      </c>
      <c r="T107" s="74">
        <f t="shared" si="19"/>
        <v>2.5631099848398038</v>
      </c>
      <c r="U107" s="74">
        <f t="shared" si="19"/>
        <v>4.1334506797338229</v>
      </c>
      <c r="V107" s="74">
        <f t="shared" si="20"/>
        <v>0.58153834848768382</v>
      </c>
      <c r="W107" s="75">
        <f t="shared" si="16"/>
        <v>91.911505148653873</v>
      </c>
    </row>
    <row r="108" spans="1:23" x14ac:dyDescent="0.15">
      <c r="A108" s="59">
        <v>3</v>
      </c>
      <c r="B108" s="59" t="s">
        <v>15</v>
      </c>
      <c r="C108" s="59" t="s">
        <v>75</v>
      </c>
      <c r="D108" s="59">
        <v>11</v>
      </c>
      <c r="E108" s="59" t="s">
        <v>96</v>
      </c>
      <c r="F108" s="59">
        <v>111</v>
      </c>
      <c r="G108" s="59">
        <v>1</v>
      </c>
      <c r="H108" s="59">
        <v>8</v>
      </c>
      <c r="I108" s="60">
        <v>14.19</v>
      </c>
      <c r="J108" s="60">
        <v>0.27707108498129301</v>
      </c>
      <c r="K108" s="60">
        <v>44.2116515232496</v>
      </c>
      <c r="L108" s="60">
        <v>29.4762159273116</v>
      </c>
      <c r="M108" s="60">
        <v>9.1929449492250104</v>
      </c>
      <c r="N108" s="60">
        <v>35.729556386958798</v>
      </c>
      <c r="O108" s="60">
        <v>49.719401389631201</v>
      </c>
      <c r="P108" s="59"/>
      <c r="Q108" s="61">
        <f t="shared" si="17"/>
        <v>63.939481149529151</v>
      </c>
      <c r="R108" s="61">
        <f t="shared" si="18"/>
        <v>1.0163598051321747</v>
      </c>
      <c r="S108" s="61">
        <f t="shared" si="19"/>
        <v>5.1352292556291994</v>
      </c>
      <c r="T108" s="61">
        <f t="shared" si="19"/>
        <v>1.9559457338776618</v>
      </c>
      <c r="U108" s="61">
        <f t="shared" si="19"/>
        <v>3.1015239919235067</v>
      </c>
      <c r="V108" s="61">
        <f t="shared" si="20"/>
        <v>0.63906685590785606</v>
      </c>
      <c r="W108" s="62">
        <f t="shared" si="16"/>
        <v>75.787606791999536</v>
      </c>
    </row>
    <row r="109" spans="1:23" x14ac:dyDescent="0.15">
      <c r="A109" s="57">
        <v>3</v>
      </c>
      <c r="B109" s="57" t="s">
        <v>15</v>
      </c>
      <c r="C109" s="57" t="s">
        <v>75</v>
      </c>
      <c r="D109" s="57">
        <v>11</v>
      </c>
      <c r="E109" s="57" t="s">
        <v>96</v>
      </c>
      <c r="F109" s="57">
        <v>111</v>
      </c>
      <c r="G109" s="57">
        <v>2</v>
      </c>
      <c r="H109" s="57">
        <v>8</v>
      </c>
      <c r="I109" s="63">
        <v>10.96</v>
      </c>
      <c r="J109" s="63">
        <v>0.36798269334775602</v>
      </c>
      <c r="K109" s="63">
        <v>60.400216333153097</v>
      </c>
      <c r="L109" s="63">
        <v>25.446187128177399</v>
      </c>
      <c r="M109" s="63">
        <v>13.4342888047593</v>
      </c>
      <c r="N109" s="63">
        <v>52.460789616008697</v>
      </c>
      <c r="O109" s="63">
        <v>44.659275283937298</v>
      </c>
      <c r="P109" s="57"/>
      <c r="Q109" s="56">
        <f t="shared" si="17"/>
        <v>84.919083080251397</v>
      </c>
      <c r="R109" s="56">
        <f t="shared" si="18"/>
        <v>1.3885107203023701</v>
      </c>
      <c r="S109" s="56">
        <f t="shared" si="19"/>
        <v>4.4331336460239372</v>
      </c>
      <c r="T109" s="56">
        <f t="shared" si="19"/>
        <v>2.8583593201615529</v>
      </c>
      <c r="U109" s="56">
        <f t="shared" si="19"/>
        <v>4.5538879875007545</v>
      </c>
      <c r="V109" s="56">
        <f t="shared" si="20"/>
        <v>0.57402667460073653</v>
      </c>
      <c r="W109" s="58">
        <f t="shared" si="16"/>
        <v>98.727001428840737</v>
      </c>
    </row>
    <row r="110" spans="1:23" x14ac:dyDescent="0.15">
      <c r="A110" s="57">
        <v>3</v>
      </c>
      <c r="B110" s="57" t="s">
        <v>15</v>
      </c>
      <c r="C110" s="57" t="s">
        <v>75</v>
      </c>
      <c r="D110" s="57">
        <v>11</v>
      </c>
      <c r="E110" s="57" t="s">
        <v>96</v>
      </c>
      <c r="F110" s="57">
        <v>111</v>
      </c>
      <c r="G110" s="57">
        <v>3</v>
      </c>
      <c r="H110" s="57">
        <v>8</v>
      </c>
      <c r="I110" s="63">
        <v>15.48</v>
      </c>
      <c r="J110" s="63">
        <v>0.30599999999999999</v>
      </c>
      <c r="K110" s="63">
        <v>45.933333333333302</v>
      </c>
      <c r="L110" s="63">
        <v>23.9722222222222</v>
      </c>
      <c r="M110" s="63">
        <v>11.022222222222201</v>
      </c>
      <c r="N110" s="63">
        <v>48.3888888888889</v>
      </c>
      <c r="O110" s="63">
        <v>48.0416666666667</v>
      </c>
      <c r="P110" s="57"/>
      <c r="Q110" s="56">
        <f t="shared" si="17"/>
        <v>70.615384615384613</v>
      </c>
      <c r="R110" s="56">
        <f t="shared" si="18"/>
        <v>1.0559386973180069</v>
      </c>
      <c r="S110" s="56">
        <f t="shared" si="19"/>
        <v>4.1763453348819164</v>
      </c>
      <c r="T110" s="56">
        <f t="shared" si="19"/>
        <v>2.3451536643025959</v>
      </c>
      <c r="U110" s="56">
        <f t="shared" si="19"/>
        <v>4.2004243827160508</v>
      </c>
      <c r="V110" s="56">
        <f t="shared" si="20"/>
        <v>0.61750214224507327</v>
      </c>
      <c r="W110" s="58">
        <f t="shared" si="16"/>
        <v>83.010748836848265</v>
      </c>
    </row>
    <row r="111" spans="1:23" x14ac:dyDescent="0.15">
      <c r="A111" s="64">
        <v>3</v>
      </c>
      <c r="B111" s="64" t="s">
        <v>15</v>
      </c>
      <c r="C111" s="64" t="s">
        <v>75</v>
      </c>
      <c r="D111" s="64">
        <v>11</v>
      </c>
      <c r="E111" s="64" t="s">
        <v>97</v>
      </c>
      <c r="F111" s="64">
        <v>222</v>
      </c>
      <c r="G111" s="64">
        <v>1</v>
      </c>
      <c r="H111" s="64">
        <v>8</v>
      </c>
      <c r="I111" s="65">
        <v>29.7</v>
      </c>
      <c r="J111" s="65">
        <v>0.25757071547421001</v>
      </c>
      <c r="K111" s="65">
        <v>42.262895174708802</v>
      </c>
      <c r="L111" s="65">
        <v>19.661674986134202</v>
      </c>
      <c r="M111" s="65">
        <v>10.449251247920101</v>
      </c>
      <c r="N111" s="65">
        <v>19.051580698835298</v>
      </c>
      <c r="O111" s="65">
        <v>43.275097060454797</v>
      </c>
      <c r="P111" s="64"/>
      <c r="Q111" s="66">
        <f t="shared" si="17"/>
        <v>59.439395878663845</v>
      </c>
      <c r="R111" s="66">
        <f t="shared" si="18"/>
        <v>0.97156080861399541</v>
      </c>
      <c r="S111" s="66">
        <f t="shared" si="19"/>
        <v>3.4253789174449829</v>
      </c>
      <c r="T111" s="66">
        <f t="shared" si="19"/>
        <v>2.2232449463659791</v>
      </c>
      <c r="U111" s="66">
        <f t="shared" si="19"/>
        <v>1.6537830467738974</v>
      </c>
      <c r="V111" s="66">
        <f t="shared" si="20"/>
        <v>0.55623518072564004</v>
      </c>
      <c r="W111" s="67">
        <f t="shared" si="16"/>
        <v>68.269598778588332</v>
      </c>
    </row>
    <row r="112" spans="1:23" x14ac:dyDescent="0.15">
      <c r="A112" s="57">
        <v>3</v>
      </c>
      <c r="B112" s="57" t="s">
        <v>15</v>
      </c>
      <c r="C112" s="57" t="s">
        <v>75</v>
      </c>
      <c r="D112" s="57">
        <v>11</v>
      </c>
      <c r="E112" s="57" t="s">
        <v>97</v>
      </c>
      <c r="F112" s="57">
        <v>222</v>
      </c>
      <c r="G112" s="57">
        <v>2</v>
      </c>
      <c r="H112" s="57">
        <v>8</v>
      </c>
      <c r="I112" s="63">
        <v>24.01</v>
      </c>
      <c r="J112" s="63">
        <v>0.19575349559813601</v>
      </c>
      <c r="K112" s="63">
        <v>42.6100466079751</v>
      </c>
      <c r="L112" s="63">
        <v>18.798549974106699</v>
      </c>
      <c r="M112" s="63">
        <v>9.0315898498187508</v>
      </c>
      <c r="N112" s="63">
        <v>20.585189021232502</v>
      </c>
      <c r="O112" s="63">
        <v>38.089073019161098</v>
      </c>
      <c r="P112" s="57"/>
      <c r="Q112" s="56">
        <f t="shared" si="17"/>
        <v>45.173883599569848</v>
      </c>
      <c r="R112" s="56">
        <f t="shared" si="18"/>
        <v>0.97954130133276096</v>
      </c>
      <c r="S112" s="56">
        <f t="shared" si="19"/>
        <v>3.2750087062903654</v>
      </c>
      <c r="T112" s="56">
        <f t="shared" si="19"/>
        <v>1.921614861663564</v>
      </c>
      <c r="U112" s="56">
        <f t="shared" si="19"/>
        <v>1.7869087692042103</v>
      </c>
      <c r="V112" s="56">
        <f t="shared" si="20"/>
        <v>0.48957677402520694</v>
      </c>
      <c r="W112" s="58">
        <f t="shared" si="16"/>
        <v>53.626534012085955</v>
      </c>
    </row>
    <row r="113" spans="1:23" x14ac:dyDescent="0.15">
      <c r="A113" s="68">
        <v>3</v>
      </c>
      <c r="B113" s="68" t="s">
        <v>15</v>
      </c>
      <c r="C113" s="68" t="s">
        <v>75</v>
      </c>
      <c r="D113" s="68">
        <v>11</v>
      </c>
      <c r="E113" s="68" t="s">
        <v>97</v>
      </c>
      <c r="F113" s="68">
        <v>222</v>
      </c>
      <c r="G113" s="68">
        <v>3</v>
      </c>
      <c r="H113" s="68">
        <v>8</v>
      </c>
      <c r="I113" s="69">
        <v>25.64</v>
      </c>
      <c r="J113" s="69">
        <v>0.18208092485549099</v>
      </c>
      <c r="K113" s="69">
        <v>26.6666666666667</v>
      </c>
      <c r="L113" s="69">
        <v>20.134874759152201</v>
      </c>
      <c r="M113" s="69">
        <v>10.674373795761101</v>
      </c>
      <c r="N113" s="69">
        <v>24.421965317919099</v>
      </c>
      <c r="O113" s="69">
        <v>40.281791907514503</v>
      </c>
      <c r="P113" s="68"/>
      <c r="Q113" s="70">
        <f t="shared" si="17"/>
        <v>42.018674966651766</v>
      </c>
      <c r="R113" s="70">
        <f t="shared" si="18"/>
        <v>0.61302681992337238</v>
      </c>
      <c r="S113" s="70">
        <f t="shared" si="19"/>
        <v>3.5078179022913241</v>
      </c>
      <c r="T113" s="70">
        <f t="shared" si="19"/>
        <v>2.271143360800234</v>
      </c>
      <c r="U113" s="70">
        <f t="shared" si="19"/>
        <v>2.1199622671804774</v>
      </c>
      <c r="V113" s="70">
        <f t="shared" si="20"/>
        <v>0.51776082143334834</v>
      </c>
      <c r="W113" s="71">
        <f t="shared" si="16"/>
        <v>51.048386138280513</v>
      </c>
    </row>
    <row r="114" spans="1:23" x14ac:dyDescent="0.15">
      <c r="A114" s="57">
        <v>3</v>
      </c>
      <c r="B114" s="57" t="s">
        <v>15</v>
      </c>
      <c r="C114" s="57" t="s">
        <v>75</v>
      </c>
      <c r="D114" s="57">
        <v>11</v>
      </c>
      <c r="E114" s="57" t="s">
        <v>98</v>
      </c>
      <c r="F114" s="57">
        <v>333</v>
      </c>
      <c r="G114" s="57">
        <v>1</v>
      </c>
      <c r="H114" s="57">
        <v>8</v>
      </c>
      <c r="I114" s="63">
        <v>17.399999999999999</v>
      </c>
      <c r="J114" s="63">
        <v>0.42029556650246302</v>
      </c>
      <c r="K114" s="63">
        <v>59.330049261083801</v>
      </c>
      <c r="L114" s="63">
        <v>41.699507389162598</v>
      </c>
      <c r="M114" s="63">
        <v>14.384236453202</v>
      </c>
      <c r="N114" s="63">
        <v>45.197044334975402</v>
      </c>
      <c r="O114" s="63">
        <v>61.674876847290598</v>
      </c>
      <c r="P114" s="57"/>
      <c r="Q114" s="56">
        <f t="shared" si="17"/>
        <v>96.99128457749147</v>
      </c>
      <c r="R114" s="56">
        <f t="shared" si="18"/>
        <v>1.3639091784157196</v>
      </c>
      <c r="S114" s="56">
        <f t="shared" si="19"/>
        <v>7.2647225416659573</v>
      </c>
      <c r="T114" s="56">
        <f t="shared" si="19"/>
        <v>3.060475841106808</v>
      </c>
      <c r="U114" s="56">
        <f t="shared" si="19"/>
        <v>3.9233545429666146</v>
      </c>
      <c r="V114" s="56">
        <f t="shared" si="20"/>
        <v>0.79273620626337538</v>
      </c>
      <c r="W114" s="58">
        <f t="shared" si="16"/>
        <v>113.39648288790995</v>
      </c>
    </row>
    <row r="115" spans="1:23" x14ac:dyDescent="0.15">
      <c r="A115" s="57">
        <v>3</v>
      </c>
      <c r="B115" s="57" t="s">
        <v>15</v>
      </c>
      <c r="C115" s="57" t="s">
        <v>75</v>
      </c>
      <c r="D115" s="57">
        <v>11</v>
      </c>
      <c r="E115" s="57" t="s">
        <v>98</v>
      </c>
      <c r="F115" s="57">
        <v>333</v>
      </c>
      <c r="G115" s="57">
        <v>2</v>
      </c>
      <c r="H115" s="57">
        <v>8</v>
      </c>
      <c r="I115" s="63">
        <v>16.71</v>
      </c>
      <c r="J115" s="63">
        <v>0.427582590456214</v>
      </c>
      <c r="K115" s="63">
        <v>50.005243838489797</v>
      </c>
      <c r="L115" s="63">
        <v>47.614053487152603</v>
      </c>
      <c r="M115" s="63">
        <v>10.1730466701626</v>
      </c>
      <c r="N115" s="63">
        <v>40.115364446774997</v>
      </c>
      <c r="O115" s="63">
        <v>66.1772417409544</v>
      </c>
      <c r="P115" s="57"/>
      <c r="Q115" s="56">
        <f t="shared" si="17"/>
        <v>98.672905489895541</v>
      </c>
      <c r="R115" s="56">
        <f t="shared" si="18"/>
        <v>1.1495458353675816</v>
      </c>
      <c r="S115" s="56">
        <f t="shared" si="19"/>
        <v>8.295131269538782</v>
      </c>
      <c r="T115" s="56">
        <f t="shared" si="19"/>
        <v>2.1644780149282128</v>
      </c>
      <c r="U115" s="56">
        <f t="shared" si="19"/>
        <v>3.4822364971158852</v>
      </c>
      <c r="V115" s="56">
        <f t="shared" si="20"/>
        <v>0.85060722032075065</v>
      </c>
      <c r="W115" s="58">
        <f t="shared" si="16"/>
        <v>114.61490432716676</v>
      </c>
    </row>
    <row r="116" spans="1:23" x14ac:dyDescent="0.15">
      <c r="A116" s="57">
        <v>3</v>
      </c>
      <c r="B116" s="57" t="s">
        <v>15</v>
      </c>
      <c r="C116" s="57" t="s">
        <v>75</v>
      </c>
      <c r="D116" s="57">
        <v>11</v>
      </c>
      <c r="E116" s="57" t="s">
        <v>98</v>
      </c>
      <c r="F116" s="57">
        <v>333</v>
      </c>
      <c r="G116" s="57">
        <v>3</v>
      </c>
      <c r="H116" s="57">
        <v>8</v>
      </c>
      <c r="I116" s="63">
        <v>20.88</v>
      </c>
      <c r="J116" s="63">
        <v>0.42502522704339002</v>
      </c>
      <c r="K116" s="63">
        <v>79.858728557013094</v>
      </c>
      <c r="L116" s="63">
        <v>41.9525731584258</v>
      </c>
      <c r="M116" s="63">
        <v>13.017154389505601</v>
      </c>
      <c r="N116" s="63">
        <v>29.238143289606501</v>
      </c>
      <c r="O116" s="63">
        <v>49.381937436932397</v>
      </c>
      <c r="P116" s="57"/>
      <c r="Q116" s="56">
        <f t="shared" si="17"/>
        <v>98.082744702320767</v>
      </c>
      <c r="R116" s="56">
        <f t="shared" si="18"/>
        <v>1.8358328403911057</v>
      </c>
      <c r="S116" s="56">
        <f t="shared" si="19"/>
        <v>7.3088106547780134</v>
      </c>
      <c r="T116" s="56">
        <f t="shared" si="19"/>
        <v>2.7696073169160851</v>
      </c>
      <c r="U116" s="56">
        <f t="shared" si="19"/>
        <v>2.5380332716672309</v>
      </c>
      <c r="V116" s="56">
        <f t="shared" si="20"/>
        <v>0.63472927296828274</v>
      </c>
      <c r="W116" s="58">
        <f t="shared" si="16"/>
        <v>113.16975805904148</v>
      </c>
    </row>
    <row r="117" spans="1:23" x14ac:dyDescent="0.15">
      <c r="A117" s="64">
        <v>3</v>
      </c>
      <c r="B117" s="64" t="s">
        <v>15</v>
      </c>
      <c r="C117" s="64" t="s">
        <v>75</v>
      </c>
      <c r="D117" s="64">
        <v>11</v>
      </c>
      <c r="E117" s="64" t="s">
        <v>99</v>
      </c>
      <c r="F117" s="64">
        <v>444</v>
      </c>
      <c r="G117" s="64">
        <v>1</v>
      </c>
      <c r="H117" s="64">
        <v>8</v>
      </c>
      <c r="I117" s="65">
        <v>23.06</v>
      </c>
      <c r="J117" s="65">
        <v>0.57782680639823503</v>
      </c>
      <c r="K117" s="65">
        <v>61.599558742415901</v>
      </c>
      <c r="L117" s="65">
        <v>47.380033094318797</v>
      </c>
      <c r="M117" s="65">
        <v>16.2603419746277</v>
      </c>
      <c r="N117" s="65">
        <v>12.244897959183699</v>
      </c>
      <c r="O117" s="65">
        <v>69.056811913954803</v>
      </c>
      <c r="P117" s="64"/>
      <c r="Q117" s="66">
        <f t="shared" si="17"/>
        <v>133.34464763036192</v>
      </c>
      <c r="R117" s="66">
        <f t="shared" si="18"/>
        <v>1.4160818101704804</v>
      </c>
      <c r="S117" s="66">
        <f t="shared" si="19"/>
        <v>8.2543611662576311</v>
      </c>
      <c r="T117" s="66">
        <f t="shared" si="19"/>
        <v>3.4596472286441911</v>
      </c>
      <c r="U117" s="66">
        <f t="shared" si="19"/>
        <v>1.0629251700680296</v>
      </c>
      <c r="V117" s="66">
        <f t="shared" si="20"/>
        <v>0.88761969041073019</v>
      </c>
      <c r="W117" s="67">
        <f t="shared" si="16"/>
        <v>148.42528269591301</v>
      </c>
    </row>
    <row r="118" spans="1:23" x14ac:dyDescent="0.15">
      <c r="A118" s="57">
        <v>3</v>
      </c>
      <c r="B118" s="57" t="s">
        <v>15</v>
      </c>
      <c r="C118" s="57" t="s">
        <v>75</v>
      </c>
      <c r="D118" s="57">
        <v>11</v>
      </c>
      <c r="E118" s="57" t="s">
        <v>99</v>
      </c>
      <c r="F118" s="57">
        <v>444</v>
      </c>
      <c r="G118" s="57">
        <v>2</v>
      </c>
      <c r="H118" s="57">
        <v>8</v>
      </c>
      <c r="I118" s="63">
        <v>29.96</v>
      </c>
      <c r="J118" s="63">
        <v>0.56178901312591101</v>
      </c>
      <c r="K118" s="63">
        <v>56.023334953816203</v>
      </c>
      <c r="L118" s="63">
        <v>36.144871171609097</v>
      </c>
      <c r="M118" s="63">
        <v>15.2260573650948</v>
      </c>
      <c r="N118" s="63">
        <v>14.9003403014098</v>
      </c>
      <c r="O118" s="63">
        <v>61.351482741857097</v>
      </c>
      <c r="P118" s="57"/>
      <c r="Q118" s="56">
        <f t="shared" si="17"/>
        <v>129.64361841367179</v>
      </c>
      <c r="R118" s="56">
        <f t="shared" si="18"/>
        <v>1.2878927575589931</v>
      </c>
      <c r="S118" s="56">
        <f t="shared" si="19"/>
        <v>6.2970158835555923</v>
      </c>
      <c r="T118" s="56">
        <f t="shared" si="19"/>
        <v>3.2395866734244256</v>
      </c>
      <c r="U118" s="56">
        <f t="shared" si="19"/>
        <v>1.2934323178307119</v>
      </c>
      <c r="V118" s="56">
        <f t="shared" si="20"/>
        <v>0.78857946968967996</v>
      </c>
      <c r="W118" s="58">
        <f t="shared" si="16"/>
        <v>142.5501255157312</v>
      </c>
    </row>
    <row r="119" spans="1:23" x14ac:dyDescent="0.15">
      <c r="A119" s="68">
        <v>3</v>
      </c>
      <c r="B119" s="68" t="s">
        <v>15</v>
      </c>
      <c r="C119" s="68" t="s">
        <v>75</v>
      </c>
      <c r="D119" s="68">
        <v>11</v>
      </c>
      <c r="E119" s="68" t="s">
        <v>99</v>
      </c>
      <c r="F119" s="68">
        <v>444</v>
      </c>
      <c r="G119" s="68">
        <v>3</v>
      </c>
      <c r="H119" s="68">
        <v>8</v>
      </c>
      <c r="I119" s="69">
        <v>27.3</v>
      </c>
      <c r="J119" s="69">
        <v>0.51428571428571401</v>
      </c>
      <c r="K119" s="69">
        <v>50.331262939958599</v>
      </c>
      <c r="L119" s="69">
        <v>48.369565217391298</v>
      </c>
      <c r="M119" s="69">
        <v>15.900621118012401</v>
      </c>
      <c r="N119" s="69">
        <v>10.973084886128399</v>
      </c>
      <c r="O119" s="69">
        <v>50.659937888198797</v>
      </c>
      <c r="P119" s="68"/>
      <c r="Q119" s="70">
        <f t="shared" si="17"/>
        <v>118.68131868131861</v>
      </c>
      <c r="R119" s="70">
        <f t="shared" si="18"/>
        <v>1.1570405273553701</v>
      </c>
      <c r="S119" s="70">
        <f t="shared" si="19"/>
        <v>8.4267535221936072</v>
      </c>
      <c r="T119" s="70">
        <f t="shared" si="19"/>
        <v>3.3831108761728514</v>
      </c>
      <c r="U119" s="70">
        <f t="shared" si="19"/>
        <v>0.95252472969864566</v>
      </c>
      <c r="V119" s="70">
        <f t="shared" si="20"/>
        <v>0.65115601398713108</v>
      </c>
      <c r="W119" s="71">
        <f t="shared" si="16"/>
        <v>133.25190435072622</v>
      </c>
    </row>
    <row r="120" spans="1:23" x14ac:dyDescent="0.15">
      <c r="A120" s="57">
        <v>3</v>
      </c>
      <c r="B120" s="57" t="s">
        <v>15</v>
      </c>
      <c r="C120" s="57" t="s">
        <v>75</v>
      </c>
      <c r="D120" s="57">
        <f>D117</f>
        <v>11</v>
      </c>
      <c r="E120" s="57" t="s">
        <v>100</v>
      </c>
      <c r="F120" s="57">
        <v>555</v>
      </c>
      <c r="G120" s="57">
        <f t="shared" ref="G120:G122" si="30">G117</f>
        <v>1</v>
      </c>
      <c r="H120" s="57">
        <v>8</v>
      </c>
      <c r="I120" s="63">
        <f>I108+I111+I114+I117</f>
        <v>84.35</v>
      </c>
      <c r="J120" s="63">
        <f t="shared" ref="J120:O122" si="31">(J108*$L108+J111*$L111+J114*$L114+J117*$L117)/($L108+$L111+$L114+$L117)</f>
        <v>0.42060432989604923</v>
      </c>
      <c r="K120" s="63">
        <f t="shared" si="31"/>
        <v>54.45604348888893</v>
      </c>
      <c r="L120" s="63">
        <f t="shared" si="31"/>
        <v>37.905097556949094</v>
      </c>
      <c r="M120" s="63">
        <f t="shared" si="31"/>
        <v>13.360500978083735</v>
      </c>
      <c r="N120" s="63">
        <f t="shared" si="31"/>
        <v>28.162990891505572</v>
      </c>
      <c r="O120" s="63">
        <f t="shared" si="31"/>
        <v>59.038332855356103</v>
      </c>
      <c r="P120" s="57"/>
      <c r="Q120" s="56">
        <f t="shared" si="17"/>
        <v>97.062537668319052</v>
      </c>
      <c r="R120" s="56">
        <f t="shared" si="18"/>
        <v>1.2518630687100905</v>
      </c>
      <c r="S120" s="56">
        <f t="shared" si="19"/>
        <v>6.6036755325695289</v>
      </c>
      <c r="T120" s="56">
        <f t="shared" si="19"/>
        <v>2.8426597825710074</v>
      </c>
      <c r="U120" s="56">
        <f t="shared" si="19"/>
        <v>2.4447040704431919</v>
      </c>
      <c r="V120" s="56">
        <f t="shared" si="20"/>
        <v>0.75884746600714792</v>
      </c>
      <c r="W120" s="58">
        <f t="shared" si="16"/>
        <v>110.96428758862002</v>
      </c>
    </row>
    <row r="121" spans="1:23" x14ac:dyDescent="0.15">
      <c r="A121" s="57">
        <v>3</v>
      </c>
      <c r="B121" s="57" t="s">
        <v>15</v>
      </c>
      <c r="C121" s="57" t="s">
        <v>75</v>
      </c>
      <c r="D121" s="57">
        <f>D118</f>
        <v>11</v>
      </c>
      <c r="E121" s="57" t="s">
        <v>100</v>
      </c>
      <c r="F121" s="57">
        <v>555</v>
      </c>
      <c r="G121" s="57">
        <f t="shared" si="30"/>
        <v>2</v>
      </c>
      <c r="H121" s="57">
        <v>8</v>
      </c>
      <c r="I121" s="63">
        <f t="shared" ref="I121:I122" si="32">I109+I112+I115+I118</f>
        <v>81.64</v>
      </c>
      <c r="J121" s="63">
        <f t="shared" si="31"/>
        <v>0.41958463877342639</v>
      </c>
      <c r="K121" s="63">
        <f t="shared" si="31"/>
        <v>52.684984042235421</v>
      </c>
      <c r="L121" s="63">
        <f t="shared" si="31"/>
        <v>35.736819236627134</v>
      </c>
      <c r="M121" s="63">
        <f t="shared" si="31"/>
        <v>12.080561359856567</v>
      </c>
      <c r="N121" s="63">
        <f t="shared" si="31"/>
        <v>32.581292641622774</v>
      </c>
      <c r="O121" s="63">
        <f t="shared" si="31"/>
        <v>56.411947025074028</v>
      </c>
      <c r="P121" s="57"/>
      <c r="Q121" s="56">
        <f t="shared" si="17"/>
        <v>96.827224332329166</v>
      </c>
      <c r="R121" s="56">
        <f t="shared" si="18"/>
        <v>1.2111490584421936</v>
      </c>
      <c r="S121" s="56">
        <f t="shared" si="19"/>
        <v>6.2259266962765043</v>
      </c>
      <c r="T121" s="56">
        <f t="shared" si="19"/>
        <v>2.5703322042248016</v>
      </c>
      <c r="U121" s="56">
        <f t="shared" si="19"/>
        <v>2.8282372084741993</v>
      </c>
      <c r="V121" s="56">
        <f t="shared" si="20"/>
        <v>0.72508929338141426</v>
      </c>
      <c r="W121" s="58">
        <f t="shared" si="16"/>
        <v>110.38795879312826</v>
      </c>
    </row>
    <row r="122" spans="1:23" ht="14.25" thickBot="1" x14ac:dyDescent="0.2">
      <c r="A122" s="72">
        <v>3</v>
      </c>
      <c r="B122" s="72" t="s">
        <v>15</v>
      </c>
      <c r="C122" s="72" t="s">
        <v>75</v>
      </c>
      <c r="D122" s="72">
        <f>D119</f>
        <v>11</v>
      </c>
      <c r="E122" s="72" t="s">
        <v>100</v>
      </c>
      <c r="F122" s="72">
        <v>555</v>
      </c>
      <c r="G122" s="72">
        <f t="shared" si="30"/>
        <v>3</v>
      </c>
      <c r="H122" s="72">
        <v>8</v>
      </c>
      <c r="I122" s="73">
        <f t="shared" si="32"/>
        <v>89.3</v>
      </c>
      <c r="J122" s="73">
        <f t="shared" si="31"/>
        <v>0.39952882871436018</v>
      </c>
      <c r="K122" s="73">
        <f t="shared" si="31"/>
        <v>55.217412382829018</v>
      </c>
      <c r="L122" s="73">
        <f t="shared" si="31"/>
        <v>37.78727030823017</v>
      </c>
      <c r="M122" s="73">
        <f t="shared" si="31"/>
        <v>13.348016056485346</v>
      </c>
      <c r="N122" s="73">
        <f t="shared" si="31"/>
        <v>25.359819178696682</v>
      </c>
      <c r="O122" s="73">
        <f t="shared" si="31"/>
        <v>48.239751120955212</v>
      </c>
      <c r="P122" s="72"/>
      <c r="Q122" s="74">
        <f t="shared" si="17"/>
        <v>92.198960472544655</v>
      </c>
      <c r="R122" s="74">
        <f t="shared" si="18"/>
        <v>1.2693658019041154</v>
      </c>
      <c r="S122" s="74">
        <f t="shared" si="19"/>
        <v>6.58314813732233</v>
      </c>
      <c r="T122" s="74">
        <f t="shared" si="19"/>
        <v>2.8400034162734777</v>
      </c>
      <c r="U122" s="74">
        <f t="shared" si="19"/>
        <v>2.2013731925951983</v>
      </c>
      <c r="V122" s="74">
        <f t="shared" si="20"/>
        <v>0.62004821492230355</v>
      </c>
      <c r="W122" s="75">
        <f t="shared" si="16"/>
        <v>105.71289923556208</v>
      </c>
    </row>
    <row r="123" spans="1:23" x14ac:dyDescent="0.15">
      <c r="A123" s="59">
        <v>3</v>
      </c>
      <c r="B123" s="59" t="s">
        <v>15</v>
      </c>
      <c r="C123" s="59" t="s">
        <v>75</v>
      </c>
      <c r="D123" s="59">
        <v>11</v>
      </c>
      <c r="E123" s="59" t="s">
        <v>96</v>
      </c>
      <c r="F123" s="59">
        <v>111</v>
      </c>
      <c r="G123" s="59">
        <v>1</v>
      </c>
      <c r="H123" s="59">
        <v>9</v>
      </c>
      <c r="I123" s="60">
        <v>7.28</v>
      </c>
      <c r="J123" s="60">
        <v>0.34774869109947598</v>
      </c>
      <c r="K123" s="60">
        <v>25.1937172774869</v>
      </c>
      <c r="L123" s="60">
        <v>20.680628272251301</v>
      </c>
      <c r="M123" s="60">
        <v>11.5811518324607</v>
      </c>
      <c r="N123" s="60">
        <v>23.691099476439799</v>
      </c>
      <c r="O123" s="60">
        <v>20.130890052356001</v>
      </c>
      <c r="P123" s="59"/>
      <c r="Q123" s="61">
        <f t="shared" si="17"/>
        <v>80.249697946032924</v>
      </c>
      <c r="R123" s="61">
        <f t="shared" si="18"/>
        <v>0.57916591442498622</v>
      </c>
      <c r="S123" s="61">
        <f t="shared" ref="S123:U138" si="33">L123*5/S$2</f>
        <v>3.6028969115420386</v>
      </c>
      <c r="T123" s="61">
        <f t="shared" si="33"/>
        <v>2.4640748579703615</v>
      </c>
      <c r="U123" s="61">
        <f t="shared" si="33"/>
        <v>2.0565190517742882</v>
      </c>
      <c r="V123" s="61">
        <f t="shared" si="20"/>
        <v>0.25875180015881749</v>
      </c>
      <c r="W123" s="62">
        <f t="shared" si="16"/>
        <v>89.211106481903414</v>
      </c>
    </row>
    <row r="124" spans="1:23" x14ac:dyDescent="0.15">
      <c r="A124" s="57">
        <v>3</v>
      </c>
      <c r="B124" s="57" t="s">
        <v>15</v>
      </c>
      <c r="C124" s="57" t="s">
        <v>75</v>
      </c>
      <c r="D124" s="57">
        <v>11</v>
      </c>
      <c r="E124" s="57" t="s">
        <v>96</v>
      </c>
      <c r="F124" s="57">
        <v>111</v>
      </c>
      <c r="G124" s="57">
        <v>2</v>
      </c>
      <c r="H124" s="57">
        <v>9</v>
      </c>
      <c r="I124" s="63">
        <v>8.74</v>
      </c>
      <c r="J124" s="63">
        <v>0.33001622498647898</v>
      </c>
      <c r="K124" s="63">
        <v>34.245538128718202</v>
      </c>
      <c r="L124" s="63">
        <v>21.741481882098402</v>
      </c>
      <c r="M124" s="63">
        <v>8.6533261222282292</v>
      </c>
      <c r="N124" s="63">
        <v>41.373715521903698</v>
      </c>
      <c r="O124" s="63">
        <v>34.991887506760399</v>
      </c>
      <c r="P124" s="57"/>
      <c r="Q124" s="56">
        <f t="shared" si="17"/>
        <v>76.157590381495154</v>
      </c>
      <c r="R124" s="56">
        <f t="shared" si="18"/>
        <v>0.78725375008547593</v>
      </c>
      <c r="S124" s="56">
        <f t="shared" si="33"/>
        <v>3.7877146136059934</v>
      </c>
      <c r="T124" s="56">
        <f t="shared" si="33"/>
        <v>1.8411332174953678</v>
      </c>
      <c r="U124" s="56">
        <f t="shared" si="33"/>
        <v>3.5914683612763625</v>
      </c>
      <c r="V124" s="56">
        <f t="shared" si="20"/>
        <v>0.44976719160360412</v>
      </c>
      <c r="W124" s="58">
        <f t="shared" si="16"/>
        <v>86.614927515561959</v>
      </c>
    </row>
    <row r="125" spans="1:23" x14ac:dyDescent="0.15">
      <c r="A125" s="57">
        <v>3</v>
      </c>
      <c r="B125" s="57" t="s">
        <v>15</v>
      </c>
      <c r="C125" s="57" t="s">
        <v>75</v>
      </c>
      <c r="D125" s="57">
        <v>11</v>
      </c>
      <c r="E125" s="57" t="s">
        <v>96</v>
      </c>
      <c r="F125" s="57">
        <v>111</v>
      </c>
      <c r="G125" s="57">
        <v>3</v>
      </c>
      <c r="H125" s="57">
        <v>9</v>
      </c>
      <c r="I125" s="63">
        <v>10.8</v>
      </c>
      <c r="J125" s="63">
        <v>0.40529157667386601</v>
      </c>
      <c r="K125" s="63">
        <v>27.9697624190065</v>
      </c>
      <c r="L125" s="63">
        <v>18.709503239740801</v>
      </c>
      <c r="M125" s="63">
        <v>12.332613390928699</v>
      </c>
      <c r="N125" s="63">
        <v>23.191144708423298</v>
      </c>
      <c r="O125" s="63">
        <v>34.597732181425499</v>
      </c>
      <c r="P125" s="57"/>
      <c r="Q125" s="56">
        <f t="shared" si="17"/>
        <v>93.528825386276765</v>
      </c>
      <c r="R125" s="56">
        <f t="shared" si="18"/>
        <v>0.642983044115092</v>
      </c>
      <c r="S125" s="56">
        <f t="shared" si="33"/>
        <v>3.2594953379339375</v>
      </c>
      <c r="T125" s="56">
        <f t="shared" si="33"/>
        <v>2.6239602959422763</v>
      </c>
      <c r="U125" s="56">
        <f t="shared" si="33"/>
        <v>2.0131202003839666</v>
      </c>
      <c r="V125" s="56">
        <f t="shared" si="20"/>
        <v>0.4447009277818188</v>
      </c>
      <c r="W125" s="58">
        <f t="shared" si="16"/>
        <v>102.51308519243388</v>
      </c>
    </row>
    <row r="126" spans="1:23" x14ac:dyDescent="0.15">
      <c r="A126" s="64">
        <v>3</v>
      </c>
      <c r="B126" s="64" t="s">
        <v>15</v>
      </c>
      <c r="C126" s="64" t="s">
        <v>75</v>
      </c>
      <c r="D126" s="64">
        <v>11</v>
      </c>
      <c r="E126" s="64" t="s">
        <v>97</v>
      </c>
      <c r="F126" s="64">
        <v>222</v>
      </c>
      <c r="G126" s="64">
        <v>1</v>
      </c>
      <c r="H126" s="64">
        <v>9</v>
      </c>
      <c r="I126" s="65">
        <v>26.59</v>
      </c>
      <c r="J126" s="65">
        <v>0.16503006012023999</v>
      </c>
      <c r="K126" s="65">
        <v>28.316633266533099</v>
      </c>
      <c r="L126" s="65">
        <v>15.506012024048101</v>
      </c>
      <c r="M126" s="65">
        <v>6.8336673346693404</v>
      </c>
      <c r="N126" s="65">
        <v>35.320641282565099</v>
      </c>
      <c r="O126" s="65">
        <v>36.973947895791603</v>
      </c>
      <c r="P126" s="64"/>
      <c r="Q126" s="66">
        <f t="shared" si="17"/>
        <v>38.08386002774769</v>
      </c>
      <c r="R126" s="66">
        <f t="shared" si="18"/>
        <v>0.65095708658696783</v>
      </c>
      <c r="S126" s="66">
        <f t="shared" si="33"/>
        <v>2.7013958230048956</v>
      </c>
      <c r="T126" s="66">
        <f t="shared" si="33"/>
        <v>1.4539717733339022</v>
      </c>
      <c r="U126" s="66">
        <f t="shared" si="33"/>
        <v>3.0660278891115538</v>
      </c>
      <c r="V126" s="66">
        <f t="shared" si="20"/>
        <v>0.47524354621840109</v>
      </c>
      <c r="W126" s="67">
        <f t="shared" si="16"/>
        <v>46.431456146003413</v>
      </c>
    </row>
    <row r="127" spans="1:23" x14ac:dyDescent="0.15">
      <c r="A127" s="57">
        <v>3</v>
      </c>
      <c r="B127" s="57" t="s">
        <v>15</v>
      </c>
      <c r="C127" s="57" t="s">
        <v>75</v>
      </c>
      <c r="D127" s="57">
        <v>11</v>
      </c>
      <c r="E127" s="57" t="s">
        <v>97</v>
      </c>
      <c r="F127" s="57">
        <v>222</v>
      </c>
      <c r="G127" s="57">
        <v>2</v>
      </c>
      <c r="H127" s="57">
        <v>9</v>
      </c>
      <c r="I127" s="63">
        <v>24.34</v>
      </c>
      <c r="J127" s="63">
        <v>0.159399274987053</v>
      </c>
      <c r="K127" s="63">
        <v>46.752977731745197</v>
      </c>
      <c r="L127" s="63">
        <v>18.0735370274469</v>
      </c>
      <c r="M127" s="63">
        <v>6.5458311755567102</v>
      </c>
      <c r="N127" s="63">
        <v>26.954945624029001</v>
      </c>
      <c r="O127" s="63">
        <v>28.327291558777802</v>
      </c>
      <c r="P127" s="57"/>
      <c r="Q127" s="56">
        <f t="shared" si="17"/>
        <v>36.784448073935302</v>
      </c>
      <c r="R127" s="56">
        <f t="shared" si="18"/>
        <v>1.0747810972814988</v>
      </c>
      <c r="S127" s="56">
        <f t="shared" si="33"/>
        <v>3.1486998305656622</v>
      </c>
      <c r="T127" s="56">
        <f t="shared" si="33"/>
        <v>1.3927300373524918</v>
      </c>
      <c r="U127" s="56">
        <f t="shared" si="33"/>
        <v>2.3398390298636285</v>
      </c>
      <c r="V127" s="56">
        <f t="shared" si="20"/>
        <v>0.36410400461153986</v>
      </c>
      <c r="W127" s="58">
        <f t="shared" si="16"/>
        <v>45.104602073610124</v>
      </c>
    </row>
    <row r="128" spans="1:23" x14ac:dyDescent="0.15">
      <c r="A128" s="68">
        <v>3</v>
      </c>
      <c r="B128" s="68" t="s">
        <v>15</v>
      </c>
      <c r="C128" s="68" t="s">
        <v>75</v>
      </c>
      <c r="D128" s="68">
        <v>11</v>
      </c>
      <c r="E128" s="68" t="s">
        <v>97</v>
      </c>
      <c r="F128" s="68">
        <v>222</v>
      </c>
      <c r="G128" s="68">
        <v>3</v>
      </c>
      <c r="H128" s="68">
        <v>9</v>
      </c>
      <c r="I128" s="69">
        <v>24.94</v>
      </c>
      <c r="J128" s="69">
        <v>0.163636363636364</v>
      </c>
      <c r="K128" s="69">
        <v>31.575757575757599</v>
      </c>
      <c r="L128" s="69">
        <v>16.035353535353501</v>
      </c>
      <c r="M128" s="69">
        <v>6.9696969696969697</v>
      </c>
      <c r="N128" s="69">
        <v>31.969696969697001</v>
      </c>
      <c r="O128" s="69">
        <v>29.709595959596001</v>
      </c>
      <c r="P128" s="68"/>
      <c r="Q128" s="70">
        <f t="shared" si="17"/>
        <v>37.762237762237845</v>
      </c>
      <c r="R128" s="70">
        <f t="shared" si="18"/>
        <v>0.7258794845001747</v>
      </c>
      <c r="S128" s="70">
        <f t="shared" si="33"/>
        <v>2.7936155984936413</v>
      </c>
      <c r="T128" s="70">
        <f t="shared" si="33"/>
        <v>1.4829142488716958</v>
      </c>
      <c r="U128" s="70">
        <f t="shared" si="33"/>
        <v>2.7751473063973093</v>
      </c>
      <c r="V128" s="70">
        <f t="shared" si="20"/>
        <v>0.38187141336241648</v>
      </c>
      <c r="W128" s="71">
        <f t="shared" si="16"/>
        <v>45.921665813863079</v>
      </c>
    </row>
    <row r="129" spans="1:23" x14ac:dyDescent="0.15">
      <c r="A129" s="57">
        <v>3</v>
      </c>
      <c r="B129" s="57" t="s">
        <v>15</v>
      </c>
      <c r="C129" s="57" t="s">
        <v>75</v>
      </c>
      <c r="D129" s="57">
        <v>11</v>
      </c>
      <c r="E129" s="57" t="s">
        <v>98</v>
      </c>
      <c r="F129" s="57">
        <v>333</v>
      </c>
      <c r="G129" s="57">
        <v>1</v>
      </c>
      <c r="H129" s="57">
        <v>9</v>
      </c>
      <c r="I129" s="63">
        <v>15.03</v>
      </c>
      <c r="J129" s="63">
        <v>0.42</v>
      </c>
      <c r="K129" s="63">
        <v>69.3333333333333</v>
      </c>
      <c r="L129" s="63">
        <v>46.3333333333333</v>
      </c>
      <c r="M129" s="63">
        <v>13.466666666666701</v>
      </c>
      <c r="N129" s="63">
        <v>33.3888888888889</v>
      </c>
      <c r="O129" s="63">
        <v>48.2916666666667</v>
      </c>
      <c r="P129" s="57"/>
      <c r="Q129" s="56">
        <f t="shared" si="17"/>
        <v>96.92307692307692</v>
      </c>
      <c r="R129" s="56">
        <f t="shared" si="18"/>
        <v>1.5938697318007655</v>
      </c>
      <c r="S129" s="56">
        <f t="shared" si="33"/>
        <v>8.0720092915214821</v>
      </c>
      <c r="T129" s="56">
        <f t="shared" si="33"/>
        <v>2.8652482269503619</v>
      </c>
      <c r="U129" s="56">
        <f t="shared" si="33"/>
        <v>2.8983410493827173</v>
      </c>
      <c r="V129" s="56">
        <f t="shared" si="20"/>
        <v>0.62071550985432777</v>
      </c>
      <c r="W129" s="58">
        <f t="shared" si="16"/>
        <v>112.97326073258657</v>
      </c>
    </row>
    <row r="130" spans="1:23" x14ac:dyDescent="0.15">
      <c r="A130" s="57">
        <v>3</v>
      </c>
      <c r="B130" s="57" t="s">
        <v>15</v>
      </c>
      <c r="C130" s="57" t="s">
        <v>75</v>
      </c>
      <c r="D130" s="57">
        <v>11</v>
      </c>
      <c r="E130" s="57" t="s">
        <v>98</v>
      </c>
      <c r="F130" s="57">
        <v>333</v>
      </c>
      <c r="G130" s="57">
        <v>2</v>
      </c>
      <c r="H130" s="57">
        <v>9</v>
      </c>
      <c r="I130" s="63">
        <v>10.47</v>
      </c>
      <c r="J130" s="63">
        <v>0.32847404299947602</v>
      </c>
      <c r="K130" s="63">
        <v>50.592553749344503</v>
      </c>
      <c r="L130" s="63">
        <v>26.900891452543298</v>
      </c>
      <c r="M130" s="63">
        <v>13.319349764027301</v>
      </c>
      <c r="N130" s="63">
        <v>54.588358678552702</v>
      </c>
      <c r="O130" s="63">
        <v>57.642894598846397</v>
      </c>
      <c r="P130" s="57"/>
      <c r="Q130" s="56">
        <f t="shared" si="17"/>
        <v>75.801702230648317</v>
      </c>
      <c r="R130" s="56">
        <f t="shared" si="18"/>
        <v>1.1630472126286093</v>
      </c>
      <c r="S130" s="56">
        <f t="shared" si="33"/>
        <v>4.6865664551469166</v>
      </c>
      <c r="T130" s="56">
        <f t="shared" si="33"/>
        <v>2.8339042051121912</v>
      </c>
      <c r="U130" s="56">
        <f t="shared" si="33"/>
        <v>4.7385728019576989</v>
      </c>
      <c r="V130" s="56">
        <f t="shared" si="20"/>
        <v>0.74091124163041644</v>
      </c>
      <c r="W130" s="58">
        <f t="shared" si="16"/>
        <v>89.964704147124152</v>
      </c>
    </row>
    <row r="131" spans="1:23" x14ac:dyDescent="0.15">
      <c r="A131" s="57">
        <v>3</v>
      </c>
      <c r="B131" s="57" t="s">
        <v>15</v>
      </c>
      <c r="C131" s="57" t="s">
        <v>75</v>
      </c>
      <c r="D131" s="57">
        <v>11</v>
      </c>
      <c r="E131" s="57" t="s">
        <v>98</v>
      </c>
      <c r="F131" s="57">
        <v>333</v>
      </c>
      <c r="G131" s="57">
        <v>3</v>
      </c>
      <c r="H131" s="57">
        <v>9</v>
      </c>
      <c r="I131" s="63">
        <v>10.98</v>
      </c>
      <c r="J131" s="63">
        <v>0.35254777070063698</v>
      </c>
      <c r="K131" s="63">
        <v>54.628450106157104</v>
      </c>
      <c r="L131" s="63">
        <v>33.731422505307897</v>
      </c>
      <c r="M131" s="63">
        <v>11.656050955414001</v>
      </c>
      <c r="N131" s="63">
        <v>41.719745222929902</v>
      </c>
      <c r="O131" s="63">
        <v>58.346602972399097</v>
      </c>
      <c r="P131" s="57"/>
      <c r="Q131" s="56">
        <f t="shared" si="17"/>
        <v>81.35717785399315</v>
      </c>
      <c r="R131" s="56">
        <f t="shared" si="18"/>
        <v>1.2558264392220024</v>
      </c>
      <c r="S131" s="56">
        <f t="shared" si="33"/>
        <v>5.8765544434334318</v>
      </c>
      <c r="T131" s="56">
        <f t="shared" si="33"/>
        <v>2.4800108415774469</v>
      </c>
      <c r="U131" s="56">
        <f t="shared" si="33"/>
        <v>3.6215056617126651</v>
      </c>
      <c r="V131" s="56">
        <f t="shared" si="20"/>
        <v>0.74995633640615811</v>
      </c>
      <c r="W131" s="58">
        <f t="shared" ref="W131:W194" si="34">SUM(Q131:V131)</f>
        <v>95.341031576344861</v>
      </c>
    </row>
    <row r="132" spans="1:23" x14ac:dyDescent="0.15">
      <c r="A132" s="64">
        <v>3</v>
      </c>
      <c r="B132" s="64" t="s">
        <v>15</v>
      </c>
      <c r="C132" s="64" t="s">
        <v>75</v>
      </c>
      <c r="D132" s="64">
        <v>11</v>
      </c>
      <c r="E132" s="64" t="s">
        <v>99</v>
      </c>
      <c r="F132" s="64">
        <v>444</v>
      </c>
      <c r="G132" s="64">
        <v>1</v>
      </c>
      <c r="H132" s="64">
        <v>9</v>
      </c>
      <c r="I132" s="65">
        <v>21.84</v>
      </c>
      <c r="J132" s="65">
        <v>0.50021668472372705</v>
      </c>
      <c r="K132" s="65">
        <v>44.160346695557998</v>
      </c>
      <c r="L132" s="65">
        <v>40.059588299024902</v>
      </c>
      <c r="M132" s="65">
        <v>19.328277356446399</v>
      </c>
      <c r="N132" s="65">
        <v>33.856988082340202</v>
      </c>
      <c r="O132" s="65">
        <v>59.358071505958797</v>
      </c>
      <c r="P132" s="64"/>
      <c r="Q132" s="66">
        <f t="shared" ref="Q132:Q195" si="35">J132*30/Q$2</f>
        <v>115.43461955162932</v>
      </c>
      <c r="R132" s="66">
        <f t="shared" ref="R132:R195" si="36">K132*2/R$2</f>
        <v>1.015180383805931</v>
      </c>
      <c r="S132" s="66">
        <f t="shared" si="33"/>
        <v>6.9790223517464991</v>
      </c>
      <c r="T132" s="66">
        <f t="shared" si="33"/>
        <v>4.1123994375417867</v>
      </c>
      <c r="U132" s="66">
        <f t="shared" si="33"/>
        <v>2.9389746599253646</v>
      </c>
      <c r="V132" s="66">
        <f t="shared" ref="V132:V195" si="37">O132*1/V$2</f>
        <v>0.76295721730024169</v>
      </c>
      <c r="W132" s="67">
        <f t="shared" si="34"/>
        <v>131.24315360194916</v>
      </c>
    </row>
    <row r="133" spans="1:23" x14ac:dyDescent="0.15">
      <c r="A133" s="57">
        <v>3</v>
      </c>
      <c r="B133" s="57" t="s">
        <v>15</v>
      </c>
      <c r="C133" s="57" t="s">
        <v>75</v>
      </c>
      <c r="D133" s="57">
        <v>11</v>
      </c>
      <c r="E133" s="57" t="s">
        <v>99</v>
      </c>
      <c r="F133" s="57">
        <v>444</v>
      </c>
      <c r="G133" s="57">
        <v>2</v>
      </c>
      <c r="H133" s="57">
        <v>9</v>
      </c>
      <c r="I133" s="63">
        <v>24.01</v>
      </c>
      <c r="J133" s="63">
        <v>0.44652701212789397</v>
      </c>
      <c r="K133" s="63">
        <v>62.601984564498402</v>
      </c>
      <c r="L133" s="63">
        <v>37.789415656008799</v>
      </c>
      <c r="M133" s="63">
        <v>16.692392502756299</v>
      </c>
      <c r="N133" s="63">
        <v>48.180815876516</v>
      </c>
      <c r="O133" s="63">
        <v>74.972436604189596</v>
      </c>
      <c r="P133" s="57"/>
      <c r="Q133" s="56">
        <f t="shared" si="35"/>
        <v>103.04469510643708</v>
      </c>
      <c r="R133" s="56">
        <f t="shared" si="36"/>
        <v>1.439126081942492</v>
      </c>
      <c r="S133" s="56">
        <f t="shared" si="33"/>
        <v>6.5835218912907321</v>
      </c>
      <c r="T133" s="56">
        <f t="shared" si="33"/>
        <v>3.5515728729268718</v>
      </c>
      <c r="U133" s="56">
        <f t="shared" si="33"/>
        <v>4.1823624892809024</v>
      </c>
      <c r="V133" s="56">
        <f t="shared" si="37"/>
        <v>0.96365599748315678</v>
      </c>
      <c r="W133" s="58">
        <f t="shared" si="34"/>
        <v>119.76493443936123</v>
      </c>
    </row>
    <row r="134" spans="1:23" x14ac:dyDescent="0.15">
      <c r="A134" s="68">
        <v>3</v>
      </c>
      <c r="B134" s="68" t="s">
        <v>15</v>
      </c>
      <c r="C134" s="68" t="s">
        <v>75</v>
      </c>
      <c r="D134" s="68">
        <v>11</v>
      </c>
      <c r="E134" s="68" t="s">
        <v>99</v>
      </c>
      <c r="F134" s="68">
        <v>444</v>
      </c>
      <c r="G134" s="68">
        <v>3</v>
      </c>
      <c r="H134" s="68">
        <v>9</v>
      </c>
      <c r="I134" s="69">
        <v>26.87</v>
      </c>
      <c r="J134" s="69">
        <v>0.34910210364289401</v>
      </c>
      <c r="K134" s="69">
        <v>42.955361723960998</v>
      </c>
      <c r="L134" s="69">
        <v>38.429964084145702</v>
      </c>
      <c r="M134" s="69">
        <v>16.747049769112401</v>
      </c>
      <c r="N134" s="69">
        <v>51.8471010774756</v>
      </c>
      <c r="O134" s="69">
        <v>49.756285274499703</v>
      </c>
      <c r="P134" s="68"/>
      <c r="Q134" s="70">
        <f t="shared" si="35"/>
        <v>80.562023917590935</v>
      </c>
      <c r="R134" s="70">
        <f t="shared" si="36"/>
        <v>0.98747957986117241</v>
      </c>
      <c r="S134" s="70">
        <f t="shared" si="33"/>
        <v>6.6951156941020384</v>
      </c>
      <c r="T134" s="70">
        <f t="shared" si="33"/>
        <v>3.5632020785345535</v>
      </c>
      <c r="U134" s="70">
        <f t="shared" si="33"/>
        <v>4.5006164129753126</v>
      </c>
      <c r="V134" s="70">
        <f t="shared" si="37"/>
        <v>0.63954094183161569</v>
      </c>
      <c r="W134" s="71">
        <f t="shared" si="34"/>
        <v>96.94797862489564</v>
      </c>
    </row>
    <row r="135" spans="1:23" x14ac:dyDescent="0.15">
      <c r="A135" s="57">
        <v>3</v>
      </c>
      <c r="B135" s="57" t="s">
        <v>15</v>
      </c>
      <c r="C135" s="57" t="s">
        <v>75</v>
      </c>
      <c r="D135" s="57">
        <f t="shared" ref="D135:D137" si="38">D132</f>
        <v>11</v>
      </c>
      <c r="E135" s="57" t="s">
        <v>100</v>
      </c>
      <c r="F135" s="57">
        <v>555</v>
      </c>
      <c r="G135" s="57">
        <f t="shared" ref="G135:G137" si="39">G132</f>
        <v>1</v>
      </c>
      <c r="H135" s="57">
        <v>9</v>
      </c>
      <c r="I135" s="63">
        <f t="shared" ref="I135:I137" si="40">I123+I126+I129+I132</f>
        <v>70.739999999999995</v>
      </c>
      <c r="J135" s="63">
        <f t="shared" ref="J135:O137" si="41">(J123*$L123+J126*$L126+J129*$L129+J132*$L132)/($L123+$L126+$L129+$L132)</f>
        <v>0.40177247483020928</v>
      </c>
      <c r="K135" s="63">
        <f t="shared" si="41"/>
        <v>48.471291758997168</v>
      </c>
      <c r="L135" s="63">
        <f t="shared" si="41"/>
        <v>36.055547250710525</v>
      </c>
      <c r="M135" s="63">
        <f t="shared" si="41"/>
        <v>14.22510233696517</v>
      </c>
      <c r="N135" s="63">
        <f t="shared" si="41"/>
        <v>32.150095580317434</v>
      </c>
      <c r="O135" s="63">
        <f t="shared" si="41"/>
        <v>45.725499765734646</v>
      </c>
      <c r="P135" s="57"/>
      <c r="Q135" s="56">
        <f t="shared" si="35"/>
        <v>92.71672496081753</v>
      </c>
      <c r="R135" s="56">
        <f t="shared" si="36"/>
        <v>1.1142825691723488</v>
      </c>
      <c r="S135" s="56">
        <f t="shared" si="33"/>
        <v>6.2814542248624612</v>
      </c>
      <c r="T135" s="56">
        <f t="shared" si="33"/>
        <v>3.0266175185032278</v>
      </c>
      <c r="U135" s="56">
        <f t="shared" si="33"/>
        <v>2.7908069080136664</v>
      </c>
      <c r="V135" s="56">
        <f t="shared" si="37"/>
        <v>0.5877313594567436</v>
      </c>
      <c r="W135" s="58">
        <f t="shared" si="34"/>
        <v>106.51761754082597</v>
      </c>
    </row>
    <row r="136" spans="1:23" x14ac:dyDescent="0.15">
      <c r="A136" s="57">
        <v>3</v>
      </c>
      <c r="B136" s="57" t="s">
        <v>15</v>
      </c>
      <c r="C136" s="57" t="s">
        <v>75</v>
      </c>
      <c r="D136" s="57">
        <f t="shared" si="38"/>
        <v>11</v>
      </c>
      <c r="E136" s="57" t="s">
        <v>100</v>
      </c>
      <c r="F136" s="57">
        <v>555</v>
      </c>
      <c r="G136" s="57">
        <f t="shared" si="39"/>
        <v>2</v>
      </c>
      <c r="H136" s="57">
        <v>9</v>
      </c>
      <c r="I136" s="63">
        <f t="shared" si="40"/>
        <v>67.56</v>
      </c>
      <c r="J136" s="63">
        <f t="shared" si="41"/>
        <v>0.34224274758416279</v>
      </c>
      <c r="K136" s="63">
        <f t="shared" si="41"/>
        <v>50.870303321599792</v>
      </c>
      <c r="L136" s="63">
        <f t="shared" si="41"/>
        <v>28.238203583664138</v>
      </c>
      <c r="M136" s="63">
        <f t="shared" si="41"/>
        <v>12.396885837275532</v>
      </c>
      <c r="N136" s="63">
        <f t="shared" si="41"/>
        <v>44.74315005343432</v>
      </c>
      <c r="O136" s="63">
        <f t="shared" si="41"/>
        <v>54.126998851115047</v>
      </c>
      <c r="P136" s="57"/>
      <c r="Q136" s="56">
        <f t="shared" si="35"/>
        <v>78.979095596345246</v>
      </c>
      <c r="R136" s="56">
        <f t="shared" si="36"/>
        <v>1.1694322602666618</v>
      </c>
      <c r="S136" s="56">
        <f t="shared" si="33"/>
        <v>4.9195476626592569</v>
      </c>
      <c r="T136" s="56">
        <f t="shared" si="33"/>
        <v>2.6376352845267088</v>
      </c>
      <c r="U136" s="56">
        <f t="shared" si="33"/>
        <v>3.883953997693951</v>
      </c>
      <c r="V136" s="56">
        <f t="shared" si="37"/>
        <v>0.69571977957731423</v>
      </c>
      <c r="W136" s="58">
        <f t="shared" si="34"/>
        <v>92.285384581069138</v>
      </c>
    </row>
    <row r="137" spans="1:23" ht="14.25" thickBot="1" x14ac:dyDescent="0.2">
      <c r="A137" s="72">
        <v>3</v>
      </c>
      <c r="B137" s="72" t="s">
        <v>15</v>
      </c>
      <c r="C137" s="72" t="s">
        <v>75</v>
      </c>
      <c r="D137" s="72">
        <f t="shared" si="38"/>
        <v>11</v>
      </c>
      <c r="E137" s="72" t="s">
        <v>100</v>
      </c>
      <c r="F137" s="72">
        <v>555</v>
      </c>
      <c r="G137" s="72">
        <f t="shared" si="39"/>
        <v>3</v>
      </c>
      <c r="H137" s="72">
        <v>9</v>
      </c>
      <c r="I137" s="73">
        <f t="shared" si="40"/>
        <v>73.59</v>
      </c>
      <c r="J137" s="73">
        <f t="shared" si="41"/>
        <v>0.33220407903930865</v>
      </c>
      <c r="K137" s="73">
        <f t="shared" si="41"/>
        <v>42.309008283619484</v>
      </c>
      <c r="L137" s="73">
        <f t="shared" si="41"/>
        <v>30.137146127523469</v>
      </c>
      <c r="M137" s="73">
        <f t="shared" si="41"/>
        <v>12.901606888336991</v>
      </c>
      <c r="N137" s="73">
        <f t="shared" si="41"/>
        <v>40.655144534121504</v>
      </c>
      <c r="O137" s="73">
        <f t="shared" si="41"/>
        <v>46.80696161540628</v>
      </c>
      <c r="P137" s="72"/>
      <c r="Q137" s="74">
        <f t="shared" si="35"/>
        <v>76.662479778302</v>
      </c>
      <c r="R137" s="74">
        <f t="shared" si="36"/>
        <v>0.97262088008320657</v>
      </c>
      <c r="S137" s="74">
        <f t="shared" si="33"/>
        <v>5.2503738898124519</v>
      </c>
      <c r="T137" s="74">
        <f t="shared" si="33"/>
        <v>2.7450227421993598</v>
      </c>
      <c r="U137" s="74">
        <f t="shared" si="33"/>
        <v>3.529092407475825</v>
      </c>
      <c r="V137" s="74">
        <f t="shared" si="37"/>
        <v>0.60163189737026068</v>
      </c>
      <c r="W137" s="75">
        <f t="shared" si="34"/>
        <v>89.7612215952431</v>
      </c>
    </row>
    <row r="138" spans="1:23" x14ac:dyDescent="0.15">
      <c r="A138" s="59">
        <v>3</v>
      </c>
      <c r="B138" s="59" t="s">
        <v>77</v>
      </c>
      <c r="C138" s="59">
        <v>5</v>
      </c>
      <c r="D138" s="59">
        <v>22</v>
      </c>
      <c r="E138" s="59" t="s">
        <v>96</v>
      </c>
      <c r="F138" s="59">
        <v>111</v>
      </c>
      <c r="G138" s="59">
        <v>1</v>
      </c>
      <c r="H138" s="59">
        <v>1</v>
      </c>
      <c r="I138" s="60">
        <v>0</v>
      </c>
      <c r="J138" s="60">
        <v>0</v>
      </c>
      <c r="K138" s="60">
        <v>0</v>
      </c>
      <c r="L138" s="60">
        <v>0</v>
      </c>
      <c r="M138" s="60">
        <v>0</v>
      </c>
      <c r="N138" s="60">
        <v>0</v>
      </c>
      <c r="O138" s="60">
        <v>0</v>
      </c>
      <c r="P138" s="59"/>
      <c r="Q138" s="61">
        <f t="shared" si="35"/>
        <v>0</v>
      </c>
      <c r="R138" s="61">
        <f t="shared" si="36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7"/>
        <v>0</v>
      </c>
      <c r="W138" s="62">
        <f t="shared" si="34"/>
        <v>0</v>
      </c>
    </row>
    <row r="139" spans="1:23" x14ac:dyDescent="0.15">
      <c r="A139" s="57">
        <v>3</v>
      </c>
      <c r="B139" s="57" t="s">
        <v>77</v>
      </c>
      <c r="C139" s="57">
        <v>5</v>
      </c>
      <c r="D139" s="57">
        <v>22</v>
      </c>
      <c r="E139" s="57" t="s">
        <v>96</v>
      </c>
      <c r="F139" s="57">
        <v>111</v>
      </c>
      <c r="G139" s="57">
        <v>2</v>
      </c>
      <c r="H139" s="57">
        <v>1</v>
      </c>
      <c r="I139" s="63">
        <v>0</v>
      </c>
      <c r="J139" s="63">
        <v>0</v>
      </c>
      <c r="K139" s="63">
        <v>0</v>
      </c>
      <c r="L139" s="63">
        <v>0</v>
      </c>
      <c r="M139" s="63">
        <v>0</v>
      </c>
      <c r="N139" s="63">
        <v>0</v>
      </c>
      <c r="O139" s="63">
        <v>0</v>
      </c>
      <c r="P139" s="57"/>
      <c r="Q139" s="56">
        <f t="shared" si="35"/>
        <v>0</v>
      </c>
      <c r="R139" s="56">
        <f t="shared" si="36"/>
        <v>0</v>
      </c>
      <c r="S139" s="56">
        <f t="shared" ref="S139:U157" si="42">L139*5/S$2</f>
        <v>0</v>
      </c>
      <c r="T139" s="56">
        <f t="shared" si="42"/>
        <v>0</v>
      </c>
      <c r="U139" s="56">
        <f t="shared" si="42"/>
        <v>0</v>
      </c>
      <c r="V139" s="56">
        <f t="shared" si="37"/>
        <v>0</v>
      </c>
      <c r="W139" s="58">
        <f t="shared" si="34"/>
        <v>0</v>
      </c>
    </row>
    <row r="140" spans="1:23" x14ac:dyDescent="0.15">
      <c r="A140" s="57">
        <v>3</v>
      </c>
      <c r="B140" s="57" t="s">
        <v>77</v>
      </c>
      <c r="C140" s="57">
        <v>5</v>
      </c>
      <c r="D140" s="57">
        <v>22</v>
      </c>
      <c r="E140" s="57" t="s">
        <v>96</v>
      </c>
      <c r="F140" s="57">
        <v>111</v>
      </c>
      <c r="G140" s="57">
        <v>3</v>
      </c>
      <c r="H140" s="57">
        <v>1</v>
      </c>
      <c r="I140" s="63">
        <v>0</v>
      </c>
      <c r="J140" s="63">
        <v>0</v>
      </c>
      <c r="K140" s="63">
        <v>0</v>
      </c>
      <c r="L140" s="63">
        <v>0</v>
      </c>
      <c r="M140" s="63">
        <v>0</v>
      </c>
      <c r="N140" s="63">
        <v>0</v>
      </c>
      <c r="O140" s="63">
        <v>0</v>
      </c>
      <c r="P140" s="57"/>
      <c r="Q140" s="56">
        <f t="shared" si="35"/>
        <v>0</v>
      </c>
      <c r="R140" s="56">
        <f t="shared" si="36"/>
        <v>0</v>
      </c>
      <c r="S140" s="56">
        <f t="shared" si="42"/>
        <v>0</v>
      </c>
      <c r="T140" s="56">
        <f t="shared" si="42"/>
        <v>0</v>
      </c>
      <c r="U140" s="56">
        <f t="shared" si="42"/>
        <v>0</v>
      </c>
      <c r="V140" s="56">
        <f t="shared" si="37"/>
        <v>0</v>
      </c>
      <c r="W140" s="58">
        <f t="shared" si="34"/>
        <v>0</v>
      </c>
    </row>
    <row r="141" spans="1:23" x14ac:dyDescent="0.15">
      <c r="A141" s="64">
        <v>3</v>
      </c>
      <c r="B141" s="64" t="s">
        <v>77</v>
      </c>
      <c r="C141" s="64">
        <v>5</v>
      </c>
      <c r="D141" s="64">
        <v>22</v>
      </c>
      <c r="E141" s="64" t="s">
        <v>97</v>
      </c>
      <c r="F141" s="64">
        <v>222</v>
      </c>
      <c r="G141" s="64">
        <v>1</v>
      </c>
      <c r="H141" s="64">
        <v>1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4"/>
      <c r="Q141" s="66">
        <f t="shared" si="35"/>
        <v>0</v>
      </c>
      <c r="R141" s="66">
        <f t="shared" si="36"/>
        <v>0</v>
      </c>
      <c r="S141" s="66">
        <f t="shared" si="42"/>
        <v>0</v>
      </c>
      <c r="T141" s="66">
        <f t="shared" si="42"/>
        <v>0</v>
      </c>
      <c r="U141" s="66">
        <f t="shared" si="42"/>
        <v>0</v>
      </c>
      <c r="V141" s="66">
        <f t="shared" si="37"/>
        <v>0</v>
      </c>
      <c r="W141" s="67">
        <f t="shared" si="34"/>
        <v>0</v>
      </c>
    </row>
    <row r="142" spans="1:23" x14ac:dyDescent="0.15">
      <c r="A142" s="57">
        <v>3</v>
      </c>
      <c r="B142" s="57" t="s">
        <v>77</v>
      </c>
      <c r="C142" s="57">
        <v>5</v>
      </c>
      <c r="D142" s="57">
        <v>22</v>
      </c>
      <c r="E142" s="57" t="s">
        <v>97</v>
      </c>
      <c r="F142" s="57">
        <v>222</v>
      </c>
      <c r="G142" s="57">
        <v>2</v>
      </c>
      <c r="H142" s="57">
        <v>1</v>
      </c>
      <c r="I142" s="63">
        <v>0</v>
      </c>
      <c r="J142" s="63">
        <v>0</v>
      </c>
      <c r="K142" s="63">
        <v>0</v>
      </c>
      <c r="L142" s="63">
        <v>0</v>
      </c>
      <c r="M142" s="63">
        <v>0</v>
      </c>
      <c r="N142" s="63">
        <v>0</v>
      </c>
      <c r="O142" s="63">
        <v>0</v>
      </c>
      <c r="P142" s="57"/>
      <c r="Q142" s="56">
        <f t="shared" si="35"/>
        <v>0</v>
      </c>
      <c r="R142" s="56">
        <f t="shared" si="36"/>
        <v>0</v>
      </c>
      <c r="S142" s="56">
        <f t="shared" si="42"/>
        <v>0</v>
      </c>
      <c r="T142" s="56">
        <f t="shared" si="42"/>
        <v>0</v>
      </c>
      <c r="U142" s="56">
        <f t="shared" si="42"/>
        <v>0</v>
      </c>
      <c r="V142" s="56">
        <f t="shared" si="37"/>
        <v>0</v>
      </c>
      <c r="W142" s="58">
        <f t="shared" si="34"/>
        <v>0</v>
      </c>
    </row>
    <row r="143" spans="1:23" x14ac:dyDescent="0.15">
      <c r="A143" s="68">
        <v>3</v>
      </c>
      <c r="B143" s="68" t="s">
        <v>77</v>
      </c>
      <c r="C143" s="68">
        <v>5</v>
      </c>
      <c r="D143" s="68">
        <v>22</v>
      </c>
      <c r="E143" s="68" t="s">
        <v>97</v>
      </c>
      <c r="F143" s="68">
        <v>222</v>
      </c>
      <c r="G143" s="68">
        <v>3</v>
      </c>
      <c r="H143" s="68">
        <v>1</v>
      </c>
      <c r="I143" s="69">
        <v>0</v>
      </c>
      <c r="J143" s="69">
        <v>0</v>
      </c>
      <c r="K143" s="69">
        <v>0</v>
      </c>
      <c r="L143" s="69">
        <v>0</v>
      </c>
      <c r="M143" s="69">
        <v>0</v>
      </c>
      <c r="N143" s="69">
        <v>0</v>
      </c>
      <c r="O143" s="69">
        <v>0</v>
      </c>
      <c r="P143" s="68"/>
      <c r="Q143" s="70">
        <f t="shared" si="35"/>
        <v>0</v>
      </c>
      <c r="R143" s="70">
        <f t="shared" si="36"/>
        <v>0</v>
      </c>
      <c r="S143" s="70">
        <f t="shared" si="42"/>
        <v>0</v>
      </c>
      <c r="T143" s="70">
        <f t="shared" si="42"/>
        <v>0</v>
      </c>
      <c r="U143" s="70">
        <f t="shared" si="42"/>
        <v>0</v>
      </c>
      <c r="V143" s="70">
        <f t="shared" si="37"/>
        <v>0</v>
      </c>
      <c r="W143" s="71">
        <f t="shared" si="34"/>
        <v>0</v>
      </c>
    </row>
    <row r="144" spans="1:23" x14ac:dyDescent="0.15">
      <c r="A144" s="57">
        <v>3</v>
      </c>
      <c r="B144" s="57" t="s">
        <v>77</v>
      </c>
      <c r="C144" s="57">
        <v>5</v>
      </c>
      <c r="D144" s="57">
        <v>22</v>
      </c>
      <c r="E144" s="57" t="s">
        <v>98</v>
      </c>
      <c r="F144" s="57">
        <v>333</v>
      </c>
      <c r="G144" s="57">
        <v>1</v>
      </c>
      <c r="H144" s="57">
        <v>1</v>
      </c>
      <c r="I144" s="63">
        <v>0</v>
      </c>
      <c r="J144" s="63">
        <v>0</v>
      </c>
      <c r="K144" s="63">
        <v>0</v>
      </c>
      <c r="L144" s="63">
        <v>0</v>
      </c>
      <c r="M144" s="63">
        <v>0</v>
      </c>
      <c r="N144" s="63">
        <v>0</v>
      </c>
      <c r="O144" s="63">
        <v>0</v>
      </c>
      <c r="P144" s="57"/>
      <c r="Q144" s="56">
        <f t="shared" si="35"/>
        <v>0</v>
      </c>
      <c r="R144" s="56">
        <f t="shared" si="36"/>
        <v>0</v>
      </c>
      <c r="S144" s="56">
        <f t="shared" si="42"/>
        <v>0</v>
      </c>
      <c r="T144" s="56">
        <f t="shared" si="42"/>
        <v>0</v>
      </c>
      <c r="U144" s="56">
        <f t="shared" si="42"/>
        <v>0</v>
      </c>
      <c r="V144" s="56">
        <f t="shared" si="37"/>
        <v>0</v>
      </c>
      <c r="W144" s="58">
        <f t="shared" si="34"/>
        <v>0</v>
      </c>
    </row>
    <row r="145" spans="1:23" x14ac:dyDescent="0.15">
      <c r="A145" s="57">
        <v>3</v>
      </c>
      <c r="B145" s="57" t="s">
        <v>77</v>
      </c>
      <c r="C145" s="57">
        <v>5</v>
      </c>
      <c r="D145" s="57">
        <v>22</v>
      </c>
      <c r="E145" s="57" t="s">
        <v>98</v>
      </c>
      <c r="F145" s="57">
        <v>333</v>
      </c>
      <c r="G145" s="57">
        <v>2</v>
      </c>
      <c r="H145" s="57">
        <v>1</v>
      </c>
      <c r="I145" s="63">
        <v>0</v>
      </c>
      <c r="J145" s="63">
        <v>0</v>
      </c>
      <c r="K145" s="63">
        <v>0</v>
      </c>
      <c r="L145" s="63">
        <v>0</v>
      </c>
      <c r="M145" s="63">
        <v>0</v>
      </c>
      <c r="N145" s="63">
        <v>0</v>
      </c>
      <c r="O145" s="63">
        <v>0</v>
      </c>
      <c r="P145" s="57"/>
      <c r="Q145" s="56">
        <f t="shared" si="35"/>
        <v>0</v>
      </c>
      <c r="R145" s="56">
        <f t="shared" si="36"/>
        <v>0</v>
      </c>
      <c r="S145" s="56">
        <f t="shared" si="42"/>
        <v>0</v>
      </c>
      <c r="T145" s="56">
        <f t="shared" si="42"/>
        <v>0</v>
      </c>
      <c r="U145" s="56">
        <f t="shared" si="42"/>
        <v>0</v>
      </c>
      <c r="V145" s="56">
        <f t="shared" si="37"/>
        <v>0</v>
      </c>
      <c r="W145" s="58">
        <f t="shared" si="34"/>
        <v>0</v>
      </c>
    </row>
    <row r="146" spans="1:23" x14ac:dyDescent="0.15">
      <c r="A146" s="57">
        <v>3</v>
      </c>
      <c r="B146" s="57" t="s">
        <v>77</v>
      </c>
      <c r="C146" s="57">
        <v>5</v>
      </c>
      <c r="D146" s="57">
        <v>22</v>
      </c>
      <c r="E146" s="57" t="s">
        <v>98</v>
      </c>
      <c r="F146" s="57">
        <v>333</v>
      </c>
      <c r="G146" s="57">
        <v>3</v>
      </c>
      <c r="H146" s="57">
        <v>1</v>
      </c>
      <c r="I146" s="63">
        <v>0</v>
      </c>
      <c r="J146" s="63">
        <v>0</v>
      </c>
      <c r="K146" s="63">
        <v>0</v>
      </c>
      <c r="L146" s="63">
        <v>0</v>
      </c>
      <c r="M146" s="63">
        <v>0</v>
      </c>
      <c r="N146" s="63">
        <v>0</v>
      </c>
      <c r="O146" s="63">
        <v>0</v>
      </c>
      <c r="P146" s="57"/>
      <c r="Q146" s="56">
        <f t="shared" si="35"/>
        <v>0</v>
      </c>
      <c r="R146" s="56">
        <f t="shared" si="36"/>
        <v>0</v>
      </c>
      <c r="S146" s="56">
        <f t="shared" si="42"/>
        <v>0</v>
      </c>
      <c r="T146" s="56">
        <f t="shared" si="42"/>
        <v>0</v>
      </c>
      <c r="U146" s="56">
        <f t="shared" si="42"/>
        <v>0</v>
      </c>
      <c r="V146" s="56">
        <f t="shared" si="37"/>
        <v>0</v>
      </c>
      <c r="W146" s="58">
        <f t="shared" si="34"/>
        <v>0</v>
      </c>
    </row>
    <row r="147" spans="1:23" x14ac:dyDescent="0.15">
      <c r="A147" s="64">
        <v>3</v>
      </c>
      <c r="B147" s="64" t="s">
        <v>77</v>
      </c>
      <c r="C147" s="64">
        <v>5</v>
      </c>
      <c r="D147" s="64">
        <v>22</v>
      </c>
      <c r="E147" s="64" t="s">
        <v>99</v>
      </c>
      <c r="F147" s="64">
        <v>444</v>
      </c>
      <c r="G147" s="64">
        <v>1</v>
      </c>
      <c r="H147" s="64">
        <v>1</v>
      </c>
      <c r="I147" s="65">
        <v>13.98</v>
      </c>
      <c r="J147" s="65">
        <v>0.36772216547497399</v>
      </c>
      <c r="K147" s="65">
        <v>68.232890704800795</v>
      </c>
      <c r="L147" s="65">
        <v>50.485188968335002</v>
      </c>
      <c r="M147" s="65">
        <v>16.394279877425902</v>
      </c>
      <c r="N147" s="65">
        <v>22.114402451481102</v>
      </c>
      <c r="O147" s="65">
        <v>95.377936670071506</v>
      </c>
      <c r="P147" s="64"/>
      <c r="Q147" s="66">
        <f t="shared" si="35"/>
        <v>84.858961263455541</v>
      </c>
      <c r="R147" s="66">
        <f t="shared" si="36"/>
        <v>1.568572200110363</v>
      </c>
      <c r="S147" s="66">
        <f t="shared" si="42"/>
        <v>8.7953290885601056</v>
      </c>
      <c r="T147" s="66">
        <f t="shared" si="42"/>
        <v>3.4881446547714683</v>
      </c>
      <c r="U147" s="66">
        <f t="shared" si="42"/>
        <v>1.9196529905799566</v>
      </c>
      <c r="V147" s="66">
        <f t="shared" si="37"/>
        <v>1.2259374893325388</v>
      </c>
      <c r="W147" s="67">
        <f t="shared" si="34"/>
        <v>101.85659768680999</v>
      </c>
    </row>
    <row r="148" spans="1:23" x14ac:dyDescent="0.15">
      <c r="A148" s="57">
        <v>3</v>
      </c>
      <c r="B148" s="57" t="s">
        <v>77</v>
      </c>
      <c r="C148" s="57">
        <v>5</v>
      </c>
      <c r="D148" s="57">
        <v>22</v>
      </c>
      <c r="E148" s="57" t="s">
        <v>99</v>
      </c>
      <c r="F148" s="57">
        <v>444</v>
      </c>
      <c r="G148" s="57">
        <v>2</v>
      </c>
      <c r="H148" s="57">
        <v>1</v>
      </c>
      <c r="I148" s="63">
        <v>18.649999999999999</v>
      </c>
      <c r="J148" s="63">
        <v>0.45833333333333298</v>
      </c>
      <c r="K148" s="63">
        <v>59.259259259259302</v>
      </c>
      <c r="L148" s="63">
        <v>46.203703703703702</v>
      </c>
      <c r="M148" s="63">
        <v>14.5138888888889</v>
      </c>
      <c r="N148" s="63">
        <v>19.9305555555556</v>
      </c>
      <c r="O148" s="63">
        <v>80.370370370370395</v>
      </c>
      <c r="P148" s="57"/>
      <c r="Q148" s="56">
        <f t="shared" si="35"/>
        <v>105.76923076923069</v>
      </c>
      <c r="R148" s="56">
        <f t="shared" si="36"/>
        <v>1.3622818220519379</v>
      </c>
      <c r="S148" s="56">
        <f t="shared" si="42"/>
        <v>8.049425732352562</v>
      </c>
      <c r="T148" s="56">
        <f t="shared" si="42"/>
        <v>3.0880614657210423</v>
      </c>
      <c r="U148" s="56">
        <f t="shared" si="42"/>
        <v>1.7300829475308679</v>
      </c>
      <c r="V148" s="56">
        <f t="shared" si="37"/>
        <v>1.0330381795677428</v>
      </c>
      <c r="W148" s="58">
        <f t="shared" si="34"/>
        <v>121.03212091645484</v>
      </c>
    </row>
    <row r="149" spans="1:23" x14ac:dyDescent="0.15">
      <c r="A149" s="68">
        <v>3</v>
      </c>
      <c r="B149" s="68" t="s">
        <v>77</v>
      </c>
      <c r="C149" s="68">
        <v>5</v>
      </c>
      <c r="D149" s="68">
        <v>22</v>
      </c>
      <c r="E149" s="68" t="s">
        <v>99</v>
      </c>
      <c r="F149" s="68">
        <v>444</v>
      </c>
      <c r="G149" s="68">
        <v>3</v>
      </c>
      <c r="H149" s="68">
        <v>1</v>
      </c>
      <c r="I149" s="69">
        <v>13.19</v>
      </c>
      <c r="J149" s="69">
        <v>0.52401746724890796</v>
      </c>
      <c r="K149" s="69">
        <v>45.002426006792803</v>
      </c>
      <c r="L149" s="69">
        <v>41.363415817564302</v>
      </c>
      <c r="M149" s="69">
        <v>16.060164968461901</v>
      </c>
      <c r="N149" s="69">
        <v>22.2464822901504</v>
      </c>
      <c r="O149" s="69">
        <v>103.930131004367</v>
      </c>
      <c r="P149" s="68"/>
      <c r="Q149" s="70">
        <f t="shared" si="35"/>
        <v>120.92710782667106</v>
      </c>
      <c r="R149" s="70">
        <f t="shared" si="36"/>
        <v>1.0345385288917885</v>
      </c>
      <c r="S149" s="70">
        <f t="shared" si="42"/>
        <v>7.2061700030599836</v>
      </c>
      <c r="T149" s="70">
        <f t="shared" si="42"/>
        <v>3.4170563762684898</v>
      </c>
      <c r="U149" s="70">
        <f t="shared" si="42"/>
        <v>1.9311182543533332</v>
      </c>
      <c r="V149" s="70">
        <f t="shared" si="37"/>
        <v>1.3358628663800385</v>
      </c>
      <c r="W149" s="71">
        <f t="shared" si="34"/>
        <v>135.85185385562468</v>
      </c>
    </row>
    <row r="150" spans="1:23" x14ac:dyDescent="0.15">
      <c r="A150" s="57">
        <v>3</v>
      </c>
      <c r="B150" s="57" t="s">
        <v>77</v>
      </c>
      <c r="C150" s="57">
        <v>5</v>
      </c>
      <c r="D150" s="57">
        <v>22</v>
      </c>
      <c r="E150" s="57" t="s">
        <v>100</v>
      </c>
      <c r="F150" s="57">
        <v>555</v>
      </c>
      <c r="G150" s="57">
        <f t="shared" ref="G150:H152" si="43">G147</f>
        <v>1</v>
      </c>
      <c r="H150" s="57">
        <f t="shared" si="43"/>
        <v>1</v>
      </c>
      <c r="I150" s="63">
        <f t="shared" ref="I150:I152" si="44">I138+I141+I144+I147</f>
        <v>13.98</v>
      </c>
      <c r="J150" s="63">
        <f t="shared" ref="J150:O152" si="45">(J138*$L138+J141*$L141+J144*$L144+J147*$L147)/($L138+$L141+$L144+$L147)</f>
        <v>0.36772216547497405</v>
      </c>
      <c r="K150" s="63">
        <f t="shared" si="45"/>
        <v>68.232890704800795</v>
      </c>
      <c r="L150" s="63">
        <f t="shared" si="45"/>
        <v>50.485188968335002</v>
      </c>
      <c r="M150" s="63">
        <f t="shared" si="45"/>
        <v>16.394279877425902</v>
      </c>
      <c r="N150" s="63">
        <f t="shared" si="45"/>
        <v>22.114402451481102</v>
      </c>
      <c r="O150" s="63">
        <f t="shared" si="45"/>
        <v>95.37793667007152</v>
      </c>
      <c r="P150" s="57"/>
      <c r="Q150" s="56">
        <f t="shared" si="35"/>
        <v>84.858961263455555</v>
      </c>
      <c r="R150" s="56">
        <f t="shared" si="36"/>
        <v>1.568572200110363</v>
      </c>
      <c r="S150" s="56">
        <f t="shared" si="42"/>
        <v>8.7953290885601056</v>
      </c>
      <c r="T150" s="56">
        <f t="shared" si="42"/>
        <v>3.4881446547714683</v>
      </c>
      <c r="U150" s="56">
        <f t="shared" si="42"/>
        <v>1.9196529905799566</v>
      </c>
      <c r="V150" s="56">
        <f t="shared" si="37"/>
        <v>1.2259374893325388</v>
      </c>
      <c r="W150" s="58">
        <f t="shared" si="34"/>
        <v>101.85659768681001</v>
      </c>
    </row>
    <row r="151" spans="1:23" x14ac:dyDescent="0.15">
      <c r="A151" s="57">
        <v>3</v>
      </c>
      <c r="B151" s="57" t="s">
        <v>77</v>
      </c>
      <c r="C151" s="57">
        <v>5</v>
      </c>
      <c r="D151" s="57">
        <v>22</v>
      </c>
      <c r="E151" s="57" t="s">
        <v>100</v>
      </c>
      <c r="F151" s="57">
        <v>555</v>
      </c>
      <c r="G151" s="57">
        <f t="shared" si="43"/>
        <v>2</v>
      </c>
      <c r="H151" s="57">
        <f t="shared" si="43"/>
        <v>1</v>
      </c>
      <c r="I151" s="63">
        <f t="shared" si="44"/>
        <v>18.649999999999999</v>
      </c>
      <c r="J151" s="63">
        <f t="shared" si="45"/>
        <v>0.45833333333333298</v>
      </c>
      <c r="K151" s="63">
        <f t="shared" si="45"/>
        <v>59.259259259259302</v>
      </c>
      <c r="L151" s="63">
        <f t="shared" si="45"/>
        <v>46.203703703703702</v>
      </c>
      <c r="M151" s="63">
        <f t="shared" si="45"/>
        <v>14.513888888888898</v>
      </c>
      <c r="N151" s="63">
        <f t="shared" si="45"/>
        <v>19.9305555555556</v>
      </c>
      <c r="O151" s="63">
        <f t="shared" si="45"/>
        <v>80.370370370370395</v>
      </c>
      <c r="P151" s="57"/>
      <c r="Q151" s="56">
        <f t="shared" si="35"/>
        <v>105.76923076923069</v>
      </c>
      <c r="R151" s="56">
        <f t="shared" si="36"/>
        <v>1.3622818220519379</v>
      </c>
      <c r="S151" s="56">
        <f t="shared" si="42"/>
        <v>8.049425732352562</v>
      </c>
      <c r="T151" s="56">
        <f t="shared" si="42"/>
        <v>3.0880614657210419</v>
      </c>
      <c r="U151" s="56">
        <f t="shared" si="42"/>
        <v>1.7300829475308679</v>
      </c>
      <c r="V151" s="56">
        <f t="shared" si="37"/>
        <v>1.0330381795677428</v>
      </c>
      <c r="W151" s="58">
        <f t="shared" si="34"/>
        <v>121.03212091645484</v>
      </c>
    </row>
    <row r="152" spans="1:23" ht="14.25" thickBot="1" x14ac:dyDescent="0.2">
      <c r="A152" s="72">
        <v>3</v>
      </c>
      <c r="B152" s="72" t="s">
        <v>77</v>
      </c>
      <c r="C152" s="72">
        <v>5</v>
      </c>
      <c r="D152" s="72">
        <v>22</v>
      </c>
      <c r="E152" s="72" t="s">
        <v>100</v>
      </c>
      <c r="F152" s="72">
        <v>555</v>
      </c>
      <c r="G152" s="72">
        <f t="shared" si="43"/>
        <v>3</v>
      </c>
      <c r="H152" s="72">
        <f t="shared" si="43"/>
        <v>1</v>
      </c>
      <c r="I152" s="73">
        <f t="shared" si="44"/>
        <v>13.19</v>
      </c>
      <c r="J152" s="73">
        <f t="shared" si="45"/>
        <v>0.52401746724890796</v>
      </c>
      <c r="K152" s="73">
        <f t="shared" si="45"/>
        <v>45.002426006792803</v>
      </c>
      <c r="L152" s="73">
        <f t="shared" si="45"/>
        <v>41.363415817564302</v>
      </c>
      <c r="M152" s="73">
        <f t="shared" si="45"/>
        <v>16.060164968461901</v>
      </c>
      <c r="N152" s="73">
        <f t="shared" si="45"/>
        <v>22.2464822901504</v>
      </c>
      <c r="O152" s="73">
        <f t="shared" si="45"/>
        <v>103.930131004367</v>
      </c>
      <c r="P152" s="72"/>
      <c r="Q152" s="74">
        <f t="shared" si="35"/>
        <v>120.92710782667106</v>
      </c>
      <c r="R152" s="74">
        <f t="shared" si="36"/>
        <v>1.0345385288917885</v>
      </c>
      <c r="S152" s="74">
        <f t="shared" si="42"/>
        <v>7.2061700030599836</v>
      </c>
      <c r="T152" s="74">
        <f t="shared" si="42"/>
        <v>3.4170563762684898</v>
      </c>
      <c r="U152" s="74">
        <f t="shared" si="42"/>
        <v>1.9311182543533332</v>
      </c>
      <c r="V152" s="74">
        <f t="shared" si="37"/>
        <v>1.3358628663800385</v>
      </c>
      <c r="W152" s="75">
        <f t="shared" si="34"/>
        <v>135.85185385562468</v>
      </c>
    </row>
    <row r="153" spans="1:23" x14ac:dyDescent="0.15">
      <c r="A153" s="59">
        <v>3</v>
      </c>
      <c r="B153" s="59" t="s">
        <v>77</v>
      </c>
      <c r="C153" s="59">
        <v>5</v>
      </c>
      <c r="D153" s="59">
        <v>22</v>
      </c>
      <c r="E153" s="59" t="s">
        <v>96</v>
      </c>
      <c r="F153" s="59">
        <v>111</v>
      </c>
      <c r="G153" s="59">
        <v>1</v>
      </c>
      <c r="H153" s="59">
        <v>2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59"/>
      <c r="Q153" s="61">
        <f t="shared" si="35"/>
        <v>0</v>
      </c>
      <c r="R153" s="61">
        <f t="shared" si="36"/>
        <v>0</v>
      </c>
      <c r="S153" s="61">
        <f t="shared" si="42"/>
        <v>0</v>
      </c>
      <c r="T153" s="61">
        <f t="shared" si="42"/>
        <v>0</v>
      </c>
      <c r="U153" s="61">
        <f t="shared" si="42"/>
        <v>0</v>
      </c>
      <c r="V153" s="61">
        <f t="shared" si="37"/>
        <v>0</v>
      </c>
      <c r="W153" s="62">
        <f t="shared" si="34"/>
        <v>0</v>
      </c>
    </row>
    <row r="154" spans="1:23" x14ac:dyDescent="0.15">
      <c r="A154" s="57">
        <v>3</v>
      </c>
      <c r="B154" s="57" t="s">
        <v>77</v>
      </c>
      <c r="C154" s="57">
        <v>5</v>
      </c>
      <c r="D154" s="57">
        <v>22</v>
      </c>
      <c r="E154" s="57" t="s">
        <v>96</v>
      </c>
      <c r="F154" s="57">
        <v>111</v>
      </c>
      <c r="G154" s="57">
        <v>2</v>
      </c>
      <c r="H154" s="57">
        <v>2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57"/>
      <c r="Q154" s="56">
        <f t="shared" si="35"/>
        <v>0</v>
      </c>
      <c r="R154" s="56">
        <f t="shared" si="36"/>
        <v>0</v>
      </c>
      <c r="S154" s="56">
        <f t="shared" si="42"/>
        <v>0</v>
      </c>
      <c r="T154" s="56">
        <f t="shared" si="42"/>
        <v>0</v>
      </c>
      <c r="U154" s="56">
        <f t="shared" si="42"/>
        <v>0</v>
      </c>
      <c r="V154" s="56">
        <f t="shared" si="37"/>
        <v>0</v>
      </c>
      <c r="W154" s="58">
        <f t="shared" si="34"/>
        <v>0</v>
      </c>
    </row>
    <row r="155" spans="1:23" x14ac:dyDescent="0.15">
      <c r="A155" s="57">
        <v>3</v>
      </c>
      <c r="B155" s="57" t="s">
        <v>77</v>
      </c>
      <c r="C155" s="57">
        <v>5</v>
      </c>
      <c r="D155" s="57">
        <v>22</v>
      </c>
      <c r="E155" s="57" t="s">
        <v>96</v>
      </c>
      <c r="F155" s="57">
        <v>111</v>
      </c>
      <c r="G155" s="57">
        <v>3</v>
      </c>
      <c r="H155" s="57">
        <v>2</v>
      </c>
      <c r="I155" s="63">
        <v>0</v>
      </c>
      <c r="J155" s="63">
        <v>0</v>
      </c>
      <c r="K155" s="63">
        <v>0</v>
      </c>
      <c r="L155" s="63">
        <v>0</v>
      </c>
      <c r="M155" s="63">
        <v>0</v>
      </c>
      <c r="N155" s="63">
        <v>0</v>
      </c>
      <c r="O155" s="63">
        <v>0</v>
      </c>
      <c r="P155" s="57"/>
      <c r="Q155" s="56">
        <f t="shared" si="35"/>
        <v>0</v>
      </c>
      <c r="R155" s="56">
        <f t="shared" si="36"/>
        <v>0</v>
      </c>
      <c r="S155" s="56">
        <f t="shared" si="42"/>
        <v>0</v>
      </c>
      <c r="T155" s="56">
        <f t="shared" si="42"/>
        <v>0</v>
      </c>
      <c r="U155" s="56">
        <f t="shared" si="42"/>
        <v>0</v>
      </c>
      <c r="V155" s="56">
        <f t="shared" si="37"/>
        <v>0</v>
      </c>
      <c r="W155" s="58">
        <f t="shared" si="34"/>
        <v>0</v>
      </c>
    </row>
    <row r="156" spans="1:23" x14ac:dyDescent="0.15">
      <c r="A156" s="64">
        <v>3</v>
      </c>
      <c r="B156" s="64" t="s">
        <v>77</v>
      </c>
      <c r="C156" s="64">
        <v>5</v>
      </c>
      <c r="D156" s="64">
        <v>22</v>
      </c>
      <c r="E156" s="64" t="s">
        <v>97</v>
      </c>
      <c r="F156" s="64">
        <v>222</v>
      </c>
      <c r="G156" s="64">
        <v>1</v>
      </c>
      <c r="H156" s="64">
        <v>2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4"/>
      <c r="Q156" s="66">
        <f t="shared" si="35"/>
        <v>0</v>
      </c>
      <c r="R156" s="66">
        <f t="shared" si="36"/>
        <v>0</v>
      </c>
      <c r="S156" s="66">
        <f t="shared" si="42"/>
        <v>0</v>
      </c>
      <c r="T156" s="66">
        <f t="shared" si="42"/>
        <v>0</v>
      </c>
      <c r="U156" s="66">
        <f t="shared" si="42"/>
        <v>0</v>
      </c>
      <c r="V156" s="66">
        <f t="shared" si="37"/>
        <v>0</v>
      </c>
      <c r="W156" s="67">
        <f t="shared" si="34"/>
        <v>0</v>
      </c>
    </row>
    <row r="157" spans="1:23" x14ac:dyDescent="0.15">
      <c r="A157" s="57">
        <v>3</v>
      </c>
      <c r="B157" s="57" t="s">
        <v>77</v>
      </c>
      <c r="C157" s="57">
        <v>5</v>
      </c>
      <c r="D157" s="57">
        <v>22</v>
      </c>
      <c r="E157" s="57" t="s">
        <v>97</v>
      </c>
      <c r="F157" s="57">
        <v>222</v>
      </c>
      <c r="G157" s="57">
        <v>2</v>
      </c>
      <c r="H157" s="57">
        <v>2</v>
      </c>
      <c r="I157" s="63">
        <v>0</v>
      </c>
      <c r="J157" s="63">
        <v>0</v>
      </c>
      <c r="K157" s="63">
        <v>0</v>
      </c>
      <c r="L157" s="63">
        <v>0</v>
      </c>
      <c r="M157" s="63">
        <v>0</v>
      </c>
      <c r="N157" s="63">
        <v>0</v>
      </c>
      <c r="O157" s="63">
        <v>0</v>
      </c>
      <c r="P157" s="57"/>
      <c r="Q157" s="56">
        <f t="shared" si="35"/>
        <v>0</v>
      </c>
      <c r="R157" s="56">
        <f t="shared" si="36"/>
        <v>0</v>
      </c>
      <c r="S157" s="56">
        <f t="shared" si="42"/>
        <v>0</v>
      </c>
      <c r="T157" s="56">
        <f t="shared" si="42"/>
        <v>0</v>
      </c>
      <c r="U157" s="56">
        <f t="shared" si="42"/>
        <v>0</v>
      </c>
      <c r="V157" s="56">
        <f t="shared" si="37"/>
        <v>0</v>
      </c>
      <c r="W157" s="58">
        <f t="shared" si="34"/>
        <v>0</v>
      </c>
    </row>
    <row r="158" spans="1:23" x14ac:dyDescent="0.15">
      <c r="A158" s="68">
        <v>3</v>
      </c>
      <c r="B158" s="68" t="s">
        <v>77</v>
      </c>
      <c r="C158" s="68">
        <v>5</v>
      </c>
      <c r="D158" s="68">
        <v>22</v>
      </c>
      <c r="E158" s="68" t="s">
        <v>97</v>
      </c>
      <c r="F158" s="68">
        <v>222</v>
      </c>
      <c r="G158" s="68">
        <v>3</v>
      </c>
      <c r="H158" s="68">
        <v>2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8"/>
      <c r="Q158" s="70">
        <f t="shared" si="35"/>
        <v>0</v>
      </c>
      <c r="R158" s="70">
        <f t="shared" si="36"/>
        <v>0</v>
      </c>
      <c r="S158" s="70">
        <f t="shared" ref="S158:U206" si="46">L158*5/S$2</f>
        <v>0</v>
      </c>
      <c r="T158" s="70">
        <f t="shared" si="46"/>
        <v>0</v>
      </c>
      <c r="U158" s="70">
        <f t="shared" si="46"/>
        <v>0</v>
      </c>
      <c r="V158" s="70">
        <f t="shared" si="37"/>
        <v>0</v>
      </c>
      <c r="W158" s="71">
        <f t="shared" si="34"/>
        <v>0</v>
      </c>
    </row>
    <row r="159" spans="1:23" x14ac:dyDescent="0.15">
      <c r="A159" s="57">
        <v>3</v>
      </c>
      <c r="B159" s="57" t="s">
        <v>77</v>
      </c>
      <c r="C159" s="57">
        <v>5</v>
      </c>
      <c r="D159" s="57">
        <v>22</v>
      </c>
      <c r="E159" s="57" t="s">
        <v>98</v>
      </c>
      <c r="F159" s="57">
        <v>333</v>
      </c>
      <c r="G159" s="57">
        <v>1</v>
      </c>
      <c r="H159" s="57">
        <v>2</v>
      </c>
      <c r="I159" s="63">
        <v>0</v>
      </c>
      <c r="J159" s="63">
        <v>0</v>
      </c>
      <c r="K159" s="63">
        <v>0</v>
      </c>
      <c r="L159" s="63">
        <v>0</v>
      </c>
      <c r="M159" s="63">
        <v>0</v>
      </c>
      <c r="N159" s="63">
        <v>0</v>
      </c>
      <c r="O159" s="63">
        <v>0</v>
      </c>
      <c r="P159" s="57"/>
      <c r="Q159" s="56">
        <f t="shared" si="35"/>
        <v>0</v>
      </c>
      <c r="R159" s="56">
        <f t="shared" si="36"/>
        <v>0</v>
      </c>
      <c r="S159" s="56">
        <f t="shared" si="46"/>
        <v>0</v>
      </c>
      <c r="T159" s="56">
        <f t="shared" si="46"/>
        <v>0</v>
      </c>
      <c r="U159" s="56">
        <f t="shared" si="46"/>
        <v>0</v>
      </c>
      <c r="V159" s="56">
        <f t="shared" si="37"/>
        <v>0</v>
      </c>
      <c r="W159" s="58">
        <f t="shared" si="34"/>
        <v>0</v>
      </c>
    </row>
    <row r="160" spans="1:23" x14ac:dyDescent="0.15">
      <c r="A160" s="57">
        <v>3</v>
      </c>
      <c r="B160" s="57" t="s">
        <v>77</v>
      </c>
      <c r="C160" s="57">
        <v>5</v>
      </c>
      <c r="D160" s="57">
        <v>22</v>
      </c>
      <c r="E160" s="57" t="s">
        <v>98</v>
      </c>
      <c r="F160" s="57">
        <v>333</v>
      </c>
      <c r="G160" s="57">
        <v>2</v>
      </c>
      <c r="H160" s="57">
        <v>2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57"/>
      <c r="Q160" s="56">
        <f t="shared" si="35"/>
        <v>0</v>
      </c>
      <c r="R160" s="56">
        <f t="shared" si="36"/>
        <v>0</v>
      </c>
      <c r="S160" s="56">
        <f t="shared" si="46"/>
        <v>0</v>
      </c>
      <c r="T160" s="56">
        <f t="shared" si="46"/>
        <v>0</v>
      </c>
      <c r="U160" s="56">
        <f t="shared" si="46"/>
        <v>0</v>
      </c>
      <c r="V160" s="56">
        <f t="shared" si="37"/>
        <v>0</v>
      </c>
      <c r="W160" s="58">
        <f t="shared" si="34"/>
        <v>0</v>
      </c>
    </row>
    <row r="161" spans="1:23" x14ac:dyDescent="0.15">
      <c r="A161" s="57">
        <v>3</v>
      </c>
      <c r="B161" s="57" t="s">
        <v>77</v>
      </c>
      <c r="C161" s="57">
        <v>5</v>
      </c>
      <c r="D161" s="57">
        <v>22</v>
      </c>
      <c r="E161" s="57" t="s">
        <v>98</v>
      </c>
      <c r="F161" s="57">
        <v>333</v>
      </c>
      <c r="G161" s="57">
        <v>3</v>
      </c>
      <c r="H161" s="57">
        <v>2</v>
      </c>
      <c r="I161" s="63">
        <v>0</v>
      </c>
      <c r="J161" s="63">
        <v>0</v>
      </c>
      <c r="K161" s="63">
        <v>0</v>
      </c>
      <c r="L161" s="63">
        <v>0</v>
      </c>
      <c r="M161" s="63">
        <v>0</v>
      </c>
      <c r="N161" s="63">
        <v>0</v>
      </c>
      <c r="O161" s="63">
        <v>0</v>
      </c>
      <c r="P161" s="57"/>
      <c r="Q161" s="56">
        <f t="shared" si="35"/>
        <v>0</v>
      </c>
      <c r="R161" s="56">
        <f t="shared" si="36"/>
        <v>0</v>
      </c>
      <c r="S161" s="56">
        <f t="shared" si="46"/>
        <v>0</v>
      </c>
      <c r="T161" s="56">
        <f t="shared" si="46"/>
        <v>0</v>
      </c>
      <c r="U161" s="56">
        <f t="shared" si="46"/>
        <v>0</v>
      </c>
      <c r="V161" s="56">
        <f t="shared" si="37"/>
        <v>0</v>
      </c>
      <c r="W161" s="58">
        <f t="shared" si="34"/>
        <v>0</v>
      </c>
    </row>
    <row r="162" spans="1:23" x14ac:dyDescent="0.15">
      <c r="A162" s="64">
        <v>3</v>
      </c>
      <c r="B162" s="64" t="s">
        <v>77</v>
      </c>
      <c r="C162" s="64">
        <v>5</v>
      </c>
      <c r="D162" s="64">
        <v>22</v>
      </c>
      <c r="E162" s="64" t="s">
        <v>99</v>
      </c>
      <c r="F162" s="64">
        <v>444</v>
      </c>
      <c r="G162" s="64">
        <v>1</v>
      </c>
      <c r="H162" s="64">
        <v>2</v>
      </c>
      <c r="I162" s="65">
        <v>19.690000000000001</v>
      </c>
      <c r="J162" s="65">
        <v>0.81463414634146303</v>
      </c>
      <c r="K162" s="65">
        <v>77.425474254742596</v>
      </c>
      <c r="L162" s="65">
        <v>73.0352303523035</v>
      </c>
      <c r="M162" s="65">
        <v>23.089430894308901</v>
      </c>
      <c r="N162" s="65">
        <v>32.3306233062331</v>
      </c>
      <c r="O162" s="65">
        <v>164.30894308943101</v>
      </c>
      <c r="P162" s="64"/>
      <c r="Q162" s="66">
        <f t="shared" si="35"/>
        <v>187.99249530956837</v>
      </c>
      <c r="R162" s="66">
        <f t="shared" si="36"/>
        <v>1.7798959598791402</v>
      </c>
      <c r="S162" s="66">
        <f t="shared" si="46"/>
        <v>12.723907726882144</v>
      </c>
      <c r="T162" s="66">
        <f t="shared" si="46"/>
        <v>4.9126448711295536</v>
      </c>
      <c r="U162" s="66">
        <f t="shared" si="46"/>
        <v>2.8064777175549565</v>
      </c>
      <c r="V162" s="66">
        <f t="shared" si="37"/>
        <v>2.1119401425376738</v>
      </c>
      <c r="W162" s="67">
        <f t="shared" si="34"/>
        <v>212.32736172755182</v>
      </c>
    </row>
    <row r="163" spans="1:23" x14ac:dyDescent="0.15">
      <c r="A163" s="57">
        <v>3</v>
      </c>
      <c r="B163" s="57" t="s">
        <v>77</v>
      </c>
      <c r="C163" s="57">
        <v>5</v>
      </c>
      <c r="D163" s="57">
        <v>22</v>
      </c>
      <c r="E163" s="57" t="s">
        <v>99</v>
      </c>
      <c r="F163" s="57">
        <v>444</v>
      </c>
      <c r="G163" s="57">
        <v>2</v>
      </c>
      <c r="H163" s="57">
        <v>2</v>
      </c>
      <c r="I163" s="63">
        <v>16.309999999999999</v>
      </c>
      <c r="J163" s="63">
        <v>1.02409021014864</v>
      </c>
      <c r="K163" s="63">
        <v>74.628395694515604</v>
      </c>
      <c r="L163" s="63">
        <v>67.785750896975898</v>
      </c>
      <c r="M163" s="63">
        <v>21.9887237314198</v>
      </c>
      <c r="N163" s="63">
        <v>32.419272168118901</v>
      </c>
      <c r="O163" s="63">
        <v>145.771399282419</v>
      </c>
      <c r="P163" s="57"/>
      <c r="Q163" s="56">
        <f t="shared" si="35"/>
        <v>236.32851003430153</v>
      </c>
      <c r="R163" s="56">
        <f t="shared" si="36"/>
        <v>1.7155953033221978</v>
      </c>
      <c r="S163" s="56">
        <f t="shared" si="46"/>
        <v>11.809364267765837</v>
      </c>
      <c r="T163" s="56">
        <f t="shared" si="46"/>
        <v>4.6784518577488932</v>
      </c>
      <c r="U163" s="56">
        <f t="shared" si="46"/>
        <v>2.8141729312603214</v>
      </c>
      <c r="V163" s="56">
        <f t="shared" si="37"/>
        <v>1.8736683712393187</v>
      </c>
      <c r="W163" s="58">
        <f t="shared" si="34"/>
        <v>259.21976276563811</v>
      </c>
    </row>
    <row r="164" spans="1:23" x14ac:dyDescent="0.15">
      <c r="A164" s="68">
        <v>3</v>
      </c>
      <c r="B164" s="68" t="s">
        <v>77</v>
      </c>
      <c r="C164" s="68">
        <v>5</v>
      </c>
      <c r="D164" s="68">
        <v>22</v>
      </c>
      <c r="E164" s="68" t="s">
        <v>99</v>
      </c>
      <c r="F164" s="68">
        <v>444</v>
      </c>
      <c r="G164" s="68">
        <v>3</v>
      </c>
      <c r="H164" s="68">
        <v>2</v>
      </c>
      <c r="I164" s="69">
        <v>26.8</v>
      </c>
      <c r="J164" s="69">
        <v>0.75080731969860104</v>
      </c>
      <c r="K164" s="69">
        <v>75.834230355220697</v>
      </c>
      <c r="L164" s="69">
        <v>75.053821313239993</v>
      </c>
      <c r="M164" s="69">
        <v>23.116254036598502</v>
      </c>
      <c r="N164" s="69">
        <v>36.033369214208797</v>
      </c>
      <c r="O164" s="69">
        <v>140.90419806243301</v>
      </c>
      <c r="P164" s="68"/>
      <c r="Q164" s="70">
        <f t="shared" si="35"/>
        <v>173.26322762275407</v>
      </c>
      <c r="R164" s="70">
        <f t="shared" si="36"/>
        <v>1.7433156403499011</v>
      </c>
      <c r="S164" s="70">
        <f t="shared" si="46"/>
        <v>13.075578626</v>
      </c>
      <c r="T164" s="70">
        <f t="shared" si="46"/>
        <v>4.9183519226805323</v>
      </c>
      <c r="U164" s="70">
        <f t="shared" si="46"/>
        <v>3.1278966331778468</v>
      </c>
      <c r="V164" s="70">
        <f t="shared" si="37"/>
        <v>1.8111079442472111</v>
      </c>
      <c r="W164" s="71">
        <f t="shared" si="34"/>
        <v>197.93947838920954</v>
      </c>
    </row>
    <row r="165" spans="1:23" x14ac:dyDescent="0.15">
      <c r="A165" s="57">
        <v>3</v>
      </c>
      <c r="B165" s="57" t="s">
        <v>77</v>
      </c>
      <c r="C165" s="57">
        <v>5</v>
      </c>
      <c r="D165" s="57">
        <v>22</v>
      </c>
      <c r="E165" s="57" t="s">
        <v>100</v>
      </c>
      <c r="F165" s="57">
        <v>555</v>
      </c>
      <c r="G165" s="57">
        <f t="shared" ref="G165:H167" si="47">G162</f>
        <v>1</v>
      </c>
      <c r="H165" s="57">
        <f t="shared" si="47"/>
        <v>2</v>
      </c>
      <c r="I165" s="63">
        <f t="shared" ref="I165:I167" si="48">I153+I156+I159+I162</f>
        <v>19.690000000000001</v>
      </c>
      <c r="J165" s="63">
        <f t="shared" ref="J165:O167" si="49">(J153*$L153+J156*$L156+J159*$L159+J162*$L162)/($L153+$L156+$L159+$L162)</f>
        <v>0.81463414634146303</v>
      </c>
      <c r="K165" s="63">
        <f t="shared" si="49"/>
        <v>77.425474254742596</v>
      </c>
      <c r="L165" s="63">
        <f t="shared" si="49"/>
        <v>73.0352303523035</v>
      </c>
      <c r="M165" s="63">
        <f t="shared" si="49"/>
        <v>23.089430894308901</v>
      </c>
      <c r="N165" s="63">
        <f t="shared" si="49"/>
        <v>32.3306233062331</v>
      </c>
      <c r="O165" s="63">
        <f t="shared" si="49"/>
        <v>164.30894308943101</v>
      </c>
      <c r="P165" s="57"/>
      <c r="Q165" s="56">
        <f t="shared" si="35"/>
        <v>187.99249530956837</v>
      </c>
      <c r="R165" s="56">
        <f t="shared" si="36"/>
        <v>1.7798959598791402</v>
      </c>
      <c r="S165" s="56">
        <f t="shared" si="46"/>
        <v>12.723907726882144</v>
      </c>
      <c r="T165" s="56">
        <f t="shared" si="46"/>
        <v>4.9126448711295536</v>
      </c>
      <c r="U165" s="56">
        <f t="shared" si="46"/>
        <v>2.8064777175549565</v>
      </c>
      <c r="V165" s="56">
        <f t="shared" si="37"/>
        <v>2.1119401425376738</v>
      </c>
      <c r="W165" s="58">
        <f t="shared" si="34"/>
        <v>212.32736172755182</v>
      </c>
    </row>
    <row r="166" spans="1:23" x14ac:dyDescent="0.15">
      <c r="A166" s="57">
        <v>3</v>
      </c>
      <c r="B166" s="57" t="s">
        <v>77</v>
      </c>
      <c r="C166" s="57">
        <v>5</v>
      </c>
      <c r="D166" s="57">
        <v>22</v>
      </c>
      <c r="E166" s="57" t="s">
        <v>100</v>
      </c>
      <c r="F166" s="57">
        <v>555</v>
      </c>
      <c r="G166" s="57">
        <f t="shared" si="47"/>
        <v>2</v>
      </c>
      <c r="H166" s="57">
        <f t="shared" si="47"/>
        <v>2</v>
      </c>
      <c r="I166" s="63">
        <f t="shared" si="48"/>
        <v>16.309999999999999</v>
      </c>
      <c r="J166" s="63">
        <f t="shared" si="49"/>
        <v>1.02409021014864</v>
      </c>
      <c r="K166" s="63">
        <f t="shared" si="49"/>
        <v>74.628395694515604</v>
      </c>
      <c r="L166" s="63">
        <f t="shared" si="49"/>
        <v>67.785750896975898</v>
      </c>
      <c r="M166" s="63">
        <f t="shared" si="49"/>
        <v>21.9887237314198</v>
      </c>
      <c r="N166" s="63">
        <f t="shared" si="49"/>
        <v>32.419272168118901</v>
      </c>
      <c r="O166" s="63">
        <f t="shared" si="49"/>
        <v>145.771399282419</v>
      </c>
      <c r="P166" s="57"/>
      <c r="Q166" s="56">
        <f t="shared" si="35"/>
        <v>236.32851003430153</v>
      </c>
      <c r="R166" s="56">
        <f t="shared" si="36"/>
        <v>1.7155953033221978</v>
      </c>
      <c r="S166" s="56">
        <f t="shared" si="46"/>
        <v>11.809364267765837</v>
      </c>
      <c r="T166" s="56">
        <f t="shared" si="46"/>
        <v>4.6784518577488932</v>
      </c>
      <c r="U166" s="56">
        <f t="shared" si="46"/>
        <v>2.8141729312603214</v>
      </c>
      <c r="V166" s="56">
        <f t="shared" si="37"/>
        <v>1.8736683712393187</v>
      </c>
      <c r="W166" s="58">
        <f t="shared" si="34"/>
        <v>259.21976276563811</v>
      </c>
    </row>
    <row r="167" spans="1:23" ht="14.25" thickBot="1" x14ac:dyDescent="0.2">
      <c r="A167" s="72">
        <v>3</v>
      </c>
      <c r="B167" s="72" t="s">
        <v>77</v>
      </c>
      <c r="C167" s="72">
        <v>5</v>
      </c>
      <c r="D167" s="72">
        <v>22</v>
      </c>
      <c r="E167" s="72" t="s">
        <v>100</v>
      </c>
      <c r="F167" s="72">
        <v>555</v>
      </c>
      <c r="G167" s="72">
        <f t="shared" si="47"/>
        <v>3</v>
      </c>
      <c r="H167" s="72">
        <f t="shared" si="47"/>
        <v>2</v>
      </c>
      <c r="I167" s="73">
        <f t="shared" si="48"/>
        <v>26.8</v>
      </c>
      <c r="J167" s="73">
        <f t="shared" si="49"/>
        <v>0.75080731969860104</v>
      </c>
      <c r="K167" s="73">
        <f t="shared" si="49"/>
        <v>75.834230355220697</v>
      </c>
      <c r="L167" s="73">
        <f t="shared" si="49"/>
        <v>75.053821313239993</v>
      </c>
      <c r="M167" s="73">
        <f t="shared" si="49"/>
        <v>23.116254036598502</v>
      </c>
      <c r="N167" s="73">
        <f t="shared" si="49"/>
        <v>36.033369214208797</v>
      </c>
      <c r="O167" s="73">
        <f t="shared" si="49"/>
        <v>140.90419806243301</v>
      </c>
      <c r="P167" s="72"/>
      <c r="Q167" s="74">
        <f t="shared" si="35"/>
        <v>173.26322762275407</v>
      </c>
      <c r="R167" s="74">
        <f t="shared" si="36"/>
        <v>1.7433156403499011</v>
      </c>
      <c r="S167" s="74">
        <f t="shared" si="46"/>
        <v>13.075578626</v>
      </c>
      <c r="T167" s="74">
        <f t="shared" si="46"/>
        <v>4.9183519226805323</v>
      </c>
      <c r="U167" s="74">
        <f t="shared" si="46"/>
        <v>3.1278966331778468</v>
      </c>
      <c r="V167" s="74">
        <f t="shared" si="37"/>
        <v>1.8111079442472111</v>
      </c>
      <c r="W167" s="75">
        <f t="shared" si="34"/>
        <v>197.93947838920954</v>
      </c>
    </row>
    <row r="168" spans="1:23" x14ac:dyDescent="0.15">
      <c r="A168" s="59">
        <v>3</v>
      </c>
      <c r="B168" s="59" t="s">
        <v>77</v>
      </c>
      <c r="C168" s="59">
        <v>5</v>
      </c>
      <c r="D168" s="59">
        <v>22</v>
      </c>
      <c r="E168" s="59" t="s">
        <v>96</v>
      </c>
      <c r="F168" s="59">
        <v>111</v>
      </c>
      <c r="G168" s="59">
        <v>1</v>
      </c>
      <c r="H168" s="59">
        <v>3</v>
      </c>
      <c r="I168" s="60">
        <v>0</v>
      </c>
      <c r="J168" s="60">
        <v>0</v>
      </c>
      <c r="K168" s="60">
        <v>0</v>
      </c>
      <c r="L168" s="60">
        <v>0</v>
      </c>
      <c r="M168" s="60">
        <v>0</v>
      </c>
      <c r="N168" s="60">
        <v>0</v>
      </c>
      <c r="O168" s="60">
        <v>0</v>
      </c>
      <c r="P168" s="59"/>
      <c r="Q168" s="61">
        <f t="shared" si="35"/>
        <v>0</v>
      </c>
      <c r="R168" s="61">
        <f t="shared" si="36"/>
        <v>0</v>
      </c>
      <c r="S168" s="61">
        <f t="shared" si="46"/>
        <v>0</v>
      </c>
      <c r="T168" s="61">
        <f t="shared" si="46"/>
        <v>0</v>
      </c>
      <c r="U168" s="61">
        <f t="shared" si="46"/>
        <v>0</v>
      </c>
      <c r="V168" s="61">
        <f t="shared" si="37"/>
        <v>0</v>
      </c>
      <c r="W168" s="62">
        <f t="shared" si="34"/>
        <v>0</v>
      </c>
    </row>
    <row r="169" spans="1:23" x14ac:dyDescent="0.15">
      <c r="A169" s="57">
        <v>3</v>
      </c>
      <c r="B169" s="57" t="s">
        <v>77</v>
      </c>
      <c r="C169" s="57">
        <v>5</v>
      </c>
      <c r="D169" s="57">
        <v>22</v>
      </c>
      <c r="E169" s="57" t="s">
        <v>96</v>
      </c>
      <c r="F169" s="57">
        <v>111</v>
      </c>
      <c r="G169" s="57">
        <v>2</v>
      </c>
      <c r="H169" s="57">
        <v>3</v>
      </c>
      <c r="I169" s="63">
        <v>0</v>
      </c>
      <c r="J169" s="63">
        <v>0</v>
      </c>
      <c r="K169" s="63">
        <v>0</v>
      </c>
      <c r="L169" s="63">
        <v>0</v>
      </c>
      <c r="M169" s="63">
        <v>0</v>
      </c>
      <c r="N169" s="63">
        <v>0</v>
      </c>
      <c r="O169" s="63">
        <v>0</v>
      </c>
      <c r="P169" s="57"/>
      <c r="Q169" s="56">
        <f t="shared" si="35"/>
        <v>0</v>
      </c>
      <c r="R169" s="56">
        <f t="shared" si="36"/>
        <v>0</v>
      </c>
      <c r="S169" s="56">
        <f t="shared" si="46"/>
        <v>0</v>
      </c>
      <c r="T169" s="56">
        <f t="shared" si="46"/>
        <v>0</v>
      </c>
      <c r="U169" s="56">
        <f t="shared" si="46"/>
        <v>0</v>
      </c>
      <c r="V169" s="56">
        <f t="shared" si="37"/>
        <v>0</v>
      </c>
      <c r="W169" s="58">
        <f t="shared" si="34"/>
        <v>0</v>
      </c>
    </row>
    <row r="170" spans="1:23" x14ac:dyDescent="0.15">
      <c r="A170" s="57">
        <v>3</v>
      </c>
      <c r="B170" s="57" t="s">
        <v>77</v>
      </c>
      <c r="C170" s="57">
        <v>5</v>
      </c>
      <c r="D170" s="57">
        <v>22</v>
      </c>
      <c r="E170" s="57" t="s">
        <v>96</v>
      </c>
      <c r="F170" s="57">
        <v>111</v>
      </c>
      <c r="G170" s="57">
        <v>3</v>
      </c>
      <c r="H170" s="57">
        <v>3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57"/>
      <c r="Q170" s="56">
        <f t="shared" si="35"/>
        <v>0</v>
      </c>
      <c r="R170" s="56">
        <f t="shared" si="36"/>
        <v>0</v>
      </c>
      <c r="S170" s="56">
        <f t="shared" si="46"/>
        <v>0</v>
      </c>
      <c r="T170" s="56">
        <f t="shared" si="46"/>
        <v>0</v>
      </c>
      <c r="U170" s="56">
        <f t="shared" si="46"/>
        <v>0</v>
      </c>
      <c r="V170" s="56">
        <f t="shared" si="37"/>
        <v>0</v>
      </c>
      <c r="W170" s="58">
        <f t="shared" si="34"/>
        <v>0</v>
      </c>
    </row>
    <row r="171" spans="1:23" x14ac:dyDescent="0.15">
      <c r="A171" s="64">
        <v>3</v>
      </c>
      <c r="B171" s="64" t="s">
        <v>77</v>
      </c>
      <c r="C171" s="64">
        <v>5</v>
      </c>
      <c r="D171" s="64">
        <v>22</v>
      </c>
      <c r="E171" s="64" t="s">
        <v>97</v>
      </c>
      <c r="F171" s="64">
        <v>222</v>
      </c>
      <c r="G171" s="64">
        <v>1</v>
      </c>
      <c r="H171" s="64">
        <v>3</v>
      </c>
      <c r="I171" s="65">
        <v>0</v>
      </c>
      <c r="J171" s="65">
        <v>0</v>
      </c>
      <c r="K171" s="65">
        <v>0</v>
      </c>
      <c r="L171" s="65">
        <v>0</v>
      </c>
      <c r="M171" s="65">
        <v>0</v>
      </c>
      <c r="N171" s="65">
        <v>0</v>
      </c>
      <c r="O171" s="65">
        <v>0</v>
      </c>
      <c r="P171" s="64"/>
      <c r="Q171" s="66">
        <f t="shared" si="35"/>
        <v>0</v>
      </c>
      <c r="R171" s="66">
        <f t="shared" si="36"/>
        <v>0</v>
      </c>
      <c r="S171" s="66">
        <f t="shared" si="46"/>
        <v>0</v>
      </c>
      <c r="T171" s="66">
        <f t="shared" si="46"/>
        <v>0</v>
      </c>
      <c r="U171" s="66">
        <f t="shared" si="46"/>
        <v>0</v>
      </c>
      <c r="V171" s="66">
        <f t="shared" si="37"/>
        <v>0</v>
      </c>
      <c r="W171" s="67">
        <f t="shared" si="34"/>
        <v>0</v>
      </c>
    </row>
    <row r="172" spans="1:23" x14ac:dyDescent="0.15">
      <c r="A172" s="57">
        <v>3</v>
      </c>
      <c r="B172" s="57" t="s">
        <v>77</v>
      </c>
      <c r="C172" s="57">
        <v>5</v>
      </c>
      <c r="D172" s="57">
        <v>22</v>
      </c>
      <c r="E172" s="57" t="s">
        <v>97</v>
      </c>
      <c r="F172" s="57">
        <v>222</v>
      </c>
      <c r="G172" s="57">
        <v>2</v>
      </c>
      <c r="H172" s="57">
        <v>3</v>
      </c>
      <c r="I172" s="63">
        <v>0</v>
      </c>
      <c r="J172" s="63">
        <v>0</v>
      </c>
      <c r="K172" s="63">
        <v>0</v>
      </c>
      <c r="L172" s="63">
        <v>0</v>
      </c>
      <c r="M172" s="63">
        <v>0</v>
      </c>
      <c r="N172" s="63">
        <v>0</v>
      </c>
      <c r="O172" s="63">
        <v>0</v>
      </c>
      <c r="P172" s="57"/>
      <c r="Q172" s="56">
        <f t="shared" si="35"/>
        <v>0</v>
      </c>
      <c r="R172" s="56">
        <f t="shared" si="36"/>
        <v>0</v>
      </c>
      <c r="S172" s="56">
        <f t="shared" si="46"/>
        <v>0</v>
      </c>
      <c r="T172" s="56">
        <f t="shared" si="46"/>
        <v>0</v>
      </c>
      <c r="U172" s="56">
        <f t="shared" si="46"/>
        <v>0</v>
      </c>
      <c r="V172" s="56">
        <f t="shared" si="37"/>
        <v>0</v>
      </c>
      <c r="W172" s="58">
        <f t="shared" si="34"/>
        <v>0</v>
      </c>
    </row>
    <row r="173" spans="1:23" x14ac:dyDescent="0.15">
      <c r="A173" s="68">
        <v>3</v>
      </c>
      <c r="B173" s="68" t="s">
        <v>77</v>
      </c>
      <c r="C173" s="68">
        <v>5</v>
      </c>
      <c r="D173" s="68">
        <v>22</v>
      </c>
      <c r="E173" s="68" t="s">
        <v>97</v>
      </c>
      <c r="F173" s="68">
        <v>222</v>
      </c>
      <c r="G173" s="68">
        <v>3</v>
      </c>
      <c r="H173" s="68">
        <v>3</v>
      </c>
      <c r="I173" s="69">
        <v>0</v>
      </c>
      <c r="J173" s="69">
        <v>0</v>
      </c>
      <c r="K173" s="69">
        <v>0</v>
      </c>
      <c r="L173" s="69">
        <v>0</v>
      </c>
      <c r="M173" s="69">
        <v>0</v>
      </c>
      <c r="N173" s="69">
        <v>0</v>
      </c>
      <c r="O173" s="69">
        <v>0</v>
      </c>
      <c r="P173" s="68"/>
      <c r="Q173" s="70">
        <f t="shared" si="35"/>
        <v>0</v>
      </c>
      <c r="R173" s="70">
        <f t="shared" si="36"/>
        <v>0</v>
      </c>
      <c r="S173" s="70">
        <f t="shared" si="46"/>
        <v>0</v>
      </c>
      <c r="T173" s="70">
        <f t="shared" si="46"/>
        <v>0</v>
      </c>
      <c r="U173" s="70">
        <f t="shared" si="46"/>
        <v>0</v>
      </c>
      <c r="V173" s="70">
        <f t="shared" si="37"/>
        <v>0</v>
      </c>
      <c r="W173" s="71">
        <f t="shared" si="34"/>
        <v>0</v>
      </c>
    </row>
    <row r="174" spans="1:23" x14ac:dyDescent="0.15">
      <c r="A174" s="57">
        <v>3</v>
      </c>
      <c r="B174" s="57" t="s">
        <v>77</v>
      </c>
      <c r="C174" s="57">
        <v>5</v>
      </c>
      <c r="D174" s="57">
        <v>22</v>
      </c>
      <c r="E174" s="57" t="s">
        <v>98</v>
      </c>
      <c r="F174" s="57">
        <v>333</v>
      </c>
      <c r="G174" s="57">
        <v>1</v>
      </c>
      <c r="H174" s="57">
        <v>3</v>
      </c>
      <c r="I174" s="63">
        <v>0</v>
      </c>
      <c r="J174" s="63">
        <v>0</v>
      </c>
      <c r="K174" s="63">
        <v>0</v>
      </c>
      <c r="L174" s="63">
        <v>0</v>
      </c>
      <c r="M174" s="63">
        <v>0</v>
      </c>
      <c r="N174" s="63">
        <v>0</v>
      </c>
      <c r="O174" s="63">
        <v>0</v>
      </c>
      <c r="P174" s="57"/>
      <c r="Q174" s="56">
        <f t="shared" si="35"/>
        <v>0</v>
      </c>
      <c r="R174" s="56">
        <f t="shared" si="36"/>
        <v>0</v>
      </c>
      <c r="S174" s="56">
        <f t="shared" si="46"/>
        <v>0</v>
      </c>
      <c r="T174" s="56">
        <f t="shared" si="46"/>
        <v>0</v>
      </c>
      <c r="U174" s="56">
        <f t="shared" si="46"/>
        <v>0</v>
      </c>
      <c r="V174" s="56">
        <f t="shared" si="37"/>
        <v>0</v>
      </c>
      <c r="W174" s="58">
        <f t="shared" si="34"/>
        <v>0</v>
      </c>
    </row>
    <row r="175" spans="1:23" x14ac:dyDescent="0.15">
      <c r="A175" s="57">
        <v>3</v>
      </c>
      <c r="B175" s="57" t="s">
        <v>77</v>
      </c>
      <c r="C175" s="57">
        <v>5</v>
      </c>
      <c r="D175" s="57">
        <v>22</v>
      </c>
      <c r="E175" s="57" t="s">
        <v>98</v>
      </c>
      <c r="F175" s="57">
        <v>333</v>
      </c>
      <c r="G175" s="57">
        <v>2</v>
      </c>
      <c r="H175" s="57">
        <v>3</v>
      </c>
      <c r="I175" s="63">
        <v>0</v>
      </c>
      <c r="J175" s="63">
        <v>0</v>
      </c>
      <c r="K175" s="63">
        <v>0</v>
      </c>
      <c r="L175" s="63">
        <v>0</v>
      </c>
      <c r="M175" s="63">
        <v>0</v>
      </c>
      <c r="N175" s="63">
        <v>0</v>
      </c>
      <c r="O175" s="63">
        <v>0</v>
      </c>
      <c r="P175" s="57"/>
      <c r="Q175" s="56">
        <f t="shared" si="35"/>
        <v>0</v>
      </c>
      <c r="R175" s="56">
        <f t="shared" si="36"/>
        <v>0</v>
      </c>
      <c r="S175" s="56">
        <f t="shared" si="46"/>
        <v>0</v>
      </c>
      <c r="T175" s="56">
        <f t="shared" si="46"/>
        <v>0</v>
      </c>
      <c r="U175" s="56">
        <f t="shared" si="46"/>
        <v>0</v>
      </c>
      <c r="V175" s="56">
        <f t="shared" si="37"/>
        <v>0</v>
      </c>
      <c r="W175" s="58">
        <f t="shared" si="34"/>
        <v>0</v>
      </c>
    </row>
    <row r="176" spans="1:23" x14ac:dyDescent="0.15">
      <c r="A176" s="57">
        <v>3</v>
      </c>
      <c r="B176" s="57" t="s">
        <v>77</v>
      </c>
      <c r="C176" s="57">
        <v>5</v>
      </c>
      <c r="D176" s="57">
        <v>22</v>
      </c>
      <c r="E176" s="57" t="s">
        <v>98</v>
      </c>
      <c r="F176" s="57">
        <v>333</v>
      </c>
      <c r="G176" s="57">
        <v>3</v>
      </c>
      <c r="H176" s="57">
        <v>3</v>
      </c>
      <c r="I176" s="63">
        <v>0</v>
      </c>
      <c r="J176" s="63">
        <v>0</v>
      </c>
      <c r="K176" s="63">
        <v>0</v>
      </c>
      <c r="L176" s="63">
        <v>0</v>
      </c>
      <c r="M176" s="63">
        <v>0</v>
      </c>
      <c r="N176" s="63">
        <v>0</v>
      </c>
      <c r="O176" s="63">
        <v>0</v>
      </c>
      <c r="P176" s="57"/>
      <c r="Q176" s="56">
        <f t="shared" si="35"/>
        <v>0</v>
      </c>
      <c r="R176" s="56">
        <f t="shared" si="36"/>
        <v>0</v>
      </c>
      <c r="S176" s="56">
        <f t="shared" si="46"/>
        <v>0</v>
      </c>
      <c r="T176" s="56">
        <f t="shared" si="46"/>
        <v>0</v>
      </c>
      <c r="U176" s="56">
        <f t="shared" si="46"/>
        <v>0</v>
      </c>
      <c r="V176" s="56">
        <f t="shared" si="37"/>
        <v>0</v>
      </c>
      <c r="W176" s="58">
        <f t="shared" si="34"/>
        <v>0</v>
      </c>
    </row>
    <row r="177" spans="1:23" x14ac:dyDescent="0.15">
      <c r="A177" s="64">
        <v>3</v>
      </c>
      <c r="B177" s="64" t="s">
        <v>77</v>
      </c>
      <c r="C177" s="64">
        <v>5</v>
      </c>
      <c r="D177" s="64">
        <v>22</v>
      </c>
      <c r="E177" s="64" t="s">
        <v>99</v>
      </c>
      <c r="F177" s="64">
        <v>444</v>
      </c>
      <c r="G177" s="64">
        <v>1</v>
      </c>
      <c r="H177" s="64">
        <v>3</v>
      </c>
      <c r="I177" s="65">
        <v>53.9</v>
      </c>
      <c r="J177" s="65">
        <v>0.73726273726273694</v>
      </c>
      <c r="K177" s="65">
        <v>65.634365634365594</v>
      </c>
      <c r="L177" s="65">
        <v>46.703296703296701</v>
      </c>
      <c r="M177" s="65">
        <v>17.7572427572428</v>
      </c>
      <c r="N177" s="65">
        <v>50.424575424575401</v>
      </c>
      <c r="O177" s="65">
        <v>121.603396603397</v>
      </c>
      <c r="P177" s="64"/>
      <c r="Q177" s="66">
        <f t="shared" si="35"/>
        <v>170.13755475293928</v>
      </c>
      <c r="R177" s="66">
        <f t="shared" si="36"/>
        <v>1.5088359915946115</v>
      </c>
      <c r="S177" s="66">
        <f t="shared" si="46"/>
        <v>8.136462840295593</v>
      </c>
      <c r="T177" s="66">
        <f t="shared" si="46"/>
        <v>3.7781367568601705</v>
      </c>
      <c r="U177" s="66">
        <f t="shared" si="46"/>
        <v>4.377133283383281</v>
      </c>
      <c r="V177" s="66">
        <f t="shared" si="37"/>
        <v>1.563025663282738</v>
      </c>
      <c r="W177" s="67">
        <f t="shared" si="34"/>
        <v>189.50114928835566</v>
      </c>
    </row>
    <row r="178" spans="1:23" x14ac:dyDescent="0.15">
      <c r="A178" s="57">
        <v>3</v>
      </c>
      <c r="B178" s="57" t="s">
        <v>77</v>
      </c>
      <c r="C178" s="57">
        <v>5</v>
      </c>
      <c r="D178" s="57">
        <v>22</v>
      </c>
      <c r="E178" s="57" t="s">
        <v>99</v>
      </c>
      <c r="F178" s="57">
        <v>444</v>
      </c>
      <c r="G178" s="57">
        <v>2</v>
      </c>
      <c r="H178" s="57">
        <v>3</v>
      </c>
      <c r="I178" s="63">
        <v>46.24</v>
      </c>
      <c r="J178" s="63">
        <v>0.73582013285641301</v>
      </c>
      <c r="K178" s="63">
        <v>72.560040878896302</v>
      </c>
      <c r="L178" s="63">
        <v>53.449156872764398</v>
      </c>
      <c r="M178" s="63">
        <v>21.997956055186499</v>
      </c>
      <c r="N178" s="63">
        <v>68.548799182422101</v>
      </c>
      <c r="O178" s="63">
        <v>130.78691875319399</v>
      </c>
      <c r="P178" s="57"/>
      <c r="Q178" s="56">
        <f t="shared" si="35"/>
        <v>169.80464604378761</v>
      </c>
      <c r="R178" s="56">
        <f t="shared" si="36"/>
        <v>1.6680469167562368</v>
      </c>
      <c r="S178" s="56">
        <f t="shared" si="46"/>
        <v>9.3116998036174916</v>
      </c>
      <c r="T178" s="56">
        <f t="shared" si="46"/>
        <v>4.6804161819545742</v>
      </c>
      <c r="U178" s="56">
        <f t="shared" si="46"/>
        <v>5.9504165956963631</v>
      </c>
      <c r="V178" s="56">
        <f t="shared" si="37"/>
        <v>1.6810657937428535</v>
      </c>
      <c r="W178" s="58">
        <f t="shared" si="34"/>
        <v>193.09629133555512</v>
      </c>
    </row>
    <row r="179" spans="1:23" x14ac:dyDescent="0.15">
      <c r="A179" s="68">
        <v>3</v>
      </c>
      <c r="B179" s="68" t="s">
        <v>77</v>
      </c>
      <c r="C179" s="68">
        <v>5</v>
      </c>
      <c r="D179" s="68">
        <v>22</v>
      </c>
      <c r="E179" s="68" t="s">
        <v>99</v>
      </c>
      <c r="F179" s="68">
        <v>444</v>
      </c>
      <c r="G179" s="68">
        <v>3</v>
      </c>
      <c r="H179" s="68">
        <v>3</v>
      </c>
      <c r="I179" s="69">
        <v>55.51</v>
      </c>
      <c r="J179" s="69">
        <v>0.63529411764705901</v>
      </c>
      <c r="K179" s="69">
        <v>65.741176470588201</v>
      </c>
      <c r="L179" s="69">
        <v>39.741176470588201</v>
      </c>
      <c r="M179" s="69">
        <v>21.976470588235301</v>
      </c>
      <c r="N179" s="69">
        <v>57.670588235294098</v>
      </c>
      <c r="O179" s="69">
        <v>115.435294117647</v>
      </c>
      <c r="P179" s="68"/>
      <c r="Q179" s="70">
        <f t="shared" si="35"/>
        <v>146.60633484162901</v>
      </c>
      <c r="R179" s="70">
        <f t="shared" si="36"/>
        <v>1.5112914131169701</v>
      </c>
      <c r="S179" s="70">
        <f t="shared" si="46"/>
        <v>6.9235499077679785</v>
      </c>
      <c r="T179" s="70">
        <f t="shared" si="46"/>
        <v>4.6758448060075111</v>
      </c>
      <c r="U179" s="70">
        <f t="shared" si="46"/>
        <v>5.0061274509803901</v>
      </c>
      <c r="V179" s="70">
        <f t="shared" si="37"/>
        <v>1.483744140329653</v>
      </c>
      <c r="W179" s="71">
        <f t="shared" si="34"/>
        <v>166.20689255983152</v>
      </c>
    </row>
    <row r="180" spans="1:23" x14ac:dyDescent="0.15">
      <c r="A180" s="57">
        <v>3</v>
      </c>
      <c r="B180" s="57" t="s">
        <v>77</v>
      </c>
      <c r="C180" s="57">
        <v>5</v>
      </c>
      <c r="D180" s="57">
        <v>22</v>
      </c>
      <c r="E180" s="57" t="s">
        <v>100</v>
      </c>
      <c r="F180" s="57">
        <v>555</v>
      </c>
      <c r="G180" s="57">
        <f t="shared" ref="G180:H182" si="50">G177</f>
        <v>1</v>
      </c>
      <c r="H180" s="57">
        <f t="shared" si="50"/>
        <v>3</v>
      </c>
      <c r="I180" s="63">
        <f t="shared" ref="I180:I182" si="51">I168+I171+I174+I177</f>
        <v>53.9</v>
      </c>
      <c r="J180" s="63">
        <f t="shared" ref="J180:O182" si="52">(J168*$L168+J171*$L171+J174*$L174+J177*$L177)/($L168+$L171+$L174+$L177)</f>
        <v>0.73726273726273694</v>
      </c>
      <c r="K180" s="63">
        <f t="shared" si="52"/>
        <v>65.634365634365594</v>
      </c>
      <c r="L180" s="63">
        <f t="shared" si="52"/>
        <v>46.703296703296701</v>
      </c>
      <c r="M180" s="63">
        <f t="shared" si="52"/>
        <v>17.7572427572428</v>
      </c>
      <c r="N180" s="63">
        <f t="shared" si="52"/>
        <v>50.424575424575401</v>
      </c>
      <c r="O180" s="63">
        <f t="shared" si="52"/>
        <v>121.60339660339702</v>
      </c>
      <c r="P180" s="57"/>
      <c r="Q180" s="56">
        <f t="shared" si="35"/>
        <v>170.13755475293928</v>
      </c>
      <c r="R180" s="56">
        <f t="shared" si="36"/>
        <v>1.5088359915946115</v>
      </c>
      <c r="S180" s="56">
        <f t="shared" si="46"/>
        <v>8.136462840295593</v>
      </c>
      <c r="T180" s="56">
        <f t="shared" si="46"/>
        <v>3.7781367568601705</v>
      </c>
      <c r="U180" s="56">
        <f t="shared" si="46"/>
        <v>4.377133283383281</v>
      </c>
      <c r="V180" s="56">
        <f t="shared" si="37"/>
        <v>1.563025663282738</v>
      </c>
      <c r="W180" s="58">
        <f t="shared" si="34"/>
        <v>189.50114928835566</v>
      </c>
    </row>
    <row r="181" spans="1:23" x14ac:dyDescent="0.15">
      <c r="A181" s="57">
        <v>3</v>
      </c>
      <c r="B181" s="57" t="s">
        <v>77</v>
      </c>
      <c r="C181" s="57">
        <v>5</v>
      </c>
      <c r="D181" s="57">
        <v>22</v>
      </c>
      <c r="E181" s="57" t="s">
        <v>100</v>
      </c>
      <c r="F181" s="57">
        <v>555</v>
      </c>
      <c r="G181" s="57">
        <f t="shared" si="50"/>
        <v>2</v>
      </c>
      <c r="H181" s="57">
        <f t="shared" si="50"/>
        <v>3</v>
      </c>
      <c r="I181" s="63">
        <f t="shared" si="51"/>
        <v>46.24</v>
      </c>
      <c r="J181" s="63">
        <f t="shared" si="52"/>
        <v>0.73582013285641301</v>
      </c>
      <c r="K181" s="63">
        <f t="shared" si="52"/>
        <v>72.560040878896302</v>
      </c>
      <c r="L181" s="63">
        <f t="shared" si="52"/>
        <v>53.449156872764398</v>
      </c>
      <c r="M181" s="63">
        <f t="shared" si="52"/>
        <v>21.997956055186499</v>
      </c>
      <c r="N181" s="63">
        <f t="shared" si="52"/>
        <v>68.548799182422101</v>
      </c>
      <c r="O181" s="63">
        <f t="shared" si="52"/>
        <v>130.78691875319399</v>
      </c>
      <c r="P181" s="57"/>
      <c r="Q181" s="56">
        <f t="shared" si="35"/>
        <v>169.80464604378761</v>
      </c>
      <c r="R181" s="56">
        <f t="shared" si="36"/>
        <v>1.6680469167562368</v>
      </c>
      <c r="S181" s="56">
        <f t="shared" si="46"/>
        <v>9.3116998036174916</v>
      </c>
      <c r="T181" s="56">
        <f t="shared" si="46"/>
        <v>4.6804161819545742</v>
      </c>
      <c r="U181" s="56">
        <f t="shared" si="46"/>
        <v>5.9504165956963631</v>
      </c>
      <c r="V181" s="56">
        <f t="shared" si="37"/>
        <v>1.6810657937428535</v>
      </c>
      <c r="W181" s="58">
        <f t="shared" si="34"/>
        <v>193.09629133555512</v>
      </c>
    </row>
    <row r="182" spans="1:23" ht="14.25" thickBot="1" x14ac:dyDescent="0.2">
      <c r="A182" s="72">
        <v>3</v>
      </c>
      <c r="B182" s="72" t="s">
        <v>77</v>
      </c>
      <c r="C182" s="72">
        <v>5</v>
      </c>
      <c r="D182" s="72">
        <v>22</v>
      </c>
      <c r="E182" s="72" t="s">
        <v>100</v>
      </c>
      <c r="F182" s="72">
        <v>555</v>
      </c>
      <c r="G182" s="72">
        <f t="shared" si="50"/>
        <v>3</v>
      </c>
      <c r="H182" s="72">
        <f>H178</f>
        <v>3</v>
      </c>
      <c r="I182" s="73">
        <f t="shared" si="51"/>
        <v>55.51</v>
      </c>
      <c r="J182" s="73">
        <f t="shared" si="52"/>
        <v>0.63529411764705901</v>
      </c>
      <c r="K182" s="73">
        <f t="shared" si="52"/>
        <v>65.741176470588201</v>
      </c>
      <c r="L182" s="73">
        <f t="shared" si="52"/>
        <v>39.741176470588201</v>
      </c>
      <c r="M182" s="73">
        <f t="shared" si="52"/>
        <v>21.976470588235301</v>
      </c>
      <c r="N182" s="73">
        <f t="shared" si="52"/>
        <v>57.670588235294098</v>
      </c>
      <c r="O182" s="73">
        <f t="shared" si="52"/>
        <v>115.435294117647</v>
      </c>
      <c r="P182" s="72"/>
      <c r="Q182" s="74">
        <f t="shared" si="35"/>
        <v>146.60633484162901</v>
      </c>
      <c r="R182" s="74">
        <f t="shared" si="36"/>
        <v>1.5112914131169701</v>
      </c>
      <c r="S182" s="74">
        <f t="shared" si="46"/>
        <v>6.9235499077679785</v>
      </c>
      <c r="T182" s="74">
        <f t="shared" si="46"/>
        <v>4.6758448060075111</v>
      </c>
      <c r="U182" s="74">
        <f t="shared" si="46"/>
        <v>5.0061274509803901</v>
      </c>
      <c r="V182" s="74">
        <f t="shared" si="37"/>
        <v>1.483744140329653</v>
      </c>
      <c r="W182" s="75">
        <f t="shared" si="34"/>
        <v>166.20689255983152</v>
      </c>
    </row>
    <row r="183" spans="1:23" x14ac:dyDescent="0.15">
      <c r="A183" s="59">
        <v>3</v>
      </c>
      <c r="B183" s="59" t="s">
        <v>77</v>
      </c>
      <c r="C183" s="59">
        <v>5</v>
      </c>
      <c r="D183" s="59">
        <v>22</v>
      </c>
      <c r="E183" s="59" t="s">
        <v>96</v>
      </c>
      <c r="F183" s="59">
        <v>111</v>
      </c>
      <c r="G183" s="59">
        <v>1</v>
      </c>
      <c r="H183" s="59">
        <v>4</v>
      </c>
      <c r="I183" s="60">
        <v>29.42</v>
      </c>
      <c r="J183" s="60"/>
      <c r="K183" s="60"/>
      <c r="L183" s="60"/>
      <c r="M183" s="60"/>
      <c r="N183" s="60"/>
      <c r="O183" s="60"/>
      <c r="P183" s="59"/>
      <c r="Q183" s="61">
        <f t="shared" si="35"/>
        <v>0</v>
      </c>
      <c r="R183" s="61">
        <f t="shared" si="36"/>
        <v>0</v>
      </c>
      <c r="S183" s="61">
        <f t="shared" si="46"/>
        <v>0</v>
      </c>
      <c r="T183" s="61">
        <f t="shared" si="46"/>
        <v>0</v>
      </c>
      <c r="U183" s="61">
        <f t="shared" si="46"/>
        <v>0</v>
      </c>
      <c r="V183" s="61">
        <f t="shared" si="37"/>
        <v>0</v>
      </c>
      <c r="W183" s="62">
        <f t="shared" si="34"/>
        <v>0</v>
      </c>
    </row>
    <row r="184" spans="1:23" x14ac:dyDescent="0.15">
      <c r="A184" s="57">
        <v>3</v>
      </c>
      <c r="B184" s="57" t="s">
        <v>77</v>
      </c>
      <c r="C184" s="57">
        <v>5</v>
      </c>
      <c r="D184" s="57">
        <v>22</v>
      </c>
      <c r="E184" s="57" t="s">
        <v>96</v>
      </c>
      <c r="F184" s="57">
        <v>111</v>
      </c>
      <c r="G184" s="57">
        <v>2</v>
      </c>
      <c r="H184" s="57">
        <v>4</v>
      </c>
      <c r="I184" s="63">
        <v>31.3</v>
      </c>
      <c r="J184" s="63">
        <v>0.44198596869940598</v>
      </c>
      <c r="K184" s="63">
        <v>39.341608202914202</v>
      </c>
      <c r="L184" s="63">
        <v>24.150026983270401</v>
      </c>
      <c r="M184" s="63">
        <v>9.17431192660551</v>
      </c>
      <c r="N184" s="63">
        <v>63.842417701025397</v>
      </c>
      <c r="O184" s="63">
        <v>156.664867781975</v>
      </c>
      <c r="P184" s="57"/>
      <c r="Q184" s="56">
        <f t="shared" si="35"/>
        <v>101.99676200755522</v>
      </c>
      <c r="R184" s="56">
        <f t="shared" si="36"/>
        <v>0.90440478627388965</v>
      </c>
      <c r="S184" s="56">
        <f t="shared" si="46"/>
        <v>4.2073217740889204</v>
      </c>
      <c r="T184" s="56">
        <f t="shared" si="46"/>
        <v>1.9519812609798959</v>
      </c>
      <c r="U184" s="56">
        <f t="shared" si="46"/>
        <v>5.5418765365473437</v>
      </c>
      <c r="V184" s="56">
        <f t="shared" si="37"/>
        <v>2.0136872465549489</v>
      </c>
      <c r="W184" s="58">
        <f t="shared" si="34"/>
        <v>116.61603361200022</v>
      </c>
    </row>
    <row r="185" spans="1:23" x14ac:dyDescent="0.15">
      <c r="A185" s="57">
        <v>3</v>
      </c>
      <c r="B185" s="57" t="s">
        <v>77</v>
      </c>
      <c r="C185" s="57">
        <v>5</v>
      </c>
      <c r="D185" s="57">
        <v>22</v>
      </c>
      <c r="E185" s="57" t="s">
        <v>96</v>
      </c>
      <c r="F185" s="57">
        <v>111</v>
      </c>
      <c r="G185" s="57">
        <v>3</v>
      </c>
      <c r="H185" s="57">
        <v>4</v>
      </c>
      <c r="I185" s="63">
        <v>34.89</v>
      </c>
      <c r="J185" s="63">
        <v>0.36955433149724598</v>
      </c>
      <c r="K185" s="63">
        <v>35.453179769654497</v>
      </c>
      <c r="L185" s="63">
        <v>24.812218327491198</v>
      </c>
      <c r="M185" s="63">
        <v>11.016524787180799</v>
      </c>
      <c r="N185" s="63">
        <v>52.328492739108697</v>
      </c>
      <c r="O185" s="63">
        <v>131.39709564346501</v>
      </c>
      <c r="P185" s="57"/>
      <c r="Q185" s="56">
        <f t="shared" si="35"/>
        <v>85.281768807056764</v>
      </c>
      <c r="R185" s="56">
        <f t="shared" si="36"/>
        <v>0.81501562688860918</v>
      </c>
      <c r="S185" s="56">
        <f t="shared" si="46"/>
        <v>4.3226861197719861</v>
      </c>
      <c r="T185" s="56">
        <f t="shared" si="46"/>
        <v>2.3439414440810209</v>
      </c>
      <c r="U185" s="56">
        <f t="shared" si="46"/>
        <v>4.5424038836031855</v>
      </c>
      <c r="V185" s="56">
        <f t="shared" si="37"/>
        <v>1.6889086843633034</v>
      </c>
      <c r="W185" s="58">
        <f t="shared" si="34"/>
        <v>98.994724565764869</v>
      </c>
    </row>
    <row r="186" spans="1:23" x14ac:dyDescent="0.15">
      <c r="A186" s="64">
        <v>3</v>
      </c>
      <c r="B186" s="64" t="s">
        <v>77</v>
      </c>
      <c r="C186" s="64">
        <v>5</v>
      </c>
      <c r="D186" s="64">
        <v>22</v>
      </c>
      <c r="E186" s="64" t="s">
        <v>97</v>
      </c>
      <c r="F186" s="64">
        <v>222</v>
      </c>
      <c r="G186" s="64">
        <v>1</v>
      </c>
      <c r="H186" s="64">
        <v>4</v>
      </c>
      <c r="I186" s="65">
        <v>12.23</v>
      </c>
      <c r="J186" s="65"/>
      <c r="K186" s="65"/>
      <c r="L186" s="65"/>
      <c r="M186" s="65"/>
      <c r="N186" s="65"/>
      <c r="O186" s="65"/>
      <c r="P186" s="64"/>
      <c r="Q186" s="66">
        <f t="shared" si="35"/>
        <v>0</v>
      </c>
      <c r="R186" s="66">
        <f t="shared" si="36"/>
        <v>0</v>
      </c>
      <c r="S186" s="66">
        <f t="shared" si="46"/>
        <v>0</v>
      </c>
      <c r="T186" s="66">
        <f t="shared" si="46"/>
        <v>0</v>
      </c>
      <c r="U186" s="66">
        <f t="shared" si="46"/>
        <v>0</v>
      </c>
      <c r="V186" s="66">
        <f t="shared" si="37"/>
        <v>0</v>
      </c>
      <c r="W186" s="67">
        <f t="shared" si="34"/>
        <v>0</v>
      </c>
    </row>
    <row r="187" spans="1:23" x14ac:dyDescent="0.15">
      <c r="A187" s="57">
        <v>3</v>
      </c>
      <c r="B187" s="57" t="s">
        <v>77</v>
      </c>
      <c r="C187" s="57">
        <v>5</v>
      </c>
      <c r="D187" s="57">
        <v>22</v>
      </c>
      <c r="E187" s="57" t="s">
        <v>97</v>
      </c>
      <c r="F187" s="57">
        <v>222</v>
      </c>
      <c r="G187" s="57">
        <v>2</v>
      </c>
      <c r="H187" s="57">
        <v>4</v>
      </c>
      <c r="I187" s="63">
        <v>9.77</v>
      </c>
      <c r="J187" s="63">
        <v>0.59368070953436802</v>
      </c>
      <c r="K187" s="63">
        <v>61.8625277161862</v>
      </c>
      <c r="L187" s="63">
        <v>34.866962305986704</v>
      </c>
      <c r="M187" s="63">
        <v>11.4467849223947</v>
      </c>
      <c r="N187" s="63">
        <v>40.659645232815997</v>
      </c>
      <c r="O187" s="63">
        <v>109.562084257206</v>
      </c>
      <c r="P187" s="57"/>
      <c r="Q187" s="56">
        <f t="shared" si="35"/>
        <v>137.00324066177723</v>
      </c>
      <c r="R187" s="56">
        <f t="shared" si="36"/>
        <v>1.4221270739353149</v>
      </c>
      <c r="S187" s="56">
        <f t="shared" si="46"/>
        <v>6.0743836770011681</v>
      </c>
      <c r="T187" s="56">
        <f t="shared" si="46"/>
        <v>2.435486153701</v>
      </c>
      <c r="U187" s="56">
        <f t="shared" si="46"/>
        <v>3.5294830931263883</v>
      </c>
      <c r="V187" s="56">
        <f t="shared" si="37"/>
        <v>1.408253011018072</v>
      </c>
      <c r="W187" s="58">
        <f t="shared" si="34"/>
        <v>151.87297367055919</v>
      </c>
    </row>
    <row r="188" spans="1:23" x14ac:dyDescent="0.15">
      <c r="A188" s="68">
        <v>3</v>
      </c>
      <c r="B188" s="68" t="s">
        <v>77</v>
      </c>
      <c r="C188" s="68">
        <v>5</v>
      </c>
      <c r="D188" s="68">
        <v>22</v>
      </c>
      <c r="E188" s="68" t="s">
        <v>97</v>
      </c>
      <c r="F188" s="68">
        <v>222</v>
      </c>
      <c r="G188" s="68">
        <v>3</v>
      </c>
      <c r="H188" s="68">
        <v>4</v>
      </c>
      <c r="I188" s="69">
        <v>13.39</v>
      </c>
      <c r="J188" s="69">
        <v>0.55391899000526001</v>
      </c>
      <c r="K188" s="69">
        <v>60.415570752235702</v>
      </c>
      <c r="L188" s="69">
        <v>36.007364544976298</v>
      </c>
      <c r="M188" s="69">
        <v>12.414518674381901</v>
      </c>
      <c r="N188" s="69">
        <v>32.509205681220401</v>
      </c>
      <c r="O188" s="69">
        <v>92.924776433456103</v>
      </c>
      <c r="P188" s="68"/>
      <c r="Q188" s="70">
        <f t="shared" si="35"/>
        <v>127.82745923198308</v>
      </c>
      <c r="R188" s="70">
        <f t="shared" si="36"/>
        <v>1.3888636954536944</v>
      </c>
      <c r="S188" s="70">
        <f t="shared" si="46"/>
        <v>6.2730600252571946</v>
      </c>
      <c r="T188" s="70">
        <f t="shared" si="46"/>
        <v>2.6413869519961493</v>
      </c>
      <c r="U188" s="70">
        <f t="shared" si="46"/>
        <v>2.8219796598281599</v>
      </c>
      <c r="V188" s="70">
        <f t="shared" si="37"/>
        <v>1.1944058667539346</v>
      </c>
      <c r="W188" s="71">
        <f t="shared" si="34"/>
        <v>142.14715543127221</v>
      </c>
    </row>
    <row r="189" spans="1:23" x14ac:dyDescent="0.15">
      <c r="A189" s="57">
        <v>3</v>
      </c>
      <c r="B189" s="57" t="s">
        <v>77</v>
      </c>
      <c r="C189" s="57">
        <v>5</v>
      </c>
      <c r="D189" s="57">
        <v>22</v>
      </c>
      <c r="E189" s="57" t="s">
        <v>98</v>
      </c>
      <c r="F189" s="57">
        <v>333</v>
      </c>
      <c r="G189" s="57">
        <v>1</v>
      </c>
      <c r="H189" s="57">
        <v>4</v>
      </c>
      <c r="I189" s="63">
        <v>3.46</v>
      </c>
      <c r="J189" s="63"/>
      <c r="K189" s="63"/>
      <c r="L189" s="63"/>
      <c r="M189" s="63"/>
      <c r="N189" s="63"/>
      <c r="O189" s="63"/>
      <c r="P189" s="57"/>
      <c r="Q189" s="56">
        <f t="shared" si="35"/>
        <v>0</v>
      </c>
      <c r="R189" s="56">
        <f t="shared" si="36"/>
        <v>0</v>
      </c>
      <c r="S189" s="56">
        <f t="shared" si="46"/>
        <v>0</v>
      </c>
      <c r="T189" s="56">
        <f t="shared" si="46"/>
        <v>0</v>
      </c>
      <c r="U189" s="56">
        <f t="shared" si="46"/>
        <v>0</v>
      </c>
      <c r="V189" s="56">
        <f t="shared" si="37"/>
        <v>0</v>
      </c>
      <c r="W189" s="58">
        <f t="shared" si="34"/>
        <v>0</v>
      </c>
    </row>
    <row r="190" spans="1:23" x14ac:dyDescent="0.15">
      <c r="A190" s="57">
        <v>3</v>
      </c>
      <c r="B190" s="57" t="s">
        <v>77</v>
      </c>
      <c r="C190" s="57">
        <v>5</v>
      </c>
      <c r="D190" s="57">
        <v>22</v>
      </c>
      <c r="E190" s="57" t="s">
        <v>98</v>
      </c>
      <c r="F190" s="57">
        <v>333</v>
      </c>
      <c r="G190" s="57">
        <v>2</v>
      </c>
      <c r="H190" s="57">
        <v>4</v>
      </c>
      <c r="I190" s="63">
        <v>3.02</v>
      </c>
      <c r="J190" s="63">
        <v>0.54039301310043697</v>
      </c>
      <c r="K190" s="63">
        <v>60.316593886462897</v>
      </c>
      <c r="L190" s="63">
        <v>41.512008733624498</v>
      </c>
      <c r="M190" s="63">
        <v>19.241266375545901</v>
      </c>
      <c r="N190" s="63">
        <v>42.085152838427902</v>
      </c>
      <c r="O190" s="63">
        <v>101.064410480349</v>
      </c>
      <c r="P190" s="57"/>
      <c r="Q190" s="56">
        <f t="shared" si="35"/>
        <v>124.70607994625469</v>
      </c>
      <c r="R190" s="56">
        <f t="shared" si="36"/>
        <v>1.3865883652060436</v>
      </c>
      <c r="S190" s="56">
        <f t="shared" si="46"/>
        <v>7.2320572706662887</v>
      </c>
      <c r="T190" s="56">
        <f t="shared" si="46"/>
        <v>4.0938864628821072</v>
      </c>
      <c r="U190" s="56">
        <f t="shared" si="46"/>
        <v>3.6532250727802</v>
      </c>
      <c r="V190" s="56">
        <f t="shared" si="37"/>
        <v>1.2990284123438174</v>
      </c>
      <c r="W190" s="58">
        <f t="shared" si="34"/>
        <v>142.37086553013316</v>
      </c>
    </row>
    <row r="191" spans="1:23" x14ac:dyDescent="0.15">
      <c r="A191" s="57">
        <v>3</v>
      </c>
      <c r="B191" s="57" t="s">
        <v>77</v>
      </c>
      <c r="C191" s="57">
        <v>5</v>
      </c>
      <c r="D191" s="57">
        <v>22</v>
      </c>
      <c r="E191" s="57" t="s">
        <v>98</v>
      </c>
      <c r="F191" s="57">
        <v>333</v>
      </c>
      <c r="G191" s="57">
        <v>3</v>
      </c>
      <c r="H191" s="57">
        <v>4</v>
      </c>
      <c r="I191" s="63">
        <v>4.3099999999999996</v>
      </c>
      <c r="J191" s="63">
        <v>0.63097826086956499</v>
      </c>
      <c r="K191" s="63">
        <v>73.722826086956502</v>
      </c>
      <c r="L191" s="63">
        <v>44.510869565217398</v>
      </c>
      <c r="M191" s="63">
        <v>14.5108695652174</v>
      </c>
      <c r="N191" s="63">
        <v>45.625</v>
      </c>
      <c r="O191" s="63">
        <v>122.39130434782599</v>
      </c>
      <c r="P191" s="57"/>
      <c r="Q191" s="56">
        <f t="shared" si="35"/>
        <v>145.61036789297654</v>
      </c>
      <c r="R191" s="56">
        <f t="shared" si="36"/>
        <v>1.6947776111944024</v>
      </c>
      <c r="S191" s="56">
        <f t="shared" si="46"/>
        <v>7.7545068928950176</v>
      </c>
      <c r="T191" s="56">
        <f t="shared" si="46"/>
        <v>3.0874190564292339</v>
      </c>
      <c r="U191" s="56">
        <f t="shared" si="46"/>
        <v>3.9605034722222223</v>
      </c>
      <c r="V191" s="56">
        <f t="shared" si="37"/>
        <v>1.5731530121828534</v>
      </c>
      <c r="W191" s="58">
        <f t="shared" si="34"/>
        <v>163.68072793790029</v>
      </c>
    </row>
    <row r="192" spans="1:23" x14ac:dyDescent="0.15">
      <c r="A192" s="64">
        <v>3</v>
      </c>
      <c r="B192" s="64" t="s">
        <v>77</v>
      </c>
      <c r="C192" s="64">
        <v>5</v>
      </c>
      <c r="D192" s="64">
        <v>22</v>
      </c>
      <c r="E192" s="64" t="s">
        <v>99</v>
      </c>
      <c r="F192" s="64">
        <v>444</v>
      </c>
      <c r="G192" s="64">
        <v>1</v>
      </c>
      <c r="H192" s="64">
        <v>4</v>
      </c>
      <c r="I192" s="65">
        <v>21.03</v>
      </c>
      <c r="J192" s="65">
        <v>1.08510638297872</v>
      </c>
      <c r="K192" s="65">
        <v>88.897981451172896</v>
      </c>
      <c r="L192" s="65">
        <v>70.458265139116193</v>
      </c>
      <c r="M192" s="65">
        <v>27.0049099836334</v>
      </c>
      <c r="N192" s="65">
        <v>86.497545008183295</v>
      </c>
      <c r="O192" s="65">
        <v>154.20076377523199</v>
      </c>
      <c r="P192" s="64"/>
      <c r="Q192" s="66">
        <f t="shared" si="35"/>
        <v>250.40916530278153</v>
      </c>
      <c r="R192" s="66">
        <f t="shared" si="36"/>
        <v>2.0436317574982277</v>
      </c>
      <c r="S192" s="66">
        <f t="shared" si="46"/>
        <v>12.274959083469719</v>
      </c>
      <c r="T192" s="66">
        <f t="shared" si="46"/>
        <v>5.7457255284326383</v>
      </c>
      <c r="U192" s="66">
        <f t="shared" si="46"/>
        <v>7.5084674486270222</v>
      </c>
      <c r="V192" s="66">
        <f t="shared" si="37"/>
        <v>1.9820149585505398</v>
      </c>
      <c r="W192" s="67">
        <f t="shared" si="34"/>
        <v>279.96396407935964</v>
      </c>
    </row>
    <row r="193" spans="1:23" x14ac:dyDescent="0.15">
      <c r="A193" s="57">
        <v>3</v>
      </c>
      <c r="B193" s="57" t="s">
        <v>77</v>
      </c>
      <c r="C193" s="57">
        <v>5</v>
      </c>
      <c r="D193" s="57">
        <v>22</v>
      </c>
      <c r="E193" s="57" t="s">
        <v>99</v>
      </c>
      <c r="F193" s="57">
        <v>444</v>
      </c>
      <c r="G193" s="57">
        <v>2</v>
      </c>
      <c r="H193" s="57">
        <v>4</v>
      </c>
      <c r="I193" s="63">
        <v>26.6</v>
      </c>
      <c r="J193" s="63">
        <v>0.98936170212765995</v>
      </c>
      <c r="K193" s="63">
        <v>79.078014184397205</v>
      </c>
      <c r="L193" s="63">
        <v>74.898682877406301</v>
      </c>
      <c r="M193" s="63">
        <v>23.657548125633198</v>
      </c>
      <c r="N193" s="63">
        <v>73.986828774062801</v>
      </c>
      <c r="O193" s="63">
        <v>133.40932117527899</v>
      </c>
      <c r="P193" s="57"/>
      <c r="Q193" s="56">
        <f t="shared" si="35"/>
        <v>228.3142389525369</v>
      </c>
      <c r="R193" s="56">
        <f t="shared" si="36"/>
        <v>1.8178853835493611</v>
      </c>
      <c r="S193" s="56">
        <f t="shared" si="46"/>
        <v>13.048551023938382</v>
      </c>
      <c r="T193" s="56">
        <f t="shared" si="46"/>
        <v>5.0335208777942979</v>
      </c>
      <c r="U193" s="56">
        <f t="shared" si="46"/>
        <v>6.4224677755262851</v>
      </c>
      <c r="V193" s="56">
        <f t="shared" si="37"/>
        <v>1.7147727657490874</v>
      </c>
      <c r="W193" s="58">
        <f t="shared" si="34"/>
        <v>256.35143677909434</v>
      </c>
    </row>
    <row r="194" spans="1:23" x14ac:dyDescent="0.15">
      <c r="A194" s="68">
        <v>3</v>
      </c>
      <c r="B194" s="68" t="s">
        <v>77</v>
      </c>
      <c r="C194" s="68">
        <v>5</v>
      </c>
      <c r="D194" s="68">
        <v>22</v>
      </c>
      <c r="E194" s="68" t="s">
        <v>99</v>
      </c>
      <c r="F194" s="68">
        <v>444</v>
      </c>
      <c r="G194" s="68">
        <v>3</v>
      </c>
      <c r="H194" s="68">
        <v>4</v>
      </c>
      <c r="I194" s="69">
        <v>23.95</v>
      </c>
      <c r="J194" s="69">
        <v>0.99650872817955105</v>
      </c>
      <c r="K194" s="69">
        <v>83.591022443890296</v>
      </c>
      <c r="L194" s="69">
        <v>60.498753117207002</v>
      </c>
      <c r="M194" s="69">
        <v>22.618453865336701</v>
      </c>
      <c r="N194" s="69">
        <v>77.556109725685801</v>
      </c>
      <c r="O194" s="69">
        <v>123.06733167082299</v>
      </c>
      <c r="P194" s="68"/>
      <c r="Q194" s="70">
        <f t="shared" si="35"/>
        <v>229.96355265681947</v>
      </c>
      <c r="R194" s="70">
        <f t="shared" si="36"/>
        <v>1.921632699859547</v>
      </c>
      <c r="S194" s="70">
        <f t="shared" si="46"/>
        <v>10.539852459443729</v>
      </c>
      <c r="T194" s="70">
        <f t="shared" si="46"/>
        <v>4.8124369926248303</v>
      </c>
      <c r="U194" s="70">
        <f t="shared" si="46"/>
        <v>6.7323011914657815</v>
      </c>
      <c r="V194" s="70">
        <f t="shared" si="37"/>
        <v>1.5818423093936118</v>
      </c>
      <c r="W194" s="71">
        <f t="shared" si="34"/>
        <v>255.55161830960697</v>
      </c>
    </row>
    <row r="195" spans="1:23" x14ac:dyDescent="0.15">
      <c r="A195" s="57">
        <v>3</v>
      </c>
      <c r="B195" s="57" t="s">
        <v>77</v>
      </c>
      <c r="C195" s="57">
        <v>5</v>
      </c>
      <c r="D195" s="57">
        <v>22</v>
      </c>
      <c r="E195" s="57" t="s">
        <v>100</v>
      </c>
      <c r="F195" s="57">
        <v>555</v>
      </c>
      <c r="G195" s="57">
        <f t="shared" ref="G195:H197" si="53">G192</f>
        <v>1</v>
      </c>
      <c r="H195" s="57">
        <f t="shared" si="53"/>
        <v>4</v>
      </c>
      <c r="I195" s="63">
        <f t="shared" ref="I195:I197" si="54">I183+I186+I189+I192</f>
        <v>66.140000000000015</v>
      </c>
      <c r="J195" s="63">
        <f t="shared" ref="J195:O197" si="55">(J183*$L183+J186*$L186+J189*$L189+J192*$L192)/($L183+$L186+$L189+$L192)</f>
        <v>1.08510638297872</v>
      </c>
      <c r="K195" s="63">
        <f t="shared" si="55"/>
        <v>88.897981451172896</v>
      </c>
      <c r="L195" s="63">
        <f t="shared" si="55"/>
        <v>70.458265139116193</v>
      </c>
      <c r="M195" s="63">
        <f t="shared" si="55"/>
        <v>27.0049099836334</v>
      </c>
      <c r="N195" s="63">
        <f t="shared" si="55"/>
        <v>86.497545008183295</v>
      </c>
      <c r="O195" s="63">
        <f t="shared" si="55"/>
        <v>154.20076377523199</v>
      </c>
      <c r="P195" s="57"/>
      <c r="Q195" s="56">
        <f t="shared" si="35"/>
        <v>250.40916530278153</v>
      </c>
      <c r="R195" s="56">
        <f t="shared" si="36"/>
        <v>2.0436317574982277</v>
      </c>
      <c r="S195" s="56">
        <f t="shared" si="46"/>
        <v>12.274959083469719</v>
      </c>
      <c r="T195" s="56">
        <f t="shared" si="46"/>
        <v>5.7457255284326383</v>
      </c>
      <c r="U195" s="56">
        <f t="shared" si="46"/>
        <v>7.5084674486270222</v>
      </c>
      <c r="V195" s="56">
        <f t="shared" si="37"/>
        <v>1.9820149585505398</v>
      </c>
      <c r="W195" s="58">
        <f t="shared" ref="W195:W258" si="56">SUM(Q195:V195)</f>
        <v>279.96396407935964</v>
      </c>
    </row>
    <row r="196" spans="1:23" x14ac:dyDescent="0.15">
      <c r="A196" s="57">
        <v>3</v>
      </c>
      <c r="B196" s="57" t="s">
        <v>77</v>
      </c>
      <c r="C196" s="57">
        <v>5</v>
      </c>
      <c r="D196" s="57">
        <v>22</v>
      </c>
      <c r="E196" s="57" t="s">
        <v>100</v>
      </c>
      <c r="F196" s="57">
        <v>555</v>
      </c>
      <c r="G196" s="57">
        <f t="shared" si="53"/>
        <v>2</v>
      </c>
      <c r="H196" s="57">
        <f t="shared" si="53"/>
        <v>4</v>
      </c>
      <c r="I196" s="63">
        <f t="shared" si="54"/>
        <v>70.69</v>
      </c>
      <c r="J196" s="63">
        <f t="shared" si="55"/>
        <v>0.72912383720258944</v>
      </c>
      <c r="K196" s="63">
        <f t="shared" si="55"/>
        <v>65.746530659686542</v>
      </c>
      <c r="L196" s="63">
        <f t="shared" si="55"/>
        <v>52.055572887617139</v>
      </c>
      <c r="M196" s="63">
        <f t="shared" si="55"/>
        <v>18.191754546163722</v>
      </c>
      <c r="N196" s="63">
        <f t="shared" si="55"/>
        <v>58.417403872126222</v>
      </c>
      <c r="O196" s="63">
        <f t="shared" si="55"/>
        <v>124.21715241580721</v>
      </c>
      <c r="P196" s="57"/>
      <c r="Q196" s="56">
        <f t="shared" ref="Q196:Q259" si="57">J196*30/Q$2</f>
        <v>168.2593470467514</v>
      </c>
      <c r="R196" s="56">
        <f t="shared" ref="R196:R259" si="58">K196*2/R$2</f>
        <v>1.5114144979238286</v>
      </c>
      <c r="S196" s="56">
        <f t="shared" si="46"/>
        <v>9.0689151372155301</v>
      </c>
      <c r="T196" s="56">
        <f t="shared" si="46"/>
        <v>3.8705860736518556</v>
      </c>
      <c r="U196" s="56">
        <f t="shared" si="46"/>
        <v>5.0709551972331797</v>
      </c>
      <c r="V196" s="56">
        <f t="shared" ref="V196:V259" si="59">O196*1/V$2</f>
        <v>1.5966214963471363</v>
      </c>
      <c r="W196" s="58">
        <f t="shared" si="56"/>
        <v>189.37783944912292</v>
      </c>
    </row>
    <row r="197" spans="1:23" ht="14.25" thickBot="1" x14ac:dyDescent="0.2">
      <c r="A197" s="72">
        <v>3</v>
      </c>
      <c r="B197" s="72" t="s">
        <v>77</v>
      </c>
      <c r="C197" s="72">
        <v>5</v>
      </c>
      <c r="D197" s="72">
        <v>22</v>
      </c>
      <c r="E197" s="72" t="s">
        <v>100</v>
      </c>
      <c r="F197" s="72">
        <v>555</v>
      </c>
      <c r="G197" s="72">
        <f t="shared" si="53"/>
        <v>3</v>
      </c>
      <c r="H197" s="72">
        <f t="shared" si="53"/>
        <v>4</v>
      </c>
      <c r="I197" s="73">
        <f t="shared" si="54"/>
        <v>76.540000000000006</v>
      </c>
      <c r="J197" s="73">
        <f t="shared" si="55"/>
        <v>0.70848528736950145</v>
      </c>
      <c r="K197" s="73">
        <f t="shared" si="55"/>
        <v>68.707422221407754</v>
      </c>
      <c r="L197" s="73">
        <f t="shared" si="55"/>
        <v>45.549836005782169</v>
      </c>
      <c r="M197" s="73">
        <f t="shared" si="55"/>
        <v>16.490691054240404</v>
      </c>
      <c r="N197" s="73">
        <f t="shared" si="55"/>
        <v>55.429398788974609</v>
      </c>
      <c r="O197" s="73">
        <f t="shared" si="55"/>
        <v>117.58720762754088</v>
      </c>
      <c r="P197" s="72"/>
      <c r="Q197" s="74">
        <f t="shared" si="57"/>
        <v>163.49660477757723</v>
      </c>
      <c r="R197" s="74">
        <f t="shared" si="58"/>
        <v>1.5794809706070747</v>
      </c>
      <c r="S197" s="74">
        <f t="shared" si="46"/>
        <v>7.9355114992651865</v>
      </c>
      <c r="T197" s="74">
        <f t="shared" si="46"/>
        <v>3.5086576711149795</v>
      </c>
      <c r="U197" s="74">
        <f t="shared" si="46"/>
        <v>4.8115797559873785</v>
      </c>
      <c r="V197" s="74">
        <f t="shared" si="59"/>
        <v>1.5114036970120936</v>
      </c>
      <c r="W197" s="75">
        <f t="shared" si="56"/>
        <v>182.84323837156393</v>
      </c>
    </row>
    <row r="198" spans="1:23" x14ac:dyDescent="0.15">
      <c r="A198" s="59">
        <v>3</v>
      </c>
      <c r="B198" s="59" t="s">
        <v>77</v>
      </c>
      <c r="C198" s="59">
        <v>5</v>
      </c>
      <c r="D198" s="59">
        <v>22</v>
      </c>
      <c r="E198" s="59" t="s">
        <v>96</v>
      </c>
      <c r="F198" s="59">
        <v>111</v>
      </c>
      <c r="G198" s="59">
        <v>1</v>
      </c>
      <c r="H198" s="59">
        <v>5</v>
      </c>
      <c r="I198" s="60">
        <v>35.18</v>
      </c>
      <c r="J198" s="60"/>
      <c r="K198" s="60"/>
      <c r="L198" s="60"/>
      <c r="M198" s="60"/>
      <c r="N198" s="60"/>
      <c r="O198" s="60"/>
      <c r="P198" s="59"/>
      <c r="Q198" s="61">
        <f t="shared" si="57"/>
        <v>0</v>
      </c>
      <c r="R198" s="61">
        <f t="shared" si="58"/>
        <v>0</v>
      </c>
      <c r="S198" s="61">
        <f t="shared" si="46"/>
        <v>0</v>
      </c>
      <c r="T198" s="61">
        <f t="shared" si="46"/>
        <v>0</v>
      </c>
      <c r="U198" s="61">
        <f t="shared" si="46"/>
        <v>0</v>
      </c>
      <c r="V198" s="61">
        <f t="shared" si="59"/>
        <v>0</v>
      </c>
      <c r="W198" s="62">
        <f t="shared" si="56"/>
        <v>0</v>
      </c>
    </row>
    <row r="199" spans="1:23" x14ac:dyDescent="0.15">
      <c r="A199" s="57">
        <v>3</v>
      </c>
      <c r="B199" s="57" t="s">
        <v>77</v>
      </c>
      <c r="C199" s="57">
        <v>5</v>
      </c>
      <c r="D199" s="57">
        <v>22</v>
      </c>
      <c r="E199" s="57" t="s">
        <v>96</v>
      </c>
      <c r="F199" s="57">
        <v>111</v>
      </c>
      <c r="G199" s="57">
        <v>2</v>
      </c>
      <c r="H199" s="57">
        <v>5</v>
      </c>
      <c r="I199" s="63">
        <v>33.44</v>
      </c>
      <c r="J199" s="63">
        <v>0.50116009280742502</v>
      </c>
      <c r="K199" s="63">
        <v>54.1531322505801</v>
      </c>
      <c r="L199" s="63">
        <v>34.617169373549899</v>
      </c>
      <c r="M199" s="63">
        <v>11.2529002320186</v>
      </c>
      <c r="N199" s="63">
        <v>54.454756380510403</v>
      </c>
      <c r="O199" s="63">
        <v>129.651972157773</v>
      </c>
      <c r="P199" s="57"/>
      <c r="Q199" s="56">
        <f t="shared" si="57"/>
        <v>115.65232910940577</v>
      </c>
      <c r="R199" s="56">
        <f t="shared" si="58"/>
        <v>1.2448995919673587</v>
      </c>
      <c r="S199" s="56">
        <f t="shared" si="46"/>
        <v>6.0308657445208889</v>
      </c>
      <c r="T199" s="56">
        <f t="shared" si="46"/>
        <v>2.3942340919188512</v>
      </c>
      <c r="U199" s="56">
        <f t="shared" si="46"/>
        <v>4.7269753802526386</v>
      </c>
      <c r="V199" s="56">
        <f t="shared" si="59"/>
        <v>1.6664777912310156</v>
      </c>
      <c r="W199" s="58">
        <f t="shared" si="56"/>
        <v>131.71578170929652</v>
      </c>
    </row>
    <row r="200" spans="1:23" x14ac:dyDescent="0.15">
      <c r="A200" s="57">
        <v>3</v>
      </c>
      <c r="B200" s="57" t="s">
        <v>77</v>
      </c>
      <c r="C200" s="57">
        <v>5</v>
      </c>
      <c r="D200" s="57">
        <v>22</v>
      </c>
      <c r="E200" s="57" t="s">
        <v>96</v>
      </c>
      <c r="F200" s="57">
        <v>111</v>
      </c>
      <c r="G200" s="57">
        <v>3</v>
      </c>
      <c r="H200" s="57">
        <v>5</v>
      </c>
      <c r="I200" s="63">
        <v>33.72</v>
      </c>
      <c r="J200" s="63"/>
      <c r="K200" s="63"/>
      <c r="L200" s="63"/>
      <c r="M200" s="63"/>
      <c r="N200" s="63"/>
      <c r="O200" s="63"/>
      <c r="P200" s="57"/>
      <c r="Q200" s="56">
        <f t="shared" si="57"/>
        <v>0</v>
      </c>
      <c r="R200" s="56">
        <f t="shared" si="58"/>
        <v>0</v>
      </c>
      <c r="S200" s="56">
        <f t="shared" si="46"/>
        <v>0</v>
      </c>
      <c r="T200" s="56">
        <f t="shared" si="46"/>
        <v>0</v>
      </c>
      <c r="U200" s="56">
        <f t="shared" si="46"/>
        <v>0</v>
      </c>
      <c r="V200" s="56">
        <f t="shared" si="59"/>
        <v>0</v>
      </c>
      <c r="W200" s="58">
        <f t="shared" si="56"/>
        <v>0</v>
      </c>
    </row>
    <row r="201" spans="1:23" x14ac:dyDescent="0.15">
      <c r="A201" s="64">
        <v>3</v>
      </c>
      <c r="B201" s="64" t="s">
        <v>77</v>
      </c>
      <c r="C201" s="64">
        <v>5</v>
      </c>
      <c r="D201" s="64">
        <v>22</v>
      </c>
      <c r="E201" s="64" t="s">
        <v>97</v>
      </c>
      <c r="F201" s="64">
        <v>222</v>
      </c>
      <c r="G201" s="64">
        <v>1</v>
      </c>
      <c r="H201" s="64">
        <v>5</v>
      </c>
      <c r="I201" s="65">
        <v>3.65</v>
      </c>
      <c r="J201" s="65">
        <v>0.44462540716612398</v>
      </c>
      <c r="K201" s="65">
        <v>45.304017372421299</v>
      </c>
      <c r="L201" s="65">
        <v>29.885993485341999</v>
      </c>
      <c r="M201" s="65">
        <v>9.9348534201954397</v>
      </c>
      <c r="N201" s="65">
        <v>55.591748099891397</v>
      </c>
      <c r="O201" s="65">
        <v>97.6384364820847</v>
      </c>
      <c r="P201" s="64"/>
      <c r="Q201" s="66">
        <f t="shared" si="57"/>
        <v>102.60586319218245</v>
      </c>
      <c r="R201" s="66">
        <f t="shared" si="58"/>
        <v>1.041471663733823</v>
      </c>
      <c r="S201" s="66">
        <f t="shared" si="46"/>
        <v>5.2066190741013934</v>
      </c>
      <c r="T201" s="66">
        <f t="shared" si="46"/>
        <v>2.1137986000415827</v>
      </c>
      <c r="U201" s="66">
        <f t="shared" si="46"/>
        <v>4.8256725781155732</v>
      </c>
      <c r="V201" s="66">
        <f t="shared" si="59"/>
        <v>1.254992756839135</v>
      </c>
      <c r="W201" s="67">
        <f t="shared" si="56"/>
        <v>117.04841786501396</v>
      </c>
    </row>
    <row r="202" spans="1:23" x14ac:dyDescent="0.15">
      <c r="A202" s="57">
        <v>3</v>
      </c>
      <c r="B202" s="57" t="s">
        <v>77</v>
      </c>
      <c r="C202" s="57">
        <v>5</v>
      </c>
      <c r="D202" s="57">
        <v>22</v>
      </c>
      <c r="E202" s="57" t="s">
        <v>97</v>
      </c>
      <c r="F202" s="57">
        <v>222</v>
      </c>
      <c r="G202" s="57">
        <v>2</v>
      </c>
      <c r="H202" s="57">
        <v>5</v>
      </c>
      <c r="I202" s="63">
        <v>3.01</v>
      </c>
      <c r="J202" s="63"/>
      <c r="K202" s="63"/>
      <c r="L202" s="63"/>
      <c r="M202" s="63"/>
      <c r="N202" s="63"/>
      <c r="O202" s="63"/>
      <c r="P202" s="57"/>
      <c r="Q202" s="56">
        <f t="shared" si="57"/>
        <v>0</v>
      </c>
      <c r="R202" s="56">
        <f t="shared" si="58"/>
        <v>0</v>
      </c>
      <c r="S202" s="56">
        <f t="shared" si="46"/>
        <v>0</v>
      </c>
      <c r="T202" s="56">
        <f t="shared" si="46"/>
        <v>0</v>
      </c>
      <c r="U202" s="56">
        <f t="shared" si="46"/>
        <v>0</v>
      </c>
      <c r="V202" s="56">
        <f t="shared" si="59"/>
        <v>0</v>
      </c>
      <c r="W202" s="58">
        <f t="shared" si="56"/>
        <v>0</v>
      </c>
    </row>
    <row r="203" spans="1:23" x14ac:dyDescent="0.15">
      <c r="A203" s="68">
        <v>3</v>
      </c>
      <c r="B203" s="68" t="s">
        <v>77</v>
      </c>
      <c r="C203" s="68">
        <v>5</v>
      </c>
      <c r="D203" s="68">
        <v>22</v>
      </c>
      <c r="E203" s="68" t="s">
        <v>97</v>
      </c>
      <c r="F203" s="68">
        <v>222</v>
      </c>
      <c r="G203" s="68">
        <v>3</v>
      </c>
      <c r="H203" s="68">
        <v>5</v>
      </c>
      <c r="I203" s="69">
        <v>4.26</v>
      </c>
      <c r="J203" s="69">
        <v>0.42793462109955399</v>
      </c>
      <c r="K203" s="69">
        <v>41.035165923724598</v>
      </c>
      <c r="L203" s="69">
        <v>27.315502724120901</v>
      </c>
      <c r="M203" s="69">
        <v>8.8905398712233801</v>
      </c>
      <c r="N203" s="69">
        <v>51.510648836057499</v>
      </c>
      <c r="O203" s="69">
        <v>98.043585933630496</v>
      </c>
      <c r="P203" s="68"/>
      <c r="Q203" s="70">
        <f t="shared" si="57"/>
        <v>98.754143330666309</v>
      </c>
      <c r="R203" s="70">
        <f t="shared" si="58"/>
        <v>0.94333714767182986</v>
      </c>
      <c r="S203" s="70">
        <f t="shared" si="46"/>
        <v>4.758798383993188</v>
      </c>
      <c r="T203" s="70">
        <f t="shared" si="46"/>
        <v>1.8916042279198682</v>
      </c>
      <c r="U203" s="70">
        <f t="shared" si="46"/>
        <v>4.4714104892411024</v>
      </c>
      <c r="V203" s="70">
        <f t="shared" si="59"/>
        <v>1.260200333337153</v>
      </c>
      <c r="W203" s="71">
        <f t="shared" si="56"/>
        <v>112.07949391282945</v>
      </c>
    </row>
    <row r="204" spans="1:23" x14ac:dyDescent="0.15">
      <c r="A204" s="57">
        <v>3</v>
      </c>
      <c r="B204" s="57" t="s">
        <v>77</v>
      </c>
      <c r="C204" s="57">
        <v>5</v>
      </c>
      <c r="D204" s="57">
        <v>22</v>
      </c>
      <c r="E204" s="57" t="s">
        <v>98</v>
      </c>
      <c r="F204" s="57">
        <v>333</v>
      </c>
      <c r="G204" s="57">
        <v>1</v>
      </c>
      <c r="H204" s="57">
        <v>5</v>
      </c>
      <c r="I204" s="63">
        <v>2.33</v>
      </c>
      <c r="J204" s="63">
        <v>0.78617363344051505</v>
      </c>
      <c r="K204" s="63">
        <v>69.828510182207907</v>
      </c>
      <c r="L204" s="63">
        <v>44.346195069667701</v>
      </c>
      <c r="M204" s="63">
        <v>14.764201500535901</v>
      </c>
      <c r="N204" s="63">
        <v>61.066452304394403</v>
      </c>
      <c r="O204" s="63">
        <v>94.399785637727803</v>
      </c>
      <c r="P204" s="57"/>
      <c r="Q204" s="56">
        <f t="shared" si="57"/>
        <v>181.42468464011884</v>
      </c>
      <c r="R204" s="56">
        <f t="shared" si="58"/>
        <v>1.6052531076369634</v>
      </c>
      <c r="S204" s="56">
        <f t="shared" si="46"/>
        <v>7.7258179563881022</v>
      </c>
      <c r="T204" s="56">
        <f t="shared" si="46"/>
        <v>3.1413194681991281</v>
      </c>
      <c r="U204" s="56">
        <f t="shared" si="46"/>
        <v>5.3009073180897914</v>
      </c>
      <c r="V204" s="56">
        <f t="shared" si="59"/>
        <v>1.2133648539553703</v>
      </c>
      <c r="W204" s="58">
        <f t="shared" si="56"/>
        <v>200.41134734438822</v>
      </c>
    </row>
    <row r="205" spans="1:23" x14ac:dyDescent="0.15">
      <c r="A205" s="57">
        <v>3</v>
      </c>
      <c r="B205" s="57" t="s">
        <v>77</v>
      </c>
      <c r="C205" s="57">
        <v>5</v>
      </c>
      <c r="D205" s="57">
        <v>22</v>
      </c>
      <c r="E205" s="57" t="s">
        <v>98</v>
      </c>
      <c r="F205" s="57">
        <v>333</v>
      </c>
      <c r="G205" s="57">
        <v>2</v>
      </c>
      <c r="H205" s="57">
        <v>5</v>
      </c>
      <c r="I205" s="63">
        <v>1.22</v>
      </c>
      <c r="J205" s="63"/>
      <c r="K205" s="63"/>
      <c r="L205" s="63"/>
      <c r="M205" s="63"/>
      <c r="N205" s="63"/>
      <c r="O205" s="63"/>
      <c r="P205" s="57"/>
      <c r="Q205" s="56">
        <f t="shared" si="57"/>
        <v>0</v>
      </c>
      <c r="R205" s="56">
        <f t="shared" si="58"/>
        <v>0</v>
      </c>
      <c r="S205" s="56">
        <f t="shared" si="46"/>
        <v>0</v>
      </c>
      <c r="T205" s="56">
        <f t="shared" si="46"/>
        <v>0</v>
      </c>
      <c r="U205" s="56">
        <f t="shared" si="46"/>
        <v>0</v>
      </c>
      <c r="V205" s="56">
        <f t="shared" si="59"/>
        <v>0</v>
      </c>
      <c r="W205" s="58">
        <f t="shared" si="56"/>
        <v>0</v>
      </c>
    </row>
    <row r="206" spans="1:23" x14ac:dyDescent="0.15">
      <c r="A206" s="57">
        <v>3</v>
      </c>
      <c r="B206" s="57" t="s">
        <v>77</v>
      </c>
      <c r="C206" s="57">
        <v>5</v>
      </c>
      <c r="D206" s="57">
        <v>22</v>
      </c>
      <c r="E206" s="57" t="s">
        <v>98</v>
      </c>
      <c r="F206" s="57">
        <v>333</v>
      </c>
      <c r="G206" s="57">
        <v>3</v>
      </c>
      <c r="H206" s="57">
        <v>5</v>
      </c>
      <c r="I206" s="63">
        <v>2</v>
      </c>
      <c r="J206" s="63">
        <v>0.87936681222707402</v>
      </c>
      <c r="K206" s="63">
        <v>82.423580786026207</v>
      </c>
      <c r="L206" s="63">
        <v>51.337336244541497</v>
      </c>
      <c r="M206" s="63">
        <v>16.866812227074199</v>
      </c>
      <c r="N206" s="63">
        <v>58.897379912663801</v>
      </c>
      <c r="O206" s="63">
        <v>107.314410480349</v>
      </c>
      <c r="P206" s="57"/>
      <c r="Q206" s="56">
        <f t="shared" si="57"/>
        <v>202.93080282163245</v>
      </c>
      <c r="R206" s="56">
        <f t="shared" si="58"/>
        <v>1.8947949605983037</v>
      </c>
      <c r="S206" s="56">
        <f t="shared" si="46"/>
        <v>8.9437868021849294</v>
      </c>
      <c r="T206" s="56">
        <f t="shared" si="46"/>
        <v>3.5886834525689788</v>
      </c>
      <c r="U206" s="56">
        <f t="shared" si="46"/>
        <v>5.1126197840853997</v>
      </c>
      <c r="V206" s="56">
        <f t="shared" si="59"/>
        <v>1.37936260257518</v>
      </c>
      <c r="W206" s="58">
        <f t="shared" si="56"/>
        <v>223.85005042364523</v>
      </c>
    </row>
    <row r="207" spans="1:23" x14ac:dyDescent="0.15">
      <c r="A207" s="64">
        <v>3</v>
      </c>
      <c r="B207" s="64" t="s">
        <v>77</v>
      </c>
      <c r="C207" s="64">
        <v>5</v>
      </c>
      <c r="D207" s="64">
        <v>22</v>
      </c>
      <c r="E207" s="64" t="s">
        <v>99</v>
      </c>
      <c r="F207" s="64">
        <v>444</v>
      </c>
      <c r="G207" s="64">
        <v>1</v>
      </c>
      <c r="H207" s="64">
        <v>5</v>
      </c>
      <c r="I207" s="65">
        <v>35.299999999999997</v>
      </c>
      <c r="J207" s="65">
        <v>0.87349106711733504</v>
      </c>
      <c r="K207" s="65">
        <v>82.158377595364598</v>
      </c>
      <c r="L207" s="65">
        <v>67.189763399323994</v>
      </c>
      <c r="M207" s="65">
        <v>23.587638821825202</v>
      </c>
      <c r="N207" s="65">
        <v>70.280057943022697</v>
      </c>
      <c r="O207" s="65">
        <v>129.237083534524</v>
      </c>
      <c r="P207" s="64"/>
      <c r="Q207" s="66">
        <f t="shared" si="57"/>
        <v>201.57486164246191</v>
      </c>
      <c r="R207" s="66">
        <f t="shared" si="58"/>
        <v>1.8886983355256231</v>
      </c>
      <c r="S207" s="66">
        <f t="shared" ref="S207:U270" si="60">L207*5/S$2</f>
        <v>11.705533693262019</v>
      </c>
      <c r="T207" s="66">
        <f t="shared" si="60"/>
        <v>5.01864655783515</v>
      </c>
      <c r="U207" s="66">
        <f t="shared" si="60"/>
        <v>6.1006994742207201</v>
      </c>
      <c r="V207" s="66">
        <f t="shared" si="59"/>
        <v>1.6611450325774295</v>
      </c>
      <c r="W207" s="67">
        <f t="shared" si="56"/>
        <v>227.94958473588287</v>
      </c>
    </row>
    <row r="208" spans="1:23" x14ac:dyDescent="0.15">
      <c r="A208" s="57">
        <v>3</v>
      </c>
      <c r="B208" s="57" t="s">
        <v>77</v>
      </c>
      <c r="C208" s="57">
        <v>5</v>
      </c>
      <c r="D208" s="57">
        <v>22</v>
      </c>
      <c r="E208" s="57" t="s">
        <v>99</v>
      </c>
      <c r="F208" s="57">
        <v>444</v>
      </c>
      <c r="G208" s="57">
        <v>2</v>
      </c>
      <c r="H208" s="57">
        <v>5</v>
      </c>
      <c r="I208" s="63">
        <v>45.52</v>
      </c>
      <c r="J208" s="63">
        <v>0.914438502673797</v>
      </c>
      <c r="K208" s="63">
        <v>97.860962566844904</v>
      </c>
      <c r="L208" s="63">
        <v>78.101604278074902</v>
      </c>
      <c r="M208" s="63">
        <v>27.700534759358298</v>
      </c>
      <c r="N208" s="63">
        <v>79.812834224598902</v>
      </c>
      <c r="O208" s="63">
        <v>155.213903743316</v>
      </c>
      <c r="P208" s="57"/>
      <c r="Q208" s="56">
        <f t="shared" si="57"/>
        <v>211.0242698477993</v>
      </c>
      <c r="R208" s="56">
        <f t="shared" si="58"/>
        <v>2.2496773003872392</v>
      </c>
      <c r="S208" s="56">
        <f t="shared" si="60"/>
        <v>13.6065512679573</v>
      </c>
      <c r="T208" s="56">
        <f t="shared" si="60"/>
        <v>5.8937307998634676</v>
      </c>
      <c r="U208" s="56">
        <f t="shared" si="60"/>
        <v>6.9281974153297652</v>
      </c>
      <c r="V208" s="56">
        <f t="shared" si="59"/>
        <v>1.9950373231788689</v>
      </c>
      <c r="W208" s="58">
        <f t="shared" si="56"/>
        <v>241.69746395451597</v>
      </c>
    </row>
    <row r="209" spans="1:23" x14ac:dyDescent="0.15">
      <c r="A209" s="68">
        <v>3</v>
      </c>
      <c r="B209" s="68" t="s">
        <v>77</v>
      </c>
      <c r="C209" s="68">
        <v>5</v>
      </c>
      <c r="D209" s="68">
        <v>22</v>
      </c>
      <c r="E209" s="68" t="s">
        <v>99</v>
      </c>
      <c r="F209" s="68">
        <v>444</v>
      </c>
      <c r="G209" s="68">
        <v>3</v>
      </c>
      <c r="H209" s="68">
        <v>5</v>
      </c>
      <c r="I209" s="69">
        <v>46.28</v>
      </c>
      <c r="J209" s="69">
        <v>0.97625472207231501</v>
      </c>
      <c r="K209" s="69">
        <v>96.006475984889406</v>
      </c>
      <c r="L209" s="69">
        <v>77.711818672423107</v>
      </c>
      <c r="M209" s="69">
        <v>26.7674042093902</v>
      </c>
      <c r="N209" s="69">
        <v>76.362655153804695</v>
      </c>
      <c r="O209" s="69">
        <v>151.106314085267</v>
      </c>
      <c r="P209" s="68"/>
      <c r="Q209" s="70">
        <f t="shared" si="57"/>
        <v>225.2895512474573</v>
      </c>
      <c r="R209" s="70">
        <f t="shared" si="58"/>
        <v>2.2070454249399862</v>
      </c>
      <c r="S209" s="70">
        <f t="shared" si="60"/>
        <v>13.538644368017962</v>
      </c>
      <c r="T209" s="70">
        <f t="shared" si="60"/>
        <v>5.6951923849766386</v>
      </c>
      <c r="U209" s="70">
        <f t="shared" si="60"/>
        <v>6.6287027043233238</v>
      </c>
      <c r="V209" s="70">
        <f t="shared" si="59"/>
        <v>1.9422405409417354</v>
      </c>
      <c r="W209" s="71">
        <f t="shared" si="56"/>
        <v>255.30137667065696</v>
      </c>
    </row>
    <row r="210" spans="1:23" x14ac:dyDescent="0.15">
      <c r="A210" s="57">
        <v>3</v>
      </c>
      <c r="B210" s="57" t="s">
        <v>77</v>
      </c>
      <c r="C210" s="57">
        <v>5</v>
      </c>
      <c r="D210" s="57">
        <v>22</v>
      </c>
      <c r="E210" s="57" t="s">
        <v>100</v>
      </c>
      <c r="F210" s="57">
        <v>555</v>
      </c>
      <c r="G210" s="57">
        <f t="shared" ref="G210:H212" si="61">G207</f>
        <v>1</v>
      </c>
      <c r="H210" s="57">
        <f t="shared" si="61"/>
        <v>5</v>
      </c>
      <c r="I210" s="63">
        <f t="shared" ref="I210:I212" si="62">I198+I201+I204+I207</f>
        <v>76.459999999999994</v>
      </c>
      <c r="J210" s="63">
        <f t="shared" ref="J210:O212" si="63">(J198*$L198+J201*$L201+J204*$L204+J207*$L207)/($L198+$L201+$L204+$L207)</f>
        <v>0.75548058829440867</v>
      </c>
      <c r="K210" s="63">
        <f t="shared" si="63"/>
        <v>70.503808751989169</v>
      </c>
      <c r="L210" s="63">
        <f t="shared" si="63"/>
        <v>52.14340367612278</v>
      </c>
      <c r="M210" s="63">
        <f t="shared" si="63"/>
        <v>17.93566671170424</v>
      </c>
      <c r="N210" s="63">
        <f t="shared" si="63"/>
        <v>64.286907137822439</v>
      </c>
      <c r="O210" s="63">
        <f t="shared" si="63"/>
        <v>111.63544154198475</v>
      </c>
      <c r="P210" s="57"/>
      <c r="Q210" s="56">
        <f t="shared" si="57"/>
        <v>174.3416742217866</v>
      </c>
      <c r="R210" s="56">
        <f t="shared" si="58"/>
        <v>1.6207772126894062</v>
      </c>
      <c r="S210" s="56">
        <f t="shared" si="60"/>
        <v>9.0842166683140739</v>
      </c>
      <c r="T210" s="56">
        <f t="shared" si="60"/>
        <v>3.8160993003626045</v>
      </c>
      <c r="U210" s="56">
        <f t="shared" si="60"/>
        <v>5.5804606890470865</v>
      </c>
      <c r="V210" s="56">
        <f t="shared" si="59"/>
        <v>1.4349028475833516</v>
      </c>
      <c r="W210" s="58">
        <f t="shared" si="56"/>
        <v>195.87813093978312</v>
      </c>
    </row>
    <row r="211" spans="1:23" x14ac:dyDescent="0.15">
      <c r="A211" s="57">
        <v>3</v>
      </c>
      <c r="B211" s="57" t="s">
        <v>77</v>
      </c>
      <c r="C211" s="57">
        <v>5</v>
      </c>
      <c r="D211" s="57">
        <v>22</v>
      </c>
      <c r="E211" s="57" t="s">
        <v>100</v>
      </c>
      <c r="F211" s="57">
        <v>555</v>
      </c>
      <c r="G211" s="57">
        <f t="shared" si="61"/>
        <v>2</v>
      </c>
      <c r="H211" s="57">
        <f t="shared" si="61"/>
        <v>5</v>
      </c>
      <c r="I211" s="63">
        <f t="shared" si="62"/>
        <v>83.19</v>
      </c>
      <c r="J211" s="63">
        <f t="shared" si="63"/>
        <v>0.78751617865178303</v>
      </c>
      <c r="K211" s="63">
        <f t="shared" si="63"/>
        <v>84.4378093866585</v>
      </c>
      <c r="L211" s="63">
        <f t="shared" si="63"/>
        <v>64.747058274447852</v>
      </c>
      <c r="M211" s="63">
        <f t="shared" si="63"/>
        <v>22.649286136064227</v>
      </c>
      <c r="N211" s="63">
        <f t="shared" si="63"/>
        <v>72.025090911940694</v>
      </c>
      <c r="O211" s="63">
        <f t="shared" si="63"/>
        <v>147.36355471497484</v>
      </c>
      <c r="P211" s="57"/>
      <c r="Q211" s="56">
        <f t="shared" si="57"/>
        <v>181.73450276579607</v>
      </c>
      <c r="R211" s="56">
        <f t="shared" si="58"/>
        <v>1.9410990663599654</v>
      </c>
      <c r="S211" s="56">
        <f t="shared" si="60"/>
        <v>11.279975309137257</v>
      </c>
      <c r="T211" s="56">
        <f t="shared" si="60"/>
        <v>4.8189970502264314</v>
      </c>
      <c r="U211" s="56">
        <f t="shared" si="60"/>
        <v>6.2521780305504073</v>
      </c>
      <c r="V211" s="56">
        <f t="shared" si="59"/>
        <v>1.8941330940228129</v>
      </c>
      <c r="W211" s="58">
        <f t="shared" si="56"/>
        <v>207.92088531609292</v>
      </c>
    </row>
    <row r="212" spans="1:23" ht="14.25" thickBot="1" x14ac:dyDescent="0.2">
      <c r="A212" s="72">
        <v>3</v>
      </c>
      <c r="B212" s="72" t="s">
        <v>77</v>
      </c>
      <c r="C212" s="72">
        <v>5</v>
      </c>
      <c r="D212" s="72">
        <v>22</v>
      </c>
      <c r="E212" s="72" t="s">
        <v>100</v>
      </c>
      <c r="F212" s="72">
        <v>555</v>
      </c>
      <c r="G212" s="72">
        <f t="shared" si="61"/>
        <v>3</v>
      </c>
      <c r="H212" s="72">
        <f t="shared" si="61"/>
        <v>5</v>
      </c>
      <c r="I212" s="73">
        <f t="shared" si="62"/>
        <v>86.259999999999991</v>
      </c>
      <c r="J212" s="73">
        <f t="shared" si="63"/>
        <v>0.84865807255728232</v>
      </c>
      <c r="K212" s="73">
        <f t="shared" si="63"/>
        <v>81.943971958117018</v>
      </c>
      <c r="L212" s="73">
        <f t="shared" si="63"/>
        <v>60.24881635821</v>
      </c>
      <c r="M212" s="73">
        <f t="shared" si="63"/>
        <v>20.393933559573448</v>
      </c>
      <c r="N212" s="73">
        <f t="shared" si="63"/>
        <v>66.287067884292156</v>
      </c>
      <c r="O212" s="73">
        <f t="shared" si="63"/>
        <v>127.45906008739185</v>
      </c>
      <c r="P212" s="72"/>
      <c r="Q212" s="74">
        <f t="shared" si="57"/>
        <v>195.84417059014208</v>
      </c>
      <c r="R212" s="74">
        <f t="shared" si="58"/>
        <v>1.8837694703015406</v>
      </c>
      <c r="S212" s="74">
        <f t="shared" si="60"/>
        <v>10.496309470071429</v>
      </c>
      <c r="T212" s="74">
        <f t="shared" si="60"/>
        <v>4.3391347999092442</v>
      </c>
      <c r="U212" s="74">
        <f t="shared" si="60"/>
        <v>5.7540857538448043</v>
      </c>
      <c r="V212" s="74">
        <f t="shared" si="59"/>
        <v>1.6382912607633915</v>
      </c>
      <c r="W212" s="75">
        <f t="shared" si="56"/>
        <v>219.95576134503247</v>
      </c>
    </row>
    <row r="213" spans="1:23" x14ac:dyDescent="0.15">
      <c r="A213" s="59">
        <v>3</v>
      </c>
      <c r="B213" s="59" t="s">
        <v>77</v>
      </c>
      <c r="C213" s="59">
        <v>5</v>
      </c>
      <c r="D213" s="59">
        <v>22</v>
      </c>
      <c r="E213" s="59" t="s">
        <v>96</v>
      </c>
      <c r="F213" s="59">
        <v>111</v>
      </c>
      <c r="G213" s="59">
        <v>1</v>
      </c>
      <c r="H213" s="59">
        <v>6</v>
      </c>
      <c r="I213" s="60">
        <v>25.38</v>
      </c>
      <c r="J213" s="60">
        <v>0.568937329700272</v>
      </c>
      <c r="K213" s="60">
        <v>67.166212534059994</v>
      </c>
      <c r="L213" s="60">
        <v>46.267029972751999</v>
      </c>
      <c r="M213" s="60">
        <v>10.299727520436001</v>
      </c>
      <c r="N213" s="60">
        <v>63.841961852860997</v>
      </c>
      <c r="O213" s="60">
        <v>205.803814713896</v>
      </c>
      <c r="P213" s="59"/>
      <c r="Q213" s="61">
        <f t="shared" si="57"/>
        <v>131.29322993083198</v>
      </c>
      <c r="R213" s="61">
        <f t="shared" si="58"/>
        <v>1.5440508628519538</v>
      </c>
      <c r="S213" s="61">
        <f t="shared" si="60"/>
        <v>8.0604581834062721</v>
      </c>
      <c r="T213" s="61">
        <f t="shared" si="60"/>
        <v>2.1914313873268085</v>
      </c>
      <c r="U213" s="61">
        <f t="shared" si="60"/>
        <v>5.5418369663941833</v>
      </c>
      <c r="V213" s="61">
        <f t="shared" si="59"/>
        <v>2.6452932482505913</v>
      </c>
      <c r="W213" s="62">
        <f t="shared" si="56"/>
        <v>151.2763005790618</v>
      </c>
    </row>
    <row r="214" spans="1:23" x14ac:dyDescent="0.15">
      <c r="A214" s="57">
        <v>3</v>
      </c>
      <c r="B214" s="57" t="s">
        <v>77</v>
      </c>
      <c r="C214" s="57">
        <v>5</v>
      </c>
      <c r="D214" s="57">
        <v>22</v>
      </c>
      <c r="E214" s="57" t="s">
        <v>96</v>
      </c>
      <c r="F214" s="57">
        <v>111</v>
      </c>
      <c r="G214" s="57">
        <v>2</v>
      </c>
      <c r="H214" s="57">
        <v>6</v>
      </c>
      <c r="I214" s="63">
        <v>24.14</v>
      </c>
      <c r="J214" s="63"/>
      <c r="K214" s="63"/>
      <c r="L214" s="63"/>
      <c r="M214" s="63"/>
      <c r="N214" s="63"/>
      <c r="O214" s="63"/>
      <c r="P214" s="57"/>
      <c r="Q214" s="56">
        <f t="shared" si="57"/>
        <v>0</v>
      </c>
      <c r="R214" s="56">
        <f t="shared" si="58"/>
        <v>0</v>
      </c>
      <c r="S214" s="56">
        <f t="shared" si="60"/>
        <v>0</v>
      </c>
      <c r="T214" s="56">
        <f t="shared" si="60"/>
        <v>0</v>
      </c>
      <c r="U214" s="56">
        <f t="shared" si="60"/>
        <v>0</v>
      </c>
      <c r="V214" s="56">
        <f t="shared" si="59"/>
        <v>0</v>
      </c>
      <c r="W214" s="58">
        <f t="shared" si="56"/>
        <v>0</v>
      </c>
    </row>
    <row r="215" spans="1:23" x14ac:dyDescent="0.15">
      <c r="A215" s="57">
        <v>3</v>
      </c>
      <c r="B215" s="57" t="s">
        <v>77</v>
      </c>
      <c r="C215" s="57">
        <v>5</v>
      </c>
      <c r="D215" s="57">
        <v>22</v>
      </c>
      <c r="E215" s="57" t="s">
        <v>96</v>
      </c>
      <c r="F215" s="57">
        <v>111</v>
      </c>
      <c r="G215" s="57">
        <v>3</v>
      </c>
      <c r="H215" s="57">
        <v>6</v>
      </c>
      <c r="I215" s="63">
        <v>23.6</v>
      </c>
      <c r="J215" s="63">
        <v>0.47641509433962298</v>
      </c>
      <c r="K215" s="63">
        <v>59.145702306079698</v>
      </c>
      <c r="L215" s="63">
        <v>44.287211740041897</v>
      </c>
      <c r="M215" s="63">
        <v>11.6090146750524</v>
      </c>
      <c r="N215" s="63">
        <v>57.468553459119498</v>
      </c>
      <c r="O215" s="63">
        <v>190.880503144654</v>
      </c>
      <c r="P215" s="57"/>
      <c r="Q215" s="56">
        <f t="shared" si="57"/>
        <v>109.9419448476053</v>
      </c>
      <c r="R215" s="56">
        <f t="shared" si="58"/>
        <v>1.3596713173811426</v>
      </c>
      <c r="S215" s="56">
        <f t="shared" si="60"/>
        <v>7.7155421149898782</v>
      </c>
      <c r="T215" s="56">
        <f t="shared" si="60"/>
        <v>2.4700031223515744</v>
      </c>
      <c r="U215" s="56">
        <f t="shared" si="60"/>
        <v>4.9885897099930112</v>
      </c>
      <c r="V215" s="56">
        <f t="shared" si="59"/>
        <v>2.4534769041729305</v>
      </c>
      <c r="W215" s="58">
        <f t="shared" si="56"/>
        <v>128.92922801649382</v>
      </c>
    </row>
    <row r="216" spans="1:23" x14ac:dyDescent="0.15">
      <c r="A216" s="64">
        <v>3</v>
      </c>
      <c r="B216" s="64" t="s">
        <v>77</v>
      </c>
      <c r="C216" s="64">
        <v>5</v>
      </c>
      <c r="D216" s="64">
        <v>22</v>
      </c>
      <c r="E216" s="64" t="s">
        <v>97</v>
      </c>
      <c r="F216" s="64">
        <v>222</v>
      </c>
      <c r="G216" s="64">
        <v>1</v>
      </c>
      <c r="H216" s="64">
        <v>6</v>
      </c>
      <c r="I216" s="65">
        <v>1.93</v>
      </c>
      <c r="J216" s="65">
        <v>0.55813953488372103</v>
      </c>
      <c r="K216" s="65">
        <v>62.635658914728701</v>
      </c>
      <c r="L216" s="65">
        <v>33.178294573643399</v>
      </c>
      <c r="M216" s="65">
        <v>14.005167958656299</v>
      </c>
      <c r="N216" s="65">
        <v>64.082687338501302</v>
      </c>
      <c r="O216" s="65">
        <v>89.4832041343669</v>
      </c>
      <c r="P216" s="64"/>
      <c r="Q216" s="66">
        <f t="shared" si="57"/>
        <v>128.80143112701253</v>
      </c>
      <c r="R216" s="66">
        <f t="shared" si="58"/>
        <v>1.4399002049362919</v>
      </c>
      <c r="S216" s="66">
        <f t="shared" si="60"/>
        <v>5.7801906922723694</v>
      </c>
      <c r="T216" s="66">
        <f t="shared" si="60"/>
        <v>2.9798229699268721</v>
      </c>
      <c r="U216" s="66">
        <f t="shared" si="60"/>
        <v>5.5627332759115706</v>
      </c>
      <c r="V216" s="66">
        <f t="shared" si="59"/>
        <v>1.1501697189507314</v>
      </c>
      <c r="W216" s="67">
        <f t="shared" si="56"/>
        <v>145.71424798901037</v>
      </c>
    </row>
    <row r="217" spans="1:23" x14ac:dyDescent="0.15">
      <c r="A217" s="57">
        <v>3</v>
      </c>
      <c r="B217" s="57" t="s">
        <v>77</v>
      </c>
      <c r="C217" s="57">
        <v>5</v>
      </c>
      <c r="D217" s="57">
        <v>22</v>
      </c>
      <c r="E217" s="57" t="s">
        <v>97</v>
      </c>
      <c r="F217" s="57">
        <v>222</v>
      </c>
      <c r="G217" s="57">
        <v>2</v>
      </c>
      <c r="H217" s="57">
        <v>6</v>
      </c>
      <c r="I217" s="63">
        <v>1.72</v>
      </c>
      <c r="J217" s="63"/>
      <c r="K217" s="63"/>
      <c r="L217" s="63"/>
      <c r="M217" s="63"/>
      <c r="N217" s="63"/>
      <c r="O217" s="63"/>
      <c r="P217" s="57"/>
      <c r="Q217" s="56">
        <f t="shared" si="57"/>
        <v>0</v>
      </c>
      <c r="R217" s="56">
        <f t="shared" si="58"/>
        <v>0</v>
      </c>
      <c r="S217" s="56">
        <f t="shared" si="60"/>
        <v>0</v>
      </c>
      <c r="T217" s="56">
        <f t="shared" si="60"/>
        <v>0</v>
      </c>
      <c r="U217" s="56">
        <f t="shared" si="60"/>
        <v>0</v>
      </c>
      <c r="V217" s="56">
        <f t="shared" si="59"/>
        <v>0</v>
      </c>
      <c r="W217" s="58">
        <f t="shared" si="56"/>
        <v>0</v>
      </c>
    </row>
    <row r="218" spans="1:23" x14ac:dyDescent="0.15">
      <c r="A218" s="68">
        <v>3</v>
      </c>
      <c r="B218" s="68" t="s">
        <v>77</v>
      </c>
      <c r="C218" s="68">
        <v>5</v>
      </c>
      <c r="D218" s="68">
        <v>22</v>
      </c>
      <c r="E218" s="68" t="s">
        <v>97</v>
      </c>
      <c r="F218" s="68">
        <v>222</v>
      </c>
      <c r="G218" s="68">
        <v>3</v>
      </c>
      <c r="H218" s="68">
        <v>6</v>
      </c>
      <c r="I218" s="69">
        <v>2</v>
      </c>
      <c r="J218" s="69">
        <v>0.55851932498639101</v>
      </c>
      <c r="K218" s="69">
        <v>52.749047359825802</v>
      </c>
      <c r="L218" s="69">
        <v>36.5813826891671</v>
      </c>
      <c r="M218" s="69">
        <v>9.9346761023407701</v>
      </c>
      <c r="N218" s="69">
        <v>55.579749591725601</v>
      </c>
      <c r="O218" s="69">
        <v>120.495372890582</v>
      </c>
      <c r="P218" s="68"/>
      <c r="Q218" s="70">
        <f t="shared" si="57"/>
        <v>128.88907499685948</v>
      </c>
      <c r="R218" s="70">
        <f t="shared" si="58"/>
        <v>1.2126217783868001</v>
      </c>
      <c r="S218" s="70">
        <f t="shared" si="60"/>
        <v>6.3730631862660454</v>
      </c>
      <c r="T218" s="70">
        <f t="shared" si="60"/>
        <v>2.113760872838462</v>
      </c>
      <c r="U218" s="70">
        <f t="shared" si="60"/>
        <v>4.824631040948403</v>
      </c>
      <c r="V218" s="70">
        <f t="shared" si="59"/>
        <v>1.5487837132465554</v>
      </c>
      <c r="W218" s="71">
        <f t="shared" si="56"/>
        <v>144.96193558854574</v>
      </c>
    </row>
    <row r="219" spans="1:23" x14ac:dyDescent="0.15">
      <c r="A219" s="57">
        <v>3</v>
      </c>
      <c r="B219" s="57" t="s">
        <v>77</v>
      </c>
      <c r="C219" s="57">
        <v>5</v>
      </c>
      <c r="D219" s="57">
        <v>22</v>
      </c>
      <c r="E219" s="57" t="s">
        <v>98</v>
      </c>
      <c r="F219" s="57">
        <v>333</v>
      </c>
      <c r="G219" s="57">
        <v>1</v>
      </c>
      <c r="H219" s="57">
        <v>6</v>
      </c>
      <c r="I219" s="63">
        <v>1.19</v>
      </c>
      <c r="J219" s="63">
        <v>0.74334811529933498</v>
      </c>
      <c r="K219" s="63">
        <v>81.679600886917996</v>
      </c>
      <c r="L219" s="63">
        <v>69.0964523281597</v>
      </c>
      <c r="M219" s="63">
        <v>23.420177383592002</v>
      </c>
      <c r="N219" s="63">
        <v>76.995565410199603</v>
      </c>
      <c r="O219" s="63">
        <v>128.935698447894</v>
      </c>
      <c r="P219" s="57"/>
      <c r="Q219" s="56">
        <f t="shared" si="57"/>
        <v>171.54187276138498</v>
      </c>
      <c r="R219" s="56">
        <f t="shared" si="58"/>
        <v>1.877691974411908</v>
      </c>
      <c r="S219" s="56">
        <f t="shared" si="60"/>
        <v>12.037709464836183</v>
      </c>
      <c r="T219" s="56">
        <f t="shared" si="60"/>
        <v>4.9830164645940433</v>
      </c>
      <c r="U219" s="56">
        <f t="shared" si="60"/>
        <v>6.6836428307464937</v>
      </c>
      <c r="V219" s="56">
        <f t="shared" si="59"/>
        <v>1.6572711882762725</v>
      </c>
      <c r="W219" s="58">
        <f t="shared" si="56"/>
        <v>198.78120468424987</v>
      </c>
    </row>
    <row r="220" spans="1:23" x14ac:dyDescent="0.15">
      <c r="A220" s="57">
        <v>3</v>
      </c>
      <c r="B220" s="57" t="s">
        <v>77</v>
      </c>
      <c r="C220" s="57">
        <v>5</v>
      </c>
      <c r="D220" s="57">
        <v>22</v>
      </c>
      <c r="E220" s="57" t="s">
        <v>98</v>
      </c>
      <c r="F220" s="57">
        <v>333</v>
      </c>
      <c r="G220" s="57">
        <v>2</v>
      </c>
      <c r="H220" s="57">
        <v>6</v>
      </c>
      <c r="I220" s="63">
        <v>0.8</v>
      </c>
      <c r="J220" s="63"/>
      <c r="K220" s="63"/>
      <c r="L220" s="63"/>
      <c r="M220" s="63"/>
      <c r="N220" s="63"/>
      <c r="O220" s="63"/>
      <c r="P220" s="57"/>
      <c r="Q220" s="56">
        <f t="shared" si="57"/>
        <v>0</v>
      </c>
      <c r="R220" s="56">
        <f t="shared" si="58"/>
        <v>0</v>
      </c>
      <c r="S220" s="56">
        <f t="shared" si="60"/>
        <v>0</v>
      </c>
      <c r="T220" s="56">
        <f t="shared" si="60"/>
        <v>0</v>
      </c>
      <c r="U220" s="56">
        <f t="shared" si="60"/>
        <v>0</v>
      </c>
      <c r="V220" s="56">
        <f t="shared" si="59"/>
        <v>0</v>
      </c>
      <c r="W220" s="58">
        <f t="shared" si="56"/>
        <v>0</v>
      </c>
    </row>
    <row r="221" spans="1:23" x14ac:dyDescent="0.15">
      <c r="A221" s="57">
        <v>3</v>
      </c>
      <c r="B221" s="57" t="s">
        <v>77</v>
      </c>
      <c r="C221" s="57">
        <v>5</v>
      </c>
      <c r="D221" s="57">
        <v>22</v>
      </c>
      <c r="E221" s="57" t="s">
        <v>98</v>
      </c>
      <c r="F221" s="57">
        <v>333</v>
      </c>
      <c r="G221" s="57">
        <v>3</v>
      </c>
      <c r="H221" s="57">
        <v>6</v>
      </c>
      <c r="I221" s="63">
        <v>1.08</v>
      </c>
      <c r="J221" s="63">
        <v>0.57082452431289599</v>
      </c>
      <c r="K221" s="63">
        <v>81.104651162790702</v>
      </c>
      <c r="L221" s="63">
        <v>61.707188160676502</v>
      </c>
      <c r="M221" s="63">
        <v>20.639534883720899</v>
      </c>
      <c r="N221" s="63">
        <v>56.765327695560302</v>
      </c>
      <c r="O221" s="63">
        <v>146.48520084566599</v>
      </c>
      <c r="P221" s="57"/>
      <c r="Q221" s="56">
        <f t="shared" si="57"/>
        <v>131.72873637989909</v>
      </c>
      <c r="R221" s="56">
        <f t="shared" si="58"/>
        <v>1.8644747393744989</v>
      </c>
      <c r="S221" s="56">
        <f t="shared" si="60"/>
        <v>10.750381212661411</v>
      </c>
      <c r="T221" s="56">
        <f t="shared" si="60"/>
        <v>4.3913904007916802</v>
      </c>
      <c r="U221" s="56">
        <f t="shared" si="60"/>
        <v>4.9275458069062763</v>
      </c>
      <c r="V221" s="56">
        <f t="shared" si="59"/>
        <v>1.8828431985304113</v>
      </c>
      <c r="W221" s="58">
        <f t="shared" si="56"/>
        <v>155.54537173816337</v>
      </c>
    </row>
    <row r="222" spans="1:23" x14ac:dyDescent="0.15">
      <c r="A222" s="64">
        <v>3</v>
      </c>
      <c r="B222" s="64" t="s">
        <v>77</v>
      </c>
      <c r="C222" s="64">
        <v>5</v>
      </c>
      <c r="D222" s="64">
        <v>22</v>
      </c>
      <c r="E222" s="64" t="s">
        <v>99</v>
      </c>
      <c r="F222" s="64">
        <v>444</v>
      </c>
      <c r="G222" s="64">
        <v>1</v>
      </c>
      <c r="H222" s="64">
        <v>6</v>
      </c>
      <c r="I222" s="65">
        <v>22.29</v>
      </c>
      <c r="J222" s="65">
        <v>0.89172625127681304</v>
      </c>
      <c r="K222" s="65">
        <v>88.304392236976497</v>
      </c>
      <c r="L222" s="65">
        <v>68.513789581205302</v>
      </c>
      <c r="M222" s="65">
        <v>27.170582226762001</v>
      </c>
      <c r="N222" s="65">
        <v>52.757916241062297</v>
      </c>
      <c r="O222" s="65">
        <v>117.16036772216501</v>
      </c>
      <c r="P222" s="64"/>
      <c r="Q222" s="66">
        <f t="shared" si="57"/>
        <v>205.78298106387993</v>
      </c>
      <c r="R222" s="66">
        <f t="shared" si="58"/>
        <v>2.0299860284362414</v>
      </c>
      <c r="S222" s="66">
        <f t="shared" si="60"/>
        <v>11.936200275471307</v>
      </c>
      <c r="T222" s="66">
        <f t="shared" si="60"/>
        <v>5.7809749418642555</v>
      </c>
      <c r="U222" s="66">
        <f t="shared" si="60"/>
        <v>4.5796802292588801</v>
      </c>
      <c r="V222" s="66">
        <f t="shared" si="59"/>
        <v>1.5059173229070053</v>
      </c>
      <c r="W222" s="67">
        <f t="shared" si="56"/>
        <v>231.61573986181764</v>
      </c>
    </row>
    <row r="223" spans="1:23" x14ac:dyDescent="0.15">
      <c r="A223" s="57">
        <v>3</v>
      </c>
      <c r="B223" s="57" t="s">
        <v>77</v>
      </c>
      <c r="C223" s="57">
        <v>5</v>
      </c>
      <c r="D223" s="57">
        <v>22</v>
      </c>
      <c r="E223" s="57" t="s">
        <v>99</v>
      </c>
      <c r="F223" s="57">
        <v>444</v>
      </c>
      <c r="G223" s="57">
        <v>2</v>
      </c>
      <c r="H223" s="57">
        <v>6</v>
      </c>
      <c r="I223" s="63">
        <v>23.12</v>
      </c>
      <c r="J223" s="63">
        <v>0.99807135969141803</v>
      </c>
      <c r="K223" s="63">
        <v>86.403085824493701</v>
      </c>
      <c r="L223" s="63">
        <v>61.065573770491802</v>
      </c>
      <c r="M223" s="63">
        <v>30.400192864030899</v>
      </c>
      <c r="N223" s="63">
        <v>61.427193828351001</v>
      </c>
      <c r="O223" s="63">
        <v>134.47444551591099</v>
      </c>
      <c r="P223" s="57"/>
      <c r="Q223" s="56">
        <f t="shared" si="57"/>
        <v>230.32415992878879</v>
      </c>
      <c r="R223" s="56">
        <f t="shared" si="58"/>
        <v>1.9862778350458321</v>
      </c>
      <c r="S223" s="56">
        <f t="shared" si="60"/>
        <v>10.638601702176272</v>
      </c>
      <c r="T223" s="56">
        <f t="shared" si="60"/>
        <v>6.468126141283169</v>
      </c>
      <c r="U223" s="56">
        <f t="shared" si="60"/>
        <v>5.3322216864888023</v>
      </c>
      <c r="V223" s="56">
        <f t="shared" si="59"/>
        <v>1.728463309973149</v>
      </c>
      <c r="W223" s="58">
        <f t="shared" si="56"/>
        <v>256.477850603756</v>
      </c>
    </row>
    <row r="224" spans="1:23" x14ac:dyDescent="0.15">
      <c r="A224" s="68">
        <v>3</v>
      </c>
      <c r="B224" s="68" t="s">
        <v>77</v>
      </c>
      <c r="C224" s="68">
        <v>5</v>
      </c>
      <c r="D224" s="68">
        <v>22</v>
      </c>
      <c r="E224" s="68" t="s">
        <v>99</v>
      </c>
      <c r="F224" s="68">
        <v>444</v>
      </c>
      <c r="G224" s="68">
        <v>3</v>
      </c>
      <c r="H224" s="68">
        <v>6</v>
      </c>
      <c r="I224" s="69">
        <v>36.1</v>
      </c>
      <c r="J224" s="69">
        <v>0.94684385382059799</v>
      </c>
      <c r="K224" s="69">
        <v>87.929125138427494</v>
      </c>
      <c r="L224" s="69">
        <v>66.583610188261304</v>
      </c>
      <c r="M224" s="69">
        <v>26.301218161683298</v>
      </c>
      <c r="N224" s="69">
        <v>72.591362126245798</v>
      </c>
      <c r="O224" s="69">
        <v>124.41860465116299</v>
      </c>
      <c r="P224" s="68"/>
      <c r="Q224" s="70">
        <f t="shared" si="57"/>
        <v>218.50242780475338</v>
      </c>
      <c r="R224" s="70">
        <f t="shared" si="58"/>
        <v>2.0213591985845403</v>
      </c>
      <c r="S224" s="70">
        <f t="shared" si="60"/>
        <v>11.599932088547266</v>
      </c>
      <c r="T224" s="70">
        <f t="shared" si="60"/>
        <v>5.5960038641879359</v>
      </c>
      <c r="U224" s="70">
        <f t="shared" si="60"/>
        <v>6.3013335179032817</v>
      </c>
      <c r="V224" s="70">
        <f t="shared" si="59"/>
        <v>1.5992108566987533</v>
      </c>
      <c r="W224" s="71">
        <f t="shared" si="56"/>
        <v>245.62026733067518</v>
      </c>
    </row>
    <row r="225" spans="1:23" x14ac:dyDescent="0.15">
      <c r="A225" s="57">
        <v>3</v>
      </c>
      <c r="B225" s="57" t="s">
        <v>77</v>
      </c>
      <c r="C225" s="57">
        <v>5</v>
      </c>
      <c r="D225" s="57">
        <v>22</v>
      </c>
      <c r="E225" s="57" t="s">
        <v>100</v>
      </c>
      <c r="F225" s="57">
        <v>555</v>
      </c>
      <c r="G225" s="57">
        <f t="shared" ref="G225:H227" si="64">G222</f>
        <v>1</v>
      </c>
      <c r="H225" s="57">
        <f>H221</f>
        <v>6</v>
      </c>
      <c r="I225" s="63">
        <f t="shared" ref="I225:I227" si="65">I213+I216+I219+I222</f>
        <v>50.79</v>
      </c>
      <c r="J225" s="63">
        <f t="shared" ref="J225:O227" si="66">(J213*$L213+J216*$L216+J219*$L219+J222*$L222)/($L213+$L216+$L219+$L222)</f>
        <v>0.72469655264755939</v>
      </c>
      <c r="K225" s="63">
        <f t="shared" si="66"/>
        <v>77.766099179416869</v>
      </c>
      <c r="L225" s="63">
        <f t="shared" si="66"/>
        <v>58.555956836153292</v>
      </c>
      <c r="M225" s="63">
        <f t="shared" si="66"/>
        <v>20.368130547214214</v>
      </c>
      <c r="N225" s="63">
        <f t="shared" si="66"/>
        <v>64.567325574385038</v>
      </c>
      <c r="O225" s="63">
        <f t="shared" si="66"/>
        <v>135.57326344179083</v>
      </c>
      <c r="P225" s="57"/>
      <c r="Q225" s="56">
        <f t="shared" si="57"/>
        <v>167.23766599559062</v>
      </c>
      <c r="R225" s="56">
        <f t="shared" si="58"/>
        <v>1.7877264179176291</v>
      </c>
      <c r="S225" s="56">
        <f t="shared" si="60"/>
        <v>10.201386208389076</v>
      </c>
      <c r="T225" s="56">
        <f t="shared" si="60"/>
        <v>4.3336447972796197</v>
      </c>
      <c r="U225" s="56">
        <f t="shared" si="60"/>
        <v>5.6048025672209238</v>
      </c>
      <c r="V225" s="56">
        <f t="shared" si="59"/>
        <v>1.7425869336991109</v>
      </c>
      <c r="W225" s="58">
        <f t="shared" si="56"/>
        <v>190.90781292009697</v>
      </c>
    </row>
    <row r="226" spans="1:23" x14ac:dyDescent="0.15">
      <c r="A226" s="57">
        <v>3</v>
      </c>
      <c r="B226" s="57" t="s">
        <v>77</v>
      </c>
      <c r="C226" s="57">
        <v>5</v>
      </c>
      <c r="D226" s="57">
        <v>22</v>
      </c>
      <c r="E226" s="57" t="s">
        <v>100</v>
      </c>
      <c r="F226" s="57">
        <v>555</v>
      </c>
      <c r="G226" s="57">
        <f t="shared" si="64"/>
        <v>2</v>
      </c>
      <c r="H226" s="57">
        <f t="shared" si="64"/>
        <v>6</v>
      </c>
      <c r="I226" s="63">
        <f t="shared" si="65"/>
        <v>49.78</v>
      </c>
      <c r="J226" s="63">
        <f t="shared" si="66"/>
        <v>0.99807135969141803</v>
      </c>
      <c r="K226" s="63">
        <f t="shared" si="66"/>
        <v>86.403085824493701</v>
      </c>
      <c r="L226" s="63">
        <f t="shared" si="66"/>
        <v>61.065573770491802</v>
      </c>
      <c r="M226" s="63">
        <f t="shared" si="66"/>
        <v>30.400192864030899</v>
      </c>
      <c r="N226" s="63">
        <f t="shared" si="66"/>
        <v>61.427193828351001</v>
      </c>
      <c r="O226" s="63">
        <f t="shared" si="66"/>
        <v>134.47444551591099</v>
      </c>
      <c r="P226" s="57"/>
      <c r="Q226" s="56">
        <f t="shared" si="57"/>
        <v>230.32415992878879</v>
      </c>
      <c r="R226" s="56">
        <f t="shared" si="58"/>
        <v>1.9862778350458321</v>
      </c>
      <c r="S226" s="56">
        <f t="shared" si="60"/>
        <v>10.638601702176272</v>
      </c>
      <c r="T226" s="56">
        <f t="shared" si="60"/>
        <v>6.468126141283169</v>
      </c>
      <c r="U226" s="56">
        <f t="shared" si="60"/>
        <v>5.3322216864888023</v>
      </c>
      <c r="V226" s="56">
        <f t="shared" si="59"/>
        <v>1.728463309973149</v>
      </c>
      <c r="W226" s="58">
        <f t="shared" si="56"/>
        <v>256.477850603756</v>
      </c>
    </row>
    <row r="227" spans="1:23" ht="14.25" thickBot="1" x14ac:dyDescent="0.2">
      <c r="A227" s="72">
        <v>3</v>
      </c>
      <c r="B227" s="72" t="s">
        <v>77</v>
      </c>
      <c r="C227" s="72">
        <v>5</v>
      </c>
      <c r="D227" s="72">
        <v>22</v>
      </c>
      <c r="E227" s="72" t="s">
        <v>100</v>
      </c>
      <c r="F227" s="72">
        <v>555</v>
      </c>
      <c r="G227" s="72">
        <f t="shared" si="64"/>
        <v>3</v>
      </c>
      <c r="H227" s="72">
        <f t="shared" si="64"/>
        <v>6</v>
      </c>
      <c r="I227" s="73">
        <f t="shared" si="65"/>
        <v>62.78</v>
      </c>
      <c r="J227" s="73">
        <f t="shared" si="66"/>
        <v>0.66838386681741202</v>
      </c>
      <c r="K227" s="73">
        <f t="shared" si="66"/>
        <v>73.668266517991967</v>
      </c>
      <c r="L227" s="73">
        <f t="shared" si="66"/>
        <v>55.176622700368888</v>
      </c>
      <c r="M227" s="73">
        <f t="shared" si="66"/>
        <v>18.657506831221912</v>
      </c>
      <c r="N227" s="73">
        <f t="shared" si="66"/>
        <v>61.744919171191661</v>
      </c>
      <c r="O227" s="73">
        <f t="shared" si="66"/>
        <v>144.31521305577954</v>
      </c>
      <c r="P227" s="72"/>
      <c r="Q227" s="74">
        <f t="shared" si="57"/>
        <v>154.24243080401817</v>
      </c>
      <c r="R227" s="74">
        <f t="shared" si="58"/>
        <v>1.6935233682297004</v>
      </c>
      <c r="S227" s="74">
        <f t="shared" si="60"/>
        <v>9.6126520383917917</v>
      </c>
      <c r="T227" s="74">
        <f t="shared" si="60"/>
        <v>3.9696823045153002</v>
      </c>
      <c r="U227" s="74">
        <f t="shared" si="60"/>
        <v>5.3598020113881644</v>
      </c>
      <c r="V227" s="74">
        <f t="shared" si="59"/>
        <v>1.8549513246244158</v>
      </c>
      <c r="W227" s="75">
        <f t="shared" si="56"/>
        <v>176.73304185116751</v>
      </c>
    </row>
    <row r="228" spans="1:23" x14ac:dyDescent="0.15">
      <c r="A228" s="59">
        <v>3</v>
      </c>
      <c r="B228" s="59" t="s">
        <v>77</v>
      </c>
      <c r="C228" s="59">
        <v>5</v>
      </c>
      <c r="D228" s="59">
        <v>22</v>
      </c>
      <c r="E228" s="59" t="s">
        <v>96</v>
      </c>
      <c r="F228" s="59">
        <v>111</v>
      </c>
      <c r="G228" s="59">
        <v>1</v>
      </c>
      <c r="H228" s="59">
        <v>7</v>
      </c>
      <c r="I228" s="60">
        <v>20.46</v>
      </c>
      <c r="J228" s="60">
        <v>0.39452054794520602</v>
      </c>
      <c r="K228" s="60">
        <v>42.383561643835598</v>
      </c>
      <c r="L228" s="60">
        <v>26.821917808219201</v>
      </c>
      <c r="M228" s="60">
        <v>6.8219178082191796</v>
      </c>
      <c r="N228" s="60">
        <v>71.232876712328803</v>
      </c>
      <c r="O228" s="60">
        <v>174.054794520548</v>
      </c>
      <c r="P228" s="59"/>
      <c r="Q228" s="61">
        <f t="shared" si="57"/>
        <v>91.04320337197062</v>
      </c>
      <c r="R228" s="61">
        <f t="shared" si="58"/>
        <v>0.97433475043300222</v>
      </c>
      <c r="S228" s="61">
        <f t="shared" si="60"/>
        <v>4.6728079805259934</v>
      </c>
      <c r="T228" s="61">
        <f t="shared" si="60"/>
        <v>1.4514718740891872</v>
      </c>
      <c r="U228" s="61">
        <f t="shared" si="60"/>
        <v>6.1834094368340971</v>
      </c>
      <c r="V228" s="61">
        <f t="shared" si="59"/>
        <v>2.2372081557911057</v>
      </c>
      <c r="W228" s="62">
        <f t="shared" si="56"/>
        <v>106.56243556964401</v>
      </c>
    </row>
    <row r="229" spans="1:23" x14ac:dyDescent="0.15">
      <c r="A229" s="57">
        <v>3</v>
      </c>
      <c r="B229" s="57" t="s">
        <v>77</v>
      </c>
      <c r="C229" s="57">
        <v>5</v>
      </c>
      <c r="D229" s="57">
        <v>22</v>
      </c>
      <c r="E229" s="57" t="s">
        <v>96</v>
      </c>
      <c r="F229" s="57">
        <v>111</v>
      </c>
      <c r="G229" s="57">
        <v>2</v>
      </c>
      <c r="H229" s="57">
        <v>7</v>
      </c>
      <c r="I229" s="63">
        <v>13.22</v>
      </c>
      <c r="J229" s="63"/>
      <c r="K229" s="63"/>
      <c r="L229" s="63"/>
      <c r="M229" s="63"/>
      <c r="N229" s="63"/>
      <c r="O229" s="63"/>
      <c r="P229" s="57"/>
      <c r="Q229" s="56">
        <f t="shared" si="57"/>
        <v>0</v>
      </c>
      <c r="R229" s="56">
        <f t="shared" si="58"/>
        <v>0</v>
      </c>
      <c r="S229" s="56">
        <f t="shared" si="60"/>
        <v>0</v>
      </c>
      <c r="T229" s="56">
        <f t="shared" si="60"/>
        <v>0</v>
      </c>
      <c r="U229" s="56">
        <f t="shared" si="60"/>
        <v>0</v>
      </c>
      <c r="V229" s="56">
        <f t="shared" si="59"/>
        <v>0</v>
      </c>
      <c r="W229" s="58">
        <f t="shared" si="56"/>
        <v>0</v>
      </c>
    </row>
    <row r="230" spans="1:23" x14ac:dyDescent="0.15">
      <c r="A230" s="57">
        <v>3</v>
      </c>
      <c r="B230" s="57" t="s">
        <v>77</v>
      </c>
      <c r="C230" s="57">
        <v>5</v>
      </c>
      <c r="D230" s="57">
        <v>22</v>
      </c>
      <c r="E230" s="57" t="s">
        <v>96</v>
      </c>
      <c r="F230" s="57">
        <v>111</v>
      </c>
      <c r="G230" s="57">
        <v>3</v>
      </c>
      <c r="H230" s="57">
        <v>7</v>
      </c>
      <c r="I230" s="63">
        <v>12.65</v>
      </c>
      <c r="J230" s="63"/>
      <c r="K230" s="63"/>
      <c r="L230" s="63"/>
      <c r="M230" s="63"/>
      <c r="N230" s="63"/>
      <c r="O230" s="63"/>
      <c r="P230" s="57"/>
      <c r="Q230" s="56">
        <f t="shared" si="57"/>
        <v>0</v>
      </c>
      <c r="R230" s="56">
        <f t="shared" si="58"/>
        <v>0</v>
      </c>
      <c r="S230" s="56">
        <f t="shared" si="60"/>
        <v>0</v>
      </c>
      <c r="T230" s="56">
        <f t="shared" si="60"/>
        <v>0</v>
      </c>
      <c r="U230" s="56">
        <f t="shared" si="60"/>
        <v>0</v>
      </c>
      <c r="V230" s="56">
        <f t="shared" si="59"/>
        <v>0</v>
      </c>
      <c r="W230" s="58">
        <f t="shared" si="56"/>
        <v>0</v>
      </c>
    </row>
    <row r="231" spans="1:23" x14ac:dyDescent="0.15">
      <c r="A231" s="64">
        <v>3</v>
      </c>
      <c r="B231" s="64" t="s">
        <v>77</v>
      </c>
      <c r="C231" s="64">
        <v>5</v>
      </c>
      <c r="D231" s="64">
        <v>22</v>
      </c>
      <c r="E231" s="64" t="s">
        <v>97</v>
      </c>
      <c r="F231" s="64">
        <v>222</v>
      </c>
      <c r="G231" s="64">
        <v>1</v>
      </c>
      <c r="H231" s="64">
        <v>7</v>
      </c>
      <c r="I231" s="65">
        <v>1.1399999999999999</v>
      </c>
      <c r="J231" s="65"/>
      <c r="K231" s="65"/>
      <c r="L231" s="65"/>
      <c r="M231" s="65"/>
      <c r="N231" s="65"/>
      <c r="O231" s="65"/>
      <c r="P231" s="64"/>
      <c r="Q231" s="66">
        <f t="shared" si="57"/>
        <v>0</v>
      </c>
      <c r="R231" s="66">
        <f t="shared" si="58"/>
        <v>0</v>
      </c>
      <c r="S231" s="66">
        <f t="shared" si="60"/>
        <v>0</v>
      </c>
      <c r="T231" s="66">
        <f t="shared" si="60"/>
        <v>0</v>
      </c>
      <c r="U231" s="66">
        <f t="shared" si="60"/>
        <v>0</v>
      </c>
      <c r="V231" s="66">
        <f t="shared" si="59"/>
        <v>0</v>
      </c>
      <c r="W231" s="67">
        <f t="shared" si="56"/>
        <v>0</v>
      </c>
    </row>
    <row r="232" spans="1:23" x14ac:dyDescent="0.15">
      <c r="A232" s="57">
        <v>3</v>
      </c>
      <c r="B232" s="57" t="s">
        <v>77</v>
      </c>
      <c r="C232" s="57">
        <v>5</v>
      </c>
      <c r="D232" s="57">
        <v>22</v>
      </c>
      <c r="E232" s="57" t="s">
        <v>97</v>
      </c>
      <c r="F232" s="57">
        <v>222</v>
      </c>
      <c r="G232" s="57">
        <v>2</v>
      </c>
      <c r="H232" s="57">
        <v>7</v>
      </c>
      <c r="I232" s="63">
        <v>2.16</v>
      </c>
      <c r="J232" s="63">
        <v>0.53484602917341995</v>
      </c>
      <c r="K232" s="63">
        <v>43.949216639654203</v>
      </c>
      <c r="L232" s="63">
        <v>29.5786061588331</v>
      </c>
      <c r="M232" s="63">
        <v>8.7520259319286904</v>
      </c>
      <c r="N232" s="63">
        <v>44.975688816855801</v>
      </c>
      <c r="O232" s="63">
        <v>94.732576985413303</v>
      </c>
      <c r="P232" s="57"/>
      <c r="Q232" s="56">
        <f t="shared" si="57"/>
        <v>123.42600673232769</v>
      </c>
      <c r="R232" s="56">
        <f t="shared" si="58"/>
        <v>1.0103268193023955</v>
      </c>
      <c r="S232" s="56">
        <f t="shared" si="60"/>
        <v>5.1530672750580315</v>
      </c>
      <c r="T232" s="56">
        <f t="shared" si="60"/>
        <v>1.8621331770061045</v>
      </c>
      <c r="U232" s="56">
        <f t="shared" si="60"/>
        <v>3.904139654240955</v>
      </c>
      <c r="V232" s="56">
        <f t="shared" si="59"/>
        <v>1.2176423777045413</v>
      </c>
      <c r="W232" s="58">
        <f t="shared" si="56"/>
        <v>136.57331603563975</v>
      </c>
    </row>
    <row r="233" spans="1:23" x14ac:dyDescent="0.15">
      <c r="A233" s="68">
        <v>3</v>
      </c>
      <c r="B233" s="68" t="s">
        <v>77</v>
      </c>
      <c r="C233" s="68">
        <v>5</v>
      </c>
      <c r="D233" s="68">
        <v>22</v>
      </c>
      <c r="E233" s="68" t="s">
        <v>97</v>
      </c>
      <c r="F233" s="68">
        <v>222</v>
      </c>
      <c r="G233" s="68">
        <v>3</v>
      </c>
      <c r="H233" s="68">
        <v>7</v>
      </c>
      <c r="I233" s="69">
        <v>1.59</v>
      </c>
      <c r="J233" s="69"/>
      <c r="K233" s="69"/>
      <c r="L233" s="69"/>
      <c r="M233" s="69"/>
      <c r="N233" s="69"/>
      <c r="O233" s="69"/>
      <c r="P233" s="68"/>
      <c r="Q233" s="70">
        <f t="shared" si="57"/>
        <v>0</v>
      </c>
      <c r="R233" s="70">
        <f t="shared" si="58"/>
        <v>0</v>
      </c>
      <c r="S233" s="70">
        <f t="shared" si="60"/>
        <v>0</v>
      </c>
      <c r="T233" s="70">
        <f t="shared" si="60"/>
        <v>0</v>
      </c>
      <c r="U233" s="70">
        <f t="shared" si="60"/>
        <v>0</v>
      </c>
      <c r="V233" s="70">
        <f t="shared" si="59"/>
        <v>0</v>
      </c>
      <c r="W233" s="71">
        <f t="shared" si="56"/>
        <v>0</v>
      </c>
    </row>
    <row r="234" spans="1:23" x14ac:dyDescent="0.15">
      <c r="A234" s="57">
        <v>3</v>
      </c>
      <c r="B234" s="57" t="s">
        <v>77</v>
      </c>
      <c r="C234" s="57">
        <v>5</v>
      </c>
      <c r="D234" s="57">
        <v>22</v>
      </c>
      <c r="E234" s="57" t="s">
        <v>98</v>
      </c>
      <c r="F234" s="57">
        <v>333</v>
      </c>
      <c r="G234" s="57">
        <v>1</v>
      </c>
      <c r="H234" s="57">
        <v>7</v>
      </c>
      <c r="I234" s="63">
        <v>12.72</v>
      </c>
      <c r="J234" s="63"/>
      <c r="K234" s="63"/>
      <c r="L234" s="63"/>
      <c r="M234" s="63"/>
      <c r="N234" s="63"/>
      <c r="O234" s="63"/>
      <c r="P234" s="57"/>
      <c r="Q234" s="56">
        <f t="shared" si="57"/>
        <v>0</v>
      </c>
      <c r="R234" s="56">
        <f t="shared" si="58"/>
        <v>0</v>
      </c>
      <c r="S234" s="56">
        <f t="shared" si="60"/>
        <v>0</v>
      </c>
      <c r="T234" s="56">
        <f t="shared" si="60"/>
        <v>0</v>
      </c>
      <c r="U234" s="56">
        <f t="shared" si="60"/>
        <v>0</v>
      </c>
      <c r="V234" s="56">
        <f t="shared" si="59"/>
        <v>0</v>
      </c>
      <c r="W234" s="58">
        <f t="shared" si="56"/>
        <v>0</v>
      </c>
    </row>
    <row r="235" spans="1:23" x14ac:dyDescent="0.15">
      <c r="A235" s="57">
        <v>3</v>
      </c>
      <c r="B235" s="57" t="s">
        <v>77</v>
      </c>
      <c r="C235" s="57">
        <v>5</v>
      </c>
      <c r="D235" s="57">
        <v>22</v>
      </c>
      <c r="E235" s="57" t="s">
        <v>98</v>
      </c>
      <c r="F235" s="57">
        <v>333</v>
      </c>
      <c r="G235" s="57">
        <v>2</v>
      </c>
      <c r="H235" s="57">
        <v>7</v>
      </c>
      <c r="I235" s="63">
        <v>17.329999999999998</v>
      </c>
      <c r="J235" s="63"/>
      <c r="K235" s="63"/>
      <c r="L235" s="63"/>
      <c r="M235" s="63"/>
      <c r="N235" s="63"/>
      <c r="O235" s="63"/>
      <c r="P235" s="57"/>
      <c r="Q235" s="56">
        <f t="shared" si="57"/>
        <v>0</v>
      </c>
      <c r="R235" s="56">
        <f t="shared" si="58"/>
        <v>0</v>
      </c>
      <c r="S235" s="56">
        <f t="shared" si="60"/>
        <v>0</v>
      </c>
      <c r="T235" s="56">
        <f t="shared" si="60"/>
        <v>0</v>
      </c>
      <c r="U235" s="56">
        <f t="shared" si="60"/>
        <v>0</v>
      </c>
      <c r="V235" s="56">
        <f t="shared" si="59"/>
        <v>0</v>
      </c>
      <c r="W235" s="58">
        <f t="shared" si="56"/>
        <v>0</v>
      </c>
    </row>
    <row r="236" spans="1:23" x14ac:dyDescent="0.15">
      <c r="A236" s="57">
        <v>3</v>
      </c>
      <c r="B236" s="57" t="s">
        <v>77</v>
      </c>
      <c r="C236" s="57">
        <v>5</v>
      </c>
      <c r="D236" s="57">
        <v>22</v>
      </c>
      <c r="E236" s="57" t="s">
        <v>98</v>
      </c>
      <c r="F236" s="57">
        <v>333</v>
      </c>
      <c r="G236" s="57">
        <v>3</v>
      </c>
      <c r="H236" s="57">
        <v>7</v>
      </c>
      <c r="I236" s="63">
        <v>10.68</v>
      </c>
      <c r="J236" s="63"/>
      <c r="K236" s="63"/>
      <c r="L236" s="63"/>
      <c r="M236" s="63"/>
      <c r="N236" s="63"/>
      <c r="O236" s="63"/>
      <c r="P236" s="57"/>
      <c r="Q236" s="56">
        <f t="shared" si="57"/>
        <v>0</v>
      </c>
      <c r="R236" s="56">
        <f t="shared" si="58"/>
        <v>0</v>
      </c>
      <c r="S236" s="56">
        <f t="shared" si="60"/>
        <v>0</v>
      </c>
      <c r="T236" s="56">
        <f t="shared" si="60"/>
        <v>0</v>
      </c>
      <c r="U236" s="56">
        <f t="shared" si="60"/>
        <v>0</v>
      </c>
      <c r="V236" s="56">
        <f t="shared" si="59"/>
        <v>0</v>
      </c>
      <c r="W236" s="58">
        <f t="shared" si="56"/>
        <v>0</v>
      </c>
    </row>
    <row r="237" spans="1:23" x14ac:dyDescent="0.15">
      <c r="A237" s="64">
        <v>3</v>
      </c>
      <c r="B237" s="64" t="s">
        <v>77</v>
      </c>
      <c r="C237" s="64">
        <v>5</v>
      </c>
      <c r="D237" s="64">
        <v>22</v>
      </c>
      <c r="E237" s="64" t="s">
        <v>99</v>
      </c>
      <c r="F237" s="64">
        <v>444</v>
      </c>
      <c r="G237" s="64">
        <v>1</v>
      </c>
      <c r="H237" s="64">
        <v>7</v>
      </c>
      <c r="I237" s="65">
        <v>23.03</v>
      </c>
      <c r="J237" s="65">
        <v>0.86663233779608695</v>
      </c>
      <c r="K237" s="65">
        <v>66.941297631307904</v>
      </c>
      <c r="L237" s="65">
        <v>74.588053553038094</v>
      </c>
      <c r="M237" s="65">
        <v>28.707518022657101</v>
      </c>
      <c r="N237" s="65">
        <v>66.246138002059695</v>
      </c>
      <c r="O237" s="65">
        <v>130.53553038104999</v>
      </c>
      <c r="P237" s="64"/>
      <c r="Q237" s="66">
        <f t="shared" si="57"/>
        <v>199.99207795294313</v>
      </c>
      <c r="R237" s="66">
        <f t="shared" si="58"/>
        <v>1.538880405317423</v>
      </c>
      <c r="S237" s="66">
        <f t="shared" si="60"/>
        <v>12.994434416905591</v>
      </c>
      <c r="T237" s="66">
        <f t="shared" si="60"/>
        <v>6.1079825580121501</v>
      </c>
      <c r="U237" s="66">
        <f t="shared" si="60"/>
        <v>5.7505328126787925</v>
      </c>
      <c r="V237" s="66">
        <f t="shared" si="59"/>
        <v>1.6778345807332904</v>
      </c>
      <c r="W237" s="67">
        <f t="shared" si="56"/>
        <v>228.06174272659038</v>
      </c>
    </row>
    <row r="238" spans="1:23" x14ac:dyDescent="0.15">
      <c r="A238" s="57">
        <v>3</v>
      </c>
      <c r="B238" s="57" t="s">
        <v>77</v>
      </c>
      <c r="C238" s="57">
        <v>5</v>
      </c>
      <c r="D238" s="57">
        <v>22</v>
      </c>
      <c r="E238" s="57" t="s">
        <v>99</v>
      </c>
      <c r="F238" s="57">
        <v>444</v>
      </c>
      <c r="G238" s="57">
        <v>2</v>
      </c>
      <c r="H238" s="57">
        <v>7</v>
      </c>
      <c r="I238" s="63">
        <v>13.32</v>
      </c>
      <c r="J238" s="63">
        <v>0.629179331306991</v>
      </c>
      <c r="K238" s="63">
        <v>68.389057750759903</v>
      </c>
      <c r="L238" s="63">
        <v>63.855116514690998</v>
      </c>
      <c r="M238" s="63">
        <v>31.686930091185399</v>
      </c>
      <c r="N238" s="63">
        <v>67.857142857142904</v>
      </c>
      <c r="O238" s="63">
        <v>135.688956433637</v>
      </c>
      <c r="P238" s="57"/>
      <c r="Q238" s="56">
        <f t="shared" si="57"/>
        <v>145.19523030161329</v>
      </c>
      <c r="R238" s="56">
        <f t="shared" si="58"/>
        <v>1.5721622471439058</v>
      </c>
      <c r="S238" s="56">
        <f t="shared" si="60"/>
        <v>11.124584758656969</v>
      </c>
      <c r="T238" s="56">
        <f t="shared" si="60"/>
        <v>6.7419000194011485</v>
      </c>
      <c r="U238" s="56">
        <f t="shared" si="60"/>
        <v>5.8903769841269877</v>
      </c>
      <c r="V238" s="56">
        <f t="shared" si="59"/>
        <v>1.7440739901495759</v>
      </c>
      <c r="W238" s="58">
        <f t="shared" si="56"/>
        <v>172.26832830109188</v>
      </c>
    </row>
    <row r="239" spans="1:23" x14ac:dyDescent="0.15">
      <c r="A239" s="68">
        <v>3</v>
      </c>
      <c r="B239" s="68" t="s">
        <v>77</v>
      </c>
      <c r="C239" s="68">
        <v>5</v>
      </c>
      <c r="D239" s="68">
        <v>22</v>
      </c>
      <c r="E239" s="68" t="s">
        <v>99</v>
      </c>
      <c r="F239" s="68">
        <v>444</v>
      </c>
      <c r="G239" s="68">
        <v>3</v>
      </c>
      <c r="H239" s="68">
        <v>7</v>
      </c>
      <c r="I239" s="69">
        <v>19.95</v>
      </c>
      <c r="J239" s="69">
        <v>0.81996726677577703</v>
      </c>
      <c r="K239" s="69">
        <v>76.377523186033798</v>
      </c>
      <c r="L239" s="69">
        <v>72.067648663393399</v>
      </c>
      <c r="M239" s="69">
        <v>27.3322422258593</v>
      </c>
      <c r="N239" s="69">
        <v>63.8570649208947</v>
      </c>
      <c r="O239" s="69">
        <v>125.586470267321</v>
      </c>
      <c r="P239" s="68"/>
      <c r="Q239" s="70">
        <f t="shared" si="57"/>
        <v>189.2232154097947</v>
      </c>
      <c r="R239" s="70">
        <f t="shared" si="58"/>
        <v>1.7558051307134206</v>
      </c>
      <c r="S239" s="70">
        <f t="shared" si="60"/>
        <v>12.555339488396063</v>
      </c>
      <c r="T239" s="70">
        <f t="shared" si="60"/>
        <v>5.8153706863530426</v>
      </c>
      <c r="U239" s="70">
        <f t="shared" si="60"/>
        <v>5.543147996605442</v>
      </c>
      <c r="V239" s="70">
        <f t="shared" si="59"/>
        <v>1.61422198287045</v>
      </c>
      <c r="W239" s="71">
        <f t="shared" si="56"/>
        <v>216.50710069473314</v>
      </c>
    </row>
    <row r="240" spans="1:23" x14ac:dyDescent="0.15">
      <c r="A240" s="57">
        <v>3</v>
      </c>
      <c r="B240" s="57" t="s">
        <v>77</v>
      </c>
      <c r="C240" s="57">
        <v>5</v>
      </c>
      <c r="D240" s="57">
        <v>22</v>
      </c>
      <c r="E240" s="57" t="s">
        <v>100</v>
      </c>
      <c r="F240" s="57">
        <v>555</v>
      </c>
      <c r="G240" s="57">
        <f t="shared" ref="G240:H242" si="67">G237</f>
        <v>1</v>
      </c>
      <c r="H240" s="57">
        <f t="shared" si="67"/>
        <v>7</v>
      </c>
      <c r="I240" s="63">
        <f t="shared" ref="I240:I242" si="68">I228+I231+I234+I237</f>
        <v>57.35</v>
      </c>
      <c r="J240" s="63">
        <f t="shared" ref="J240:O242" si="69">(J228*$L228+J231*$L231+J234*$L234+J237*$L237)/($L228+$L231+$L234+$L237)</f>
        <v>0.74176351618325154</v>
      </c>
      <c r="K240" s="63">
        <f t="shared" si="69"/>
        <v>60.446023376023241</v>
      </c>
      <c r="L240" s="63">
        <f t="shared" si="69"/>
        <v>61.954390908565287</v>
      </c>
      <c r="M240" s="63">
        <f t="shared" si="69"/>
        <v>22.918996812607126</v>
      </c>
      <c r="N240" s="63">
        <f t="shared" si="69"/>
        <v>67.565080252239667</v>
      </c>
      <c r="O240" s="63">
        <f t="shared" si="69"/>
        <v>142.04593818567878</v>
      </c>
      <c r="P240" s="57"/>
      <c r="Q240" s="56">
        <f t="shared" si="57"/>
        <v>171.17619604228881</v>
      </c>
      <c r="R240" s="56">
        <f t="shared" si="58"/>
        <v>1.3895637557706493</v>
      </c>
      <c r="S240" s="56">
        <f t="shared" si="60"/>
        <v>10.793447893478273</v>
      </c>
      <c r="T240" s="56">
        <f t="shared" si="60"/>
        <v>4.8763823005547078</v>
      </c>
      <c r="U240" s="56">
        <f t="shared" si="60"/>
        <v>5.8650243274513603</v>
      </c>
      <c r="V240" s="56">
        <f t="shared" si="59"/>
        <v>1.8257832671681078</v>
      </c>
      <c r="W240" s="58">
        <f t="shared" si="56"/>
        <v>195.92639758671189</v>
      </c>
    </row>
    <row r="241" spans="1:23" x14ac:dyDescent="0.15">
      <c r="A241" s="57">
        <v>3</v>
      </c>
      <c r="B241" s="57" t="s">
        <v>77</v>
      </c>
      <c r="C241" s="57">
        <v>5</v>
      </c>
      <c r="D241" s="57">
        <v>22</v>
      </c>
      <c r="E241" s="57" t="s">
        <v>100</v>
      </c>
      <c r="F241" s="57">
        <v>555</v>
      </c>
      <c r="G241" s="57">
        <f t="shared" si="67"/>
        <v>2</v>
      </c>
      <c r="H241" s="57">
        <f t="shared" si="67"/>
        <v>7</v>
      </c>
      <c r="I241" s="63">
        <f t="shared" si="68"/>
        <v>46.03</v>
      </c>
      <c r="J241" s="63">
        <f t="shared" si="69"/>
        <v>0.59931594246160824</v>
      </c>
      <c r="K241" s="63">
        <f t="shared" si="69"/>
        <v>60.652060720942345</v>
      </c>
      <c r="L241" s="63">
        <f t="shared" si="69"/>
        <v>53.004094300177705</v>
      </c>
      <c r="M241" s="63">
        <f t="shared" si="69"/>
        <v>24.426355664673039</v>
      </c>
      <c r="N241" s="63">
        <f t="shared" si="69"/>
        <v>60.613489302162847</v>
      </c>
      <c r="O241" s="63">
        <f t="shared" si="69"/>
        <v>122.72326714366064</v>
      </c>
      <c r="P241" s="57"/>
      <c r="Q241" s="56">
        <f t="shared" si="57"/>
        <v>138.30367902960191</v>
      </c>
      <c r="R241" s="56">
        <f t="shared" si="58"/>
        <v>1.3943002464584446</v>
      </c>
      <c r="S241" s="56">
        <f t="shared" si="60"/>
        <v>9.2341627700658027</v>
      </c>
      <c r="T241" s="56">
        <f t="shared" si="60"/>
        <v>5.197096949930434</v>
      </c>
      <c r="U241" s="56">
        <f t="shared" si="60"/>
        <v>5.2615876130349699</v>
      </c>
      <c r="V241" s="56">
        <f t="shared" si="59"/>
        <v>1.5774198861653039</v>
      </c>
      <c r="W241" s="58">
        <f t="shared" si="56"/>
        <v>160.96824649525686</v>
      </c>
    </row>
    <row r="242" spans="1:23" ht="14.25" thickBot="1" x14ac:dyDescent="0.2">
      <c r="A242" s="72">
        <v>3</v>
      </c>
      <c r="B242" s="72" t="s">
        <v>77</v>
      </c>
      <c r="C242" s="72">
        <v>5</v>
      </c>
      <c r="D242" s="72">
        <v>22</v>
      </c>
      <c r="E242" s="72" t="s">
        <v>100</v>
      </c>
      <c r="F242" s="72">
        <v>555</v>
      </c>
      <c r="G242" s="72">
        <f t="shared" si="67"/>
        <v>3</v>
      </c>
      <c r="H242" s="72">
        <f t="shared" si="67"/>
        <v>7</v>
      </c>
      <c r="I242" s="73">
        <f t="shared" si="68"/>
        <v>44.870000000000005</v>
      </c>
      <c r="J242" s="73">
        <f t="shared" si="69"/>
        <v>0.81996726677577703</v>
      </c>
      <c r="K242" s="73">
        <f t="shared" si="69"/>
        <v>76.377523186033798</v>
      </c>
      <c r="L242" s="73">
        <f t="shared" si="69"/>
        <v>72.067648663393399</v>
      </c>
      <c r="M242" s="73">
        <f t="shared" si="69"/>
        <v>27.3322422258593</v>
      </c>
      <c r="N242" s="73">
        <f t="shared" si="69"/>
        <v>63.857064920894707</v>
      </c>
      <c r="O242" s="73">
        <f t="shared" si="69"/>
        <v>125.586470267321</v>
      </c>
      <c r="P242" s="72"/>
      <c r="Q242" s="74">
        <f t="shared" si="57"/>
        <v>189.2232154097947</v>
      </c>
      <c r="R242" s="74">
        <f t="shared" si="58"/>
        <v>1.7558051307134206</v>
      </c>
      <c r="S242" s="74">
        <f t="shared" si="60"/>
        <v>12.555339488396063</v>
      </c>
      <c r="T242" s="74">
        <f t="shared" si="60"/>
        <v>5.8153706863530426</v>
      </c>
      <c r="U242" s="74">
        <f t="shared" si="60"/>
        <v>5.5431479966054438</v>
      </c>
      <c r="V242" s="74">
        <f t="shared" si="59"/>
        <v>1.61422198287045</v>
      </c>
      <c r="W242" s="75">
        <f t="shared" si="56"/>
        <v>216.50710069473314</v>
      </c>
    </row>
    <row r="243" spans="1:23" x14ac:dyDescent="0.15">
      <c r="A243" s="59">
        <v>3</v>
      </c>
      <c r="B243" s="59" t="s">
        <v>77</v>
      </c>
      <c r="C243" s="59">
        <v>5</v>
      </c>
      <c r="D243" s="59">
        <v>22</v>
      </c>
      <c r="E243" s="59" t="s">
        <v>96</v>
      </c>
      <c r="F243" s="59">
        <v>111</v>
      </c>
      <c r="G243" s="59">
        <v>1</v>
      </c>
      <c r="H243" s="59">
        <v>8</v>
      </c>
      <c r="I243" s="60"/>
      <c r="J243" s="60"/>
      <c r="K243" s="60"/>
      <c r="L243" s="60"/>
      <c r="M243" s="60"/>
      <c r="N243" s="60"/>
      <c r="O243" s="60"/>
      <c r="P243" s="59"/>
      <c r="Q243" s="61">
        <f t="shared" si="57"/>
        <v>0</v>
      </c>
      <c r="R243" s="61">
        <f t="shared" si="58"/>
        <v>0</v>
      </c>
      <c r="S243" s="61">
        <f t="shared" si="60"/>
        <v>0</v>
      </c>
      <c r="T243" s="61">
        <f t="shared" si="60"/>
        <v>0</v>
      </c>
      <c r="U243" s="61">
        <f t="shared" si="60"/>
        <v>0</v>
      </c>
      <c r="V243" s="61">
        <f t="shared" si="59"/>
        <v>0</v>
      </c>
      <c r="W243" s="62">
        <f t="shared" si="56"/>
        <v>0</v>
      </c>
    </row>
    <row r="244" spans="1:23" x14ac:dyDescent="0.15">
      <c r="A244" s="57">
        <v>3</v>
      </c>
      <c r="B244" s="57" t="s">
        <v>77</v>
      </c>
      <c r="C244" s="57">
        <v>5</v>
      </c>
      <c r="D244" s="57">
        <v>22</v>
      </c>
      <c r="E244" s="57" t="s">
        <v>96</v>
      </c>
      <c r="F244" s="57">
        <v>111</v>
      </c>
      <c r="G244" s="57">
        <v>2</v>
      </c>
      <c r="H244" s="57">
        <v>8</v>
      </c>
      <c r="I244" s="63"/>
      <c r="J244" s="63"/>
      <c r="K244" s="63"/>
      <c r="L244" s="63"/>
      <c r="M244" s="63"/>
      <c r="N244" s="63"/>
      <c r="O244" s="63"/>
      <c r="P244" s="57"/>
      <c r="Q244" s="56">
        <f t="shared" si="57"/>
        <v>0</v>
      </c>
      <c r="R244" s="56">
        <f t="shared" si="58"/>
        <v>0</v>
      </c>
      <c r="S244" s="56">
        <f t="shared" si="60"/>
        <v>0</v>
      </c>
      <c r="T244" s="56">
        <f t="shared" si="60"/>
        <v>0</v>
      </c>
      <c r="U244" s="56">
        <f t="shared" si="60"/>
        <v>0</v>
      </c>
      <c r="V244" s="56">
        <f t="shared" si="59"/>
        <v>0</v>
      </c>
      <c r="W244" s="58">
        <f t="shared" si="56"/>
        <v>0</v>
      </c>
    </row>
    <row r="245" spans="1:23" x14ac:dyDescent="0.15">
      <c r="A245" s="57">
        <v>3</v>
      </c>
      <c r="B245" s="57" t="s">
        <v>77</v>
      </c>
      <c r="C245" s="57">
        <v>5</v>
      </c>
      <c r="D245" s="57">
        <v>22</v>
      </c>
      <c r="E245" s="57" t="s">
        <v>96</v>
      </c>
      <c r="F245" s="57">
        <v>111</v>
      </c>
      <c r="G245" s="57">
        <v>3</v>
      </c>
      <c r="H245" s="57">
        <v>8</v>
      </c>
      <c r="I245" s="63"/>
      <c r="J245" s="63"/>
      <c r="K245" s="63"/>
      <c r="L245" s="63"/>
      <c r="M245" s="63"/>
      <c r="N245" s="63"/>
      <c r="O245" s="63"/>
      <c r="P245" s="57"/>
      <c r="Q245" s="56">
        <f t="shared" si="57"/>
        <v>0</v>
      </c>
      <c r="R245" s="56">
        <f t="shared" si="58"/>
        <v>0</v>
      </c>
      <c r="S245" s="56">
        <f t="shared" si="60"/>
        <v>0</v>
      </c>
      <c r="T245" s="56">
        <f t="shared" si="60"/>
        <v>0</v>
      </c>
      <c r="U245" s="56">
        <f t="shared" si="60"/>
        <v>0</v>
      </c>
      <c r="V245" s="56">
        <f t="shared" si="59"/>
        <v>0</v>
      </c>
      <c r="W245" s="58">
        <f t="shared" si="56"/>
        <v>0</v>
      </c>
    </row>
    <row r="246" spans="1:23" x14ac:dyDescent="0.15">
      <c r="A246" s="64">
        <v>3</v>
      </c>
      <c r="B246" s="64" t="s">
        <v>77</v>
      </c>
      <c r="C246" s="64">
        <v>5</v>
      </c>
      <c r="D246" s="64">
        <v>22</v>
      </c>
      <c r="E246" s="64" t="s">
        <v>97</v>
      </c>
      <c r="F246" s="64">
        <v>222</v>
      </c>
      <c r="G246" s="64">
        <v>1</v>
      </c>
      <c r="H246" s="64">
        <v>8</v>
      </c>
      <c r="I246" s="65"/>
      <c r="J246" s="65"/>
      <c r="K246" s="65"/>
      <c r="L246" s="65"/>
      <c r="M246" s="65"/>
      <c r="N246" s="65"/>
      <c r="O246" s="65"/>
      <c r="P246" s="64"/>
      <c r="Q246" s="66">
        <f t="shared" si="57"/>
        <v>0</v>
      </c>
      <c r="R246" s="66">
        <f t="shared" si="58"/>
        <v>0</v>
      </c>
      <c r="S246" s="66">
        <f t="shared" si="60"/>
        <v>0</v>
      </c>
      <c r="T246" s="66">
        <f t="shared" si="60"/>
        <v>0</v>
      </c>
      <c r="U246" s="66">
        <f t="shared" si="60"/>
        <v>0</v>
      </c>
      <c r="V246" s="66">
        <f t="shared" si="59"/>
        <v>0</v>
      </c>
      <c r="W246" s="67">
        <f t="shared" si="56"/>
        <v>0</v>
      </c>
    </row>
    <row r="247" spans="1:23" x14ac:dyDescent="0.15">
      <c r="A247" s="57">
        <v>3</v>
      </c>
      <c r="B247" s="57" t="s">
        <v>77</v>
      </c>
      <c r="C247" s="57">
        <v>5</v>
      </c>
      <c r="D247" s="57">
        <v>22</v>
      </c>
      <c r="E247" s="57" t="s">
        <v>97</v>
      </c>
      <c r="F247" s="57">
        <v>222</v>
      </c>
      <c r="G247" s="57">
        <v>2</v>
      </c>
      <c r="H247" s="57">
        <v>8</v>
      </c>
      <c r="I247" s="63"/>
      <c r="J247" s="63"/>
      <c r="K247" s="63"/>
      <c r="L247" s="63"/>
      <c r="M247" s="63"/>
      <c r="N247" s="63"/>
      <c r="O247" s="63"/>
      <c r="P247" s="57"/>
      <c r="Q247" s="56">
        <f t="shared" si="57"/>
        <v>0</v>
      </c>
      <c r="R247" s="56">
        <f t="shared" si="58"/>
        <v>0</v>
      </c>
      <c r="S247" s="56">
        <f t="shared" si="60"/>
        <v>0</v>
      </c>
      <c r="T247" s="56">
        <f t="shared" si="60"/>
        <v>0</v>
      </c>
      <c r="U247" s="56">
        <f t="shared" si="60"/>
        <v>0</v>
      </c>
      <c r="V247" s="56">
        <f t="shared" si="59"/>
        <v>0</v>
      </c>
      <c r="W247" s="58">
        <f t="shared" si="56"/>
        <v>0</v>
      </c>
    </row>
    <row r="248" spans="1:23" x14ac:dyDescent="0.15">
      <c r="A248" s="68">
        <v>3</v>
      </c>
      <c r="B248" s="68" t="s">
        <v>77</v>
      </c>
      <c r="C248" s="68">
        <v>5</v>
      </c>
      <c r="D248" s="68">
        <v>22</v>
      </c>
      <c r="E248" s="68" t="s">
        <v>97</v>
      </c>
      <c r="F248" s="68">
        <v>222</v>
      </c>
      <c r="G248" s="68">
        <v>3</v>
      </c>
      <c r="H248" s="68">
        <v>8</v>
      </c>
      <c r="I248" s="69"/>
      <c r="J248" s="69"/>
      <c r="K248" s="69"/>
      <c r="L248" s="69"/>
      <c r="M248" s="69"/>
      <c r="N248" s="69"/>
      <c r="O248" s="69"/>
      <c r="P248" s="68"/>
      <c r="Q248" s="70">
        <f t="shared" si="57"/>
        <v>0</v>
      </c>
      <c r="R248" s="70">
        <f t="shared" si="58"/>
        <v>0</v>
      </c>
      <c r="S248" s="70">
        <f t="shared" si="60"/>
        <v>0</v>
      </c>
      <c r="T248" s="70">
        <f t="shared" si="60"/>
        <v>0</v>
      </c>
      <c r="U248" s="70">
        <f t="shared" si="60"/>
        <v>0</v>
      </c>
      <c r="V248" s="70">
        <f t="shared" si="59"/>
        <v>0</v>
      </c>
      <c r="W248" s="71">
        <f t="shared" si="56"/>
        <v>0</v>
      </c>
    </row>
    <row r="249" spans="1:23" x14ac:dyDescent="0.15">
      <c r="A249" s="57">
        <v>3</v>
      </c>
      <c r="B249" s="57" t="s">
        <v>77</v>
      </c>
      <c r="C249" s="57">
        <v>5</v>
      </c>
      <c r="D249" s="57">
        <v>22</v>
      </c>
      <c r="E249" s="57" t="s">
        <v>98</v>
      </c>
      <c r="F249" s="57">
        <v>333</v>
      </c>
      <c r="G249" s="57">
        <v>1</v>
      </c>
      <c r="H249" s="57">
        <v>8</v>
      </c>
      <c r="I249" s="63"/>
      <c r="J249" s="63"/>
      <c r="K249" s="63"/>
      <c r="L249" s="63"/>
      <c r="M249" s="63"/>
      <c r="N249" s="63"/>
      <c r="O249" s="63"/>
      <c r="P249" s="57"/>
      <c r="Q249" s="56">
        <f t="shared" si="57"/>
        <v>0</v>
      </c>
      <c r="R249" s="56">
        <f t="shared" si="58"/>
        <v>0</v>
      </c>
      <c r="S249" s="56">
        <f t="shared" si="60"/>
        <v>0</v>
      </c>
      <c r="T249" s="56">
        <f t="shared" si="60"/>
        <v>0</v>
      </c>
      <c r="U249" s="56">
        <f t="shared" si="60"/>
        <v>0</v>
      </c>
      <c r="V249" s="56">
        <f t="shared" si="59"/>
        <v>0</v>
      </c>
      <c r="W249" s="58">
        <f t="shared" si="56"/>
        <v>0</v>
      </c>
    </row>
    <row r="250" spans="1:23" x14ac:dyDescent="0.15">
      <c r="A250" s="57">
        <v>3</v>
      </c>
      <c r="B250" s="57" t="s">
        <v>77</v>
      </c>
      <c r="C250" s="57">
        <v>5</v>
      </c>
      <c r="D250" s="57">
        <v>22</v>
      </c>
      <c r="E250" s="57" t="s">
        <v>98</v>
      </c>
      <c r="F250" s="57">
        <v>333</v>
      </c>
      <c r="G250" s="57">
        <v>2</v>
      </c>
      <c r="H250" s="57">
        <v>8</v>
      </c>
      <c r="I250" s="63"/>
      <c r="J250" s="63"/>
      <c r="K250" s="63"/>
      <c r="L250" s="63"/>
      <c r="M250" s="63"/>
      <c r="N250" s="63"/>
      <c r="O250" s="63"/>
      <c r="P250" s="57"/>
      <c r="Q250" s="56">
        <f t="shared" si="57"/>
        <v>0</v>
      </c>
      <c r="R250" s="56">
        <f t="shared" si="58"/>
        <v>0</v>
      </c>
      <c r="S250" s="56">
        <f t="shared" si="60"/>
        <v>0</v>
      </c>
      <c r="T250" s="56">
        <f t="shared" si="60"/>
        <v>0</v>
      </c>
      <c r="U250" s="56">
        <f t="shared" si="60"/>
        <v>0</v>
      </c>
      <c r="V250" s="56">
        <f t="shared" si="59"/>
        <v>0</v>
      </c>
      <c r="W250" s="58">
        <f t="shared" si="56"/>
        <v>0</v>
      </c>
    </row>
    <row r="251" spans="1:23" x14ac:dyDescent="0.15">
      <c r="A251" s="57">
        <v>3</v>
      </c>
      <c r="B251" s="57" t="s">
        <v>77</v>
      </c>
      <c r="C251" s="57">
        <v>5</v>
      </c>
      <c r="D251" s="57">
        <v>22</v>
      </c>
      <c r="E251" s="57" t="s">
        <v>98</v>
      </c>
      <c r="F251" s="57">
        <v>333</v>
      </c>
      <c r="G251" s="57">
        <v>3</v>
      </c>
      <c r="H251" s="57">
        <v>8</v>
      </c>
      <c r="I251" s="63"/>
      <c r="J251" s="63"/>
      <c r="K251" s="63"/>
      <c r="L251" s="63"/>
      <c r="M251" s="63"/>
      <c r="N251" s="63"/>
      <c r="O251" s="63"/>
      <c r="P251" s="57"/>
      <c r="Q251" s="56">
        <f t="shared" si="57"/>
        <v>0</v>
      </c>
      <c r="R251" s="56">
        <f t="shared" si="58"/>
        <v>0</v>
      </c>
      <c r="S251" s="56">
        <f t="shared" si="60"/>
        <v>0</v>
      </c>
      <c r="T251" s="56">
        <f t="shared" si="60"/>
        <v>0</v>
      </c>
      <c r="U251" s="56">
        <f t="shared" si="60"/>
        <v>0</v>
      </c>
      <c r="V251" s="56">
        <f t="shared" si="59"/>
        <v>0</v>
      </c>
      <c r="W251" s="58">
        <f t="shared" si="56"/>
        <v>0</v>
      </c>
    </row>
    <row r="252" spans="1:23" x14ac:dyDescent="0.15">
      <c r="A252" s="64">
        <v>3</v>
      </c>
      <c r="B252" s="64" t="s">
        <v>77</v>
      </c>
      <c r="C252" s="64">
        <v>5</v>
      </c>
      <c r="D252" s="64">
        <v>22</v>
      </c>
      <c r="E252" s="64" t="s">
        <v>99</v>
      </c>
      <c r="F252" s="64">
        <v>444</v>
      </c>
      <c r="G252" s="64">
        <v>1</v>
      </c>
      <c r="H252" s="64">
        <v>8</v>
      </c>
      <c r="I252" s="65">
        <v>21.8</v>
      </c>
      <c r="J252" s="65">
        <v>0.62438057482656095</v>
      </c>
      <c r="K252" s="65">
        <v>74.628344895936607</v>
      </c>
      <c r="L252" s="65">
        <v>48.414271555996002</v>
      </c>
      <c r="M252" s="65">
        <v>27.8245787908821</v>
      </c>
      <c r="N252" s="65">
        <v>51.7096134786918</v>
      </c>
      <c r="O252" s="65">
        <v>118.06243805748301</v>
      </c>
      <c r="P252" s="64"/>
      <c r="Q252" s="66">
        <f t="shared" si="57"/>
        <v>144.08782495997562</v>
      </c>
      <c r="R252" s="66">
        <f t="shared" si="58"/>
        <v>1.7155941355387725</v>
      </c>
      <c r="S252" s="66">
        <f t="shared" si="60"/>
        <v>8.4345420829261339</v>
      </c>
      <c r="T252" s="66">
        <f t="shared" si="60"/>
        <v>5.9201231469961915</v>
      </c>
      <c r="U252" s="66">
        <f t="shared" si="60"/>
        <v>4.4886817255808857</v>
      </c>
      <c r="V252" s="66">
        <f t="shared" si="59"/>
        <v>1.5175120572941261</v>
      </c>
      <c r="W252" s="67">
        <f t="shared" si="56"/>
        <v>166.16427810831169</v>
      </c>
    </row>
    <row r="253" spans="1:23" x14ac:dyDescent="0.15">
      <c r="A253" s="57">
        <v>3</v>
      </c>
      <c r="B253" s="57" t="s">
        <v>77</v>
      </c>
      <c r="C253" s="57">
        <v>5</v>
      </c>
      <c r="D253" s="57">
        <v>22</v>
      </c>
      <c r="E253" s="57" t="s">
        <v>99</v>
      </c>
      <c r="F253" s="57">
        <v>444</v>
      </c>
      <c r="G253" s="57">
        <v>2</v>
      </c>
      <c r="H253" s="57">
        <v>8</v>
      </c>
      <c r="I253" s="63">
        <v>10.52</v>
      </c>
      <c r="J253" s="63">
        <v>0.74503311258278104</v>
      </c>
      <c r="K253" s="63">
        <v>88.631346578366404</v>
      </c>
      <c r="L253" s="63">
        <v>49.696467991170003</v>
      </c>
      <c r="M253" s="63">
        <v>28.9459161147903</v>
      </c>
      <c r="N253" s="63">
        <v>62.527593818984499</v>
      </c>
      <c r="O253" s="63">
        <v>138.71412803531999</v>
      </c>
      <c r="P253" s="57"/>
      <c r="Q253" s="56">
        <f t="shared" si="57"/>
        <v>171.93071828833408</v>
      </c>
      <c r="R253" s="56">
        <f t="shared" si="58"/>
        <v>2.037502220192331</v>
      </c>
      <c r="S253" s="56">
        <f t="shared" si="60"/>
        <v>8.6579212528170739</v>
      </c>
      <c r="T253" s="56">
        <f t="shared" si="60"/>
        <v>6.1587055563383615</v>
      </c>
      <c r="U253" s="56">
        <f t="shared" si="60"/>
        <v>5.4277425190090707</v>
      </c>
      <c r="V253" s="56">
        <f t="shared" si="59"/>
        <v>1.7829579438987146</v>
      </c>
      <c r="W253" s="58">
        <f t="shared" si="56"/>
        <v>195.99554778058959</v>
      </c>
    </row>
    <row r="254" spans="1:23" x14ac:dyDescent="0.15">
      <c r="A254" s="68">
        <v>3</v>
      </c>
      <c r="B254" s="68" t="s">
        <v>77</v>
      </c>
      <c r="C254" s="68">
        <v>5</v>
      </c>
      <c r="D254" s="68">
        <v>22</v>
      </c>
      <c r="E254" s="68" t="s">
        <v>99</v>
      </c>
      <c r="F254" s="68">
        <v>444</v>
      </c>
      <c r="G254" s="68">
        <v>3</v>
      </c>
      <c r="H254" s="68">
        <v>8</v>
      </c>
      <c r="I254" s="69">
        <v>15.29</v>
      </c>
      <c r="J254" s="69">
        <v>0.55397727272727304</v>
      </c>
      <c r="K254" s="69">
        <v>72.088068181818201</v>
      </c>
      <c r="L254" s="69">
        <v>40.6486742424242</v>
      </c>
      <c r="M254" s="69">
        <v>24.171401515151501</v>
      </c>
      <c r="N254" s="69">
        <v>51.089015151515198</v>
      </c>
      <c r="O254" s="69">
        <v>108.214962121212</v>
      </c>
      <c r="P254" s="68"/>
      <c r="Q254" s="70">
        <f t="shared" si="57"/>
        <v>127.84090909090915</v>
      </c>
      <c r="R254" s="70">
        <f t="shared" si="58"/>
        <v>1.6571969696969702</v>
      </c>
      <c r="S254" s="70">
        <f t="shared" si="60"/>
        <v>7.0816505648822643</v>
      </c>
      <c r="T254" s="70">
        <f t="shared" si="60"/>
        <v>5.1428513862024472</v>
      </c>
      <c r="U254" s="70">
        <f t="shared" si="60"/>
        <v>4.4348103430134715</v>
      </c>
      <c r="V254" s="70">
        <f t="shared" si="59"/>
        <v>1.3909378164680206</v>
      </c>
      <c r="W254" s="71">
        <f t="shared" si="56"/>
        <v>147.54835617117232</v>
      </c>
    </row>
    <row r="255" spans="1:23" x14ac:dyDescent="0.15">
      <c r="A255" s="57">
        <v>3</v>
      </c>
      <c r="B255" s="57" t="s">
        <v>77</v>
      </c>
      <c r="C255" s="57">
        <v>5</v>
      </c>
      <c r="D255" s="57">
        <v>22</v>
      </c>
      <c r="E255" s="57" t="s">
        <v>100</v>
      </c>
      <c r="F255" s="57">
        <v>555</v>
      </c>
      <c r="G255" s="57">
        <f t="shared" ref="G255:H257" si="70">G252</f>
        <v>1</v>
      </c>
      <c r="H255" s="57">
        <f t="shared" si="70"/>
        <v>8</v>
      </c>
      <c r="I255" s="63">
        <f t="shared" ref="I255:I257" si="71">I243+I246+I249+I252</f>
        <v>21.8</v>
      </c>
      <c r="J255" s="63">
        <f t="shared" ref="J255:O257" si="72">(J243*$L243+J246*$L246+J249*$L249+J252*$L252)/($L243+$L246+$L249+$L252)</f>
        <v>0.62438057482656095</v>
      </c>
      <c r="K255" s="63">
        <f t="shared" si="72"/>
        <v>74.628344895936607</v>
      </c>
      <c r="L255" s="63">
        <f t="shared" si="72"/>
        <v>48.414271555996002</v>
      </c>
      <c r="M255" s="63">
        <f t="shared" si="72"/>
        <v>27.8245787908821</v>
      </c>
      <c r="N255" s="63">
        <f t="shared" si="72"/>
        <v>51.7096134786918</v>
      </c>
      <c r="O255" s="63">
        <f t="shared" si="72"/>
        <v>118.06243805748301</v>
      </c>
      <c r="P255" s="57"/>
      <c r="Q255" s="56">
        <f t="shared" si="57"/>
        <v>144.08782495997562</v>
      </c>
      <c r="R255" s="56">
        <f t="shared" si="58"/>
        <v>1.7155941355387725</v>
      </c>
      <c r="S255" s="56">
        <f t="shared" si="60"/>
        <v>8.4345420829261339</v>
      </c>
      <c r="T255" s="56">
        <f t="shared" si="60"/>
        <v>5.9201231469961915</v>
      </c>
      <c r="U255" s="56">
        <f t="shared" si="60"/>
        <v>4.4886817255808857</v>
      </c>
      <c r="V255" s="56">
        <f t="shared" si="59"/>
        <v>1.5175120572941261</v>
      </c>
      <c r="W255" s="58">
        <f t="shared" si="56"/>
        <v>166.16427810831169</v>
      </c>
    </row>
    <row r="256" spans="1:23" x14ac:dyDescent="0.15">
      <c r="A256" s="57">
        <v>3</v>
      </c>
      <c r="B256" s="57" t="s">
        <v>77</v>
      </c>
      <c r="C256" s="57">
        <v>5</v>
      </c>
      <c r="D256" s="57">
        <v>22</v>
      </c>
      <c r="E256" s="57" t="s">
        <v>100</v>
      </c>
      <c r="F256" s="57">
        <v>555</v>
      </c>
      <c r="G256" s="57">
        <f t="shared" si="70"/>
        <v>2</v>
      </c>
      <c r="H256" s="57">
        <f t="shared" si="70"/>
        <v>8</v>
      </c>
      <c r="I256" s="63">
        <f t="shared" si="71"/>
        <v>10.52</v>
      </c>
      <c r="J256" s="63">
        <f t="shared" si="72"/>
        <v>0.74503311258278104</v>
      </c>
      <c r="K256" s="63">
        <f t="shared" si="72"/>
        <v>88.631346578366404</v>
      </c>
      <c r="L256" s="63">
        <f t="shared" si="72"/>
        <v>49.69646799117001</v>
      </c>
      <c r="M256" s="63">
        <f t="shared" si="72"/>
        <v>28.9459161147903</v>
      </c>
      <c r="N256" s="63">
        <f t="shared" si="72"/>
        <v>62.527593818984499</v>
      </c>
      <c r="O256" s="63">
        <f t="shared" si="72"/>
        <v>138.71412803531999</v>
      </c>
      <c r="P256" s="57"/>
      <c r="Q256" s="56">
        <f t="shared" si="57"/>
        <v>171.93071828833408</v>
      </c>
      <c r="R256" s="56">
        <f t="shared" si="58"/>
        <v>2.037502220192331</v>
      </c>
      <c r="S256" s="56">
        <f t="shared" si="60"/>
        <v>8.6579212528170757</v>
      </c>
      <c r="T256" s="56">
        <f t="shared" si="60"/>
        <v>6.1587055563383615</v>
      </c>
      <c r="U256" s="56">
        <f t="shared" si="60"/>
        <v>5.4277425190090707</v>
      </c>
      <c r="V256" s="56">
        <f t="shared" si="59"/>
        <v>1.7829579438987146</v>
      </c>
      <c r="W256" s="58">
        <f t="shared" si="56"/>
        <v>195.99554778058962</v>
      </c>
    </row>
    <row r="257" spans="1:23" ht="14.25" thickBot="1" x14ac:dyDescent="0.2">
      <c r="A257" s="72">
        <v>3</v>
      </c>
      <c r="B257" s="72" t="s">
        <v>77</v>
      </c>
      <c r="C257" s="72">
        <v>5</v>
      </c>
      <c r="D257" s="72">
        <v>22</v>
      </c>
      <c r="E257" s="72" t="s">
        <v>100</v>
      </c>
      <c r="F257" s="72">
        <v>555</v>
      </c>
      <c r="G257" s="72">
        <f t="shared" si="70"/>
        <v>3</v>
      </c>
      <c r="H257" s="72">
        <f>H253</f>
        <v>8</v>
      </c>
      <c r="I257" s="73">
        <f t="shared" si="71"/>
        <v>15.29</v>
      </c>
      <c r="J257" s="73">
        <f t="shared" si="72"/>
        <v>0.55397727272727304</v>
      </c>
      <c r="K257" s="73">
        <f t="shared" si="72"/>
        <v>72.088068181818201</v>
      </c>
      <c r="L257" s="73">
        <f t="shared" si="72"/>
        <v>40.6486742424242</v>
      </c>
      <c r="M257" s="73">
        <f t="shared" si="72"/>
        <v>24.171401515151501</v>
      </c>
      <c r="N257" s="73">
        <f t="shared" si="72"/>
        <v>51.089015151515198</v>
      </c>
      <c r="O257" s="73">
        <f t="shared" si="72"/>
        <v>108.21496212121198</v>
      </c>
      <c r="P257" s="72"/>
      <c r="Q257" s="74">
        <f t="shared" si="57"/>
        <v>127.84090909090915</v>
      </c>
      <c r="R257" s="74">
        <f t="shared" si="58"/>
        <v>1.6571969696969702</v>
      </c>
      <c r="S257" s="74">
        <f t="shared" si="60"/>
        <v>7.0816505648822643</v>
      </c>
      <c r="T257" s="74">
        <f t="shared" si="60"/>
        <v>5.1428513862024472</v>
      </c>
      <c r="U257" s="74">
        <f t="shared" si="60"/>
        <v>4.4348103430134715</v>
      </c>
      <c r="V257" s="74">
        <f t="shared" si="59"/>
        <v>1.3909378164680204</v>
      </c>
      <c r="W257" s="75">
        <f t="shared" si="56"/>
        <v>147.54835617117232</v>
      </c>
    </row>
    <row r="258" spans="1:23" x14ac:dyDescent="0.15">
      <c r="A258" s="59">
        <v>3</v>
      </c>
      <c r="B258" s="59" t="s">
        <v>77</v>
      </c>
      <c r="C258" s="59">
        <v>5</v>
      </c>
      <c r="D258" s="59">
        <v>22</v>
      </c>
      <c r="E258" s="59" t="s">
        <v>96</v>
      </c>
      <c r="F258" s="59">
        <v>111</v>
      </c>
      <c r="G258" s="59">
        <v>1</v>
      </c>
      <c r="H258" s="59">
        <v>9</v>
      </c>
      <c r="I258" s="60"/>
      <c r="J258" s="60"/>
      <c r="K258" s="60"/>
      <c r="L258" s="60"/>
      <c r="M258" s="60"/>
      <c r="N258" s="60"/>
      <c r="O258" s="60"/>
      <c r="P258" s="59"/>
      <c r="Q258" s="61">
        <f t="shared" si="57"/>
        <v>0</v>
      </c>
      <c r="R258" s="61">
        <f t="shared" si="58"/>
        <v>0</v>
      </c>
      <c r="S258" s="61">
        <f t="shared" si="60"/>
        <v>0</v>
      </c>
      <c r="T258" s="61">
        <f t="shared" si="60"/>
        <v>0</v>
      </c>
      <c r="U258" s="61">
        <f t="shared" si="60"/>
        <v>0</v>
      </c>
      <c r="V258" s="61">
        <f t="shared" si="59"/>
        <v>0</v>
      </c>
      <c r="W258" s="62">
        <f t="shared" si="56"/>
        <v>0</v>
      </c>
    </row>
    <row r="259" spans="1:23" x14ac:dyDescent="0.15">
      <c r="A259" s="57">
        <v>3</v>
      </c>
      <c r="B259" s="57" t="s">
        <v>77</v>
      </c>
      <c r="C259" s="57">
        <v>5</v>
      </c>
      <c r="D259" s="57">
        <v>22</v>
      </c>
      <c r="E259" s="57" t="s">
        <v>96</v>
      </c>
      <c r="F259" s="57">
        <v>111</v>
      </c>
      <c r="G259" s="57">
        <v>2</v>
      </c>
      <c r="H259" s="57">
        <v>9</v>
      </c>
      <c r="I259" s="63"/>
      <c r="J259" s="63"/>
      <c r="K259" s="63"/>
      <c r="L259" s="63"/>
      <c r="M259" s="63"/>
      <c r="N259" s="63"/>
      <c r="O259" s="63"/>
      <c r="P259" s="57"/>
      <c r="Q259" s="56">
        <f t="shared" si="57"/>
        <v>0</v>
      </c>
      <c r="R259" s="56">
        <f t="shared" si="58"/>
        <v>0</v>
      </c>
      <c r="S259" s="56">
        <f t="shared" si="60"/>
        <v>0</v>
      </c>
      <c r="T259" s="56">
        <f t="shared" si="60"/>
        <v>0</v>
      </c>
      <c r="U259" s="56">
        <f t="shared" si="60"/>
        <v>0</v>
      </c>
      <c r="V259" s="56">
        <f t="shared" si="59"/>
        <v>0</v>
      </c>
      <c r="W259" s="58">
        <f t="shared" ref="W259:W322" si="73">SUM(Q259:V259)</f>
        <v>0</v>
      </c>
    </row>
    <row r="260" spans="1:23" x14ac:dyDescent="0.15">
      <c r="A260" s="57">
        <v>3</v>
      </c>
      <c r="B260" s="57" t="s">
        <v>77</v>
      </c>
      <c r="C260" s="57">
        <v>5</v>
      </c>
      <c r="D260" s="57">
        <v>22</v>
      </c>
      <c r="E260" s="57" t="s">
        <v>96</v>
      </c>
      <c r="F260" s="57">
        <v>111</v>
      </c>
      <c r="G260" s="57">
        <v>3</v>
      </c>
      <c r="H260" s="57">
        <v>9</v>
      </c>
      <c r="I260" s="63"/>
      <c r="J260" s="63"/>
      <c r="K260" s="63"/>
      <c r="L260" s="63"/>
      <c r="M260" s="63"/>
      <c r="N260" s="63"/>
      <c r="O260" s="63"/>
      <c r="P260" s="57"/>
      <c r="Q260" s="56">
        <f t="shared" ref="Q260:Q323" si="74">J260*30/Q$2</f>
        <v>0</v>
      </c>
      <c r="R260" s="56">
        <f t="shared" ref="R260:R323" si="75">K260*2/R$2</f>
        <v>0</v>
      </c>
      <c r="S260" s="56">
        <f t="shared" si="60"/>
        <v>0</v>
      </c>
      <c r="T260" s="56">
        <f t="shared" si="60"/>
        <v>0</v>
      </c>
      <c r="U260" s="56">
        <f t="shared" si="60"/>
        <v>0</v>
      </c>
      <c r="V260" s="56">
        <f t="shared" ref="V260:V323" si="76">O260*1/V$2</f>
        <v>0</v>
      </c>
      <c r="W260" s="58">
        <f t="shared" si="73"/>
        <v>0</v>
      </c>
    </row>
    <row r="261" spans="1:23" x14ac:dyDescent="0.15">
      <c r="A261" s="64">
        <v>3</v>
      </c>
      <c r="B261" s="64" t="s">
        <v>77</v>
      </c>
      <c r="C261" s="64">
        <v>5</v>
      </c>
      <c r="D261" s="64">
        <v>22</v>
      </c>
      <c r="E261" s="64" t="s">
        <v>97</v>
      </c>
      <c r="F261" s="64">
        <v>222</v>
      </c>
      <c r="G261" s="64">
        <v>1</v>
      </c>
      <c r="H261" s="64">
        <v>9</v>
      </c>
      <c r="I261" s="65"/>
      <c r="J261" s="65"/>
      <c r="K261" s="65"/>
      <c r="L261" s="65"/>
      <c r="M261" s="65"/>
      <c r="N261" s="65"/>
      <c r="O261" s="65"/>
      <c r="P261" s="64"/>
      <c r="Q261" s="66">
        <f t="shared" si="74"/>
        <v>0</v>
      </c>
      <c r="R261" s="66">
        <f t="shared" si="75"/>
        <v>0</v>
      </c>
      <c r="S261" s="66">
        <f t="shared" si="60"/>
        <v>0</v>
      </c>
      <c r="T261" s="66">
        <f t="shared" si="60"/>
        <v>0</v>
      </c>
      <c r="U261" s="66">
        <f t="shared" si="60"/>
        <v>0</v>
      </c>
      <c r="V261" s="66">
        <f t="shared" si="76"/>
        <v>0</v>
      </c>
      <c r="W261" s="67">
        <f t="shared" si="73"/>
        <v>0</v>
      </c>
    </row>
    <row r="262" spans="1:23" x14ac:dyDescent="0.15">
      <c r="A262" s="57">
        <v>3</v>
      </c>
      <c r="B262" s="57" t="s">
        <v>77</v>
      </c>
      <c r="C262" s="57">
        <v>5</v>
      </c>
      <c r="D262" s="57">
        <v>22</v>
      </c>
      <c r="E262" s="57" t="s">
        <v>97</v>
      </c>
      <c r="F262" s="57">
        <v>222</v>
      </c>
      <c r="G262" s="57">
        <v>2</v>
      </c>
      <c r="H262" s="57">
        <v>9</v>
      </c>
      <c r="I262" s="63"/>
      <c r="J262" s="63"/>
      <c r="K262" s="63"/>
      <c r="L262" s="63"/>
      <c r="M262" s="63"/>
      <c r="N262" s="63"/>
      <c r="O262" s="63"/>
      <c r="P262" s="57"/>
      <c r="Q262" s="56">
        <f t="shared" si="74"/>
        <v>0</v>
      </c>
      <c r="R262" s="56">
        <f t="shared" si="75"/>
        <v>0</v>
      </c>
      <c r="S262" s="56">
        <f t="shared" si="60"/>
        <v>0</v>
      </c>
      <c r="T262" s="56">
        <f t="shared" si="60"/>
        <v>0</v>
      </c>
      <c r="U262" s="56">
        <f t="shared" si="60"/>
        <v>0</v>
      </c>
      <c r="V262" s="56">
        <f t="shared" si="76"/>
        <v>0</v>
      </c>
      <c r="W262" s="58">
        <f t="shared" si="73"/>
        <v>0</v>
      </c>
    </row>
    <row r="263" spans="1:23" x14ac:dyDescent="0.15">
      <c r="A263" s="68">
        <v>3</v>
      </c>
      <c r="B263" s="68" t="s">
        <v>77</v>
      </c>
      <c r="C263" s="68">
        <v>5</v>
      </c>
      <c r="D263" s="68">
        <v>22</v>
      </c>
      <c r="E263" s="68" t="s">
        <v>97</v>
      </c>
      <c r="F263" s="68">
        <v>222</v>
      </c>
      <c r="G263" s="68">
        <v>3</v>
      </c>
      <c r="H263" s="68">
        <v>9</v>
      </c>
      <c r="I263" s="69"/>
      <c r="J263" s="69"/>
      <c r="K263" s="69"/>
      <c r="L263" s="69"/>
      <c r="M263" s="69"/>
      <c r="N263" s="69"/>
      <c r="O263" s="69"/>
      <c r="P263" s="68"/>
      <c r="Q263" s="70">
        <f t="shared" si="74"/>
        <v>0</v>
      </c>
      <c r="R263" s="70">
        <f t="shared" si="75"/>
        <v>0</v>
      </c>
      <c r="S263" s="70">
        <f t="shared" si="60"/>
        <v>0</v>
      </c>
      <c r="T263" s="70">
        <f t="shared" si="60"/>
        <v>0</v>
      </c>
      <c r="U263" s="70">
        <f t="shared" si="60"/>
        <v>0</v>
      </c>
      <c r="V263" s="70">
        <f t="shared" si="76"/>
        <v>0</v>
      </c>
      <c r="W263" s="71">
        <f t="shared" si="73"/>
        <v>0</v>
      </c>
    </row>
    <row r="264" spans="1:23" x14ac:dyDescent="0.15">
      <c r="A264" s="57">
        <v>3</v>
      </c>
      <c r="B264" s="57" t="s">
        <v>77</v>
      </c>
      <c r="C264" s="57">
        <v>5</v>
      </c>
      <c r="D264" s="57">
        <v>22</v>
      </c>
      <c r="E264" s="57" t="s">
        <v>98</v>
      </c>
      <c r="F264" s="57">
        <v>333</v>
      </c>
      <c r="G264" s="57">
        <v>1</v>
      </c>
      <c r="H264" s="57">
        <v>9</v>
      </c>
      <c r="I264" s="63"/>
      <c r="J264" s="63"/>
      <c r="K264" s="63"/>
      <c r="L264" s="63"/>
      <c r="M264" s="63"/>
      <c r="N264" s="63"/>
      <c r="O264" s="63"/>
      <c r="P264" s="57"/>
      <c r="Q264" s="56">
        <f t="shared" si="74"/>
        <v>0</v>
      </c>
      <c r="R264" s="56">
        <f t="shared" si="75"/>
        <v>0</v>
      </c>
      <c r="S264" s="56">
        <f t="shared" si="60"/>
        <v>0</v>
      </c>
      <c r="T264" s="56">
        <f t="shared" si="60"/>
        <v>0</v>
      </c>
      <c r="U264" s="56">
        <f t="shared" si="60"/>
        <v>0</v>
      </c>
      <c r="V264" s="56">
        <f t="shared" si="76"/>
        <v>0</v>
      </c>
      <c r="W264" s="58">
        <f t="shared" si="73"/>
        <v>0</v>
      </c>
    </row>
    <row r="265" spans="1:23" x14ac:dyDescent="0.15">
      <c r="A265" s="57">
        <v>3</v>
      </c>
      <c r="B265" s="57" t="s">
        <v>77</v>
      </c>
      <c r="C265" s="57">
        <v>5</v>
      </c>
      <c r="D265" s="57">
        <v>22</v>
      </c>
      <c r="E265" s="57" t="s">
        <v>98</v>
      </c>
      <c r="F265" s="57">
        <v>333</v>
      </c>
      <c r="G265" s="57">
        <v>2</v>
      </c>
      <c r="H265" s="57">
        <v>9</v>
      </c>
      <c r="I265" s="63"/>
      <c r="J265" s="63"/>
      <c r="K265" s="63"/>
      <c r="L265" s="63"/>
      <c r="M265" s="63"/>
      <c r="N265" s="63"/>
      <c r="O265" s="63"/>
      <c r="P265" s="57"/>
      <c r="Q265" s="56">
        <f t="shared" si="74"/>
        <v>0</v>
      </c>
      <c r="R265" s="56">
        <f t="shared" si="75"/>
        <v>0</v>
      </c>
      <c r="S265" s="56">
        <f t="shared" si="60"/>
        <v>0</v>
      </c>
      <c r="T265" s="56">
        <f t="shared" si="60"/>
        <v>0</v>
      </c>
      <c r="U265" s="56">
        <f t="shared" si="60"/>
        <v>0</v>
      </c>
      <c r="V265" s="56">
        <f t="shared" si="76"/>
        <v>0</v>
      </c>
      <c r="W265" s="58">
        <f t="shared" si="73"/>
        <v>0</v>
      </c>
    </row>
    <row r="266" spans="1:23" x14ac:dyDescent="0.15">
      <c r="A266" s="57">
        <v>3</v>
      </c>
      <c r="B266" s="57" t="s">
        <v>77</v>
      </c>
      <c r="C266" s="57">
        <v>5</v>
      </c>
      <c r="D266" s="57">
        <v>22</v>
      </c>
      <c r="E266" s="57" t="s">
        <v>98</v>
      </c>
      <c r="F266" s="57">
        <v>333</v>
      </c>
      <c r="G266" s="57">
        <v>3</v>
      </c>
      <c r="H266" s="57">
        <v>9</v>
      </c>
      <c r="I266" s="63"/>
      <c r="J266" s="63"/>
      <c r="K266" s="63"/>
      <c r="L266" s="63"/>
      <c r="M266" s="63"/>
      <c r="N266" s="63"/>
      <c r="O266" s="63"/>
      <c r="P266" s="57"/>
      <c r="Q266" s="56">
        <f t="shared" si="74"/>
        <v>0</v>
      </c>
      <c r="R266" s="56">
        <f t="shared" si="75"/>
        <v>0</v>
      </c>
      <c r="S266" s="56">
        <f t="shared" si="60"/>
        <v>0</v>
      </c>
      <c r="T266" s="56">
        <f t="shared" si="60"/>
        <v>0</v>
      </c>
      <c r="U266" s="56">
        <f t="shared" si="60"/>
        <v>0</v>
      </c>
      <c r="V266" s="56">
        <f t="shared" si="76"/>
        <v>0</v>
      </c>
      <c r="W266" s="58">
        <f t="shared" si="73"/>
        <v>0</v>
      </c>
    </row>
    <row r="267" spans="1:23" x14ac:dyDescent="0.15">
      <c r="A267" s="64">
        <v>3</v>
      </c>
      <c r="B267" s="64" t="s">
        <v>77</v>
      </c>
      <c r="C267" s="64">
        <v>5</v>
      </c>
      <c r="D267" s="64">
        <v>22</v>
      </c>
      <c r="E267" s="64" t="s">
        <v>99</v>
      </c>
      <c r="F267" s="64">
        <v>444</v>
      </c>
      <c r="G267" s="64">
        <v>1</v>
      </c>
      <c r="H267" s="64">
        <v>9</v>
      </c>
      <c r="I267" s="65">
        <v>10.67</v>
      </c>
      <c r="J267" s="65">
        <v>0.49723756906077299</v>
      </c>
      <c r="K267" s="65">
        <v>64.419889502762402</v>
      </c>
      <c r="L267" s="65">
        <v>41.270718232044203</v>
      </c>
      <c r="M267" s="65">
        <v>18.038674033149199</v>
      </c>
      <c r="N267" s="65">
        <v>44.309392265193402</v>
      </c>
      <c r="O267" s="65">
        <v>108.25966850828701</v>
      </c>
      <c r="P267" s="64"/>
      <c r="Q267" s="66">
        <f t="shared" si="74"/>
        <v>114.74713132171684</v>
      </c>
      <c r="R267" s="66">
        <f t="shared" si="75"/>
        <v>1.4809170000635035</v>
      </c>
      <c r="S267" s="66">
        <f t="shared" si="60"/>
        <v>7.1900205979171083</v>
      </c>
      <c r="T267" s="66">
        <f t="shared" si="60"/>
        <v>3.838015751733872</v>
      </c>
      <c r="U267" s="66">
        <f t="shared" si="60"/>
        <v>3.8463014119091494</v>
      </c>
      <c r="V267" s="66">
        <f t="shared" si="76"/>
        <v>1.3915124486926351</v>
      </c>
      <c r="W267" s="67">
        <f t="shared" si="73"/>
        <v>132.49389853203309</v>
      </c>
    </row>
    <row r="268" spans="1:23" x14ac:dyDescent="0.15">
      <c r="A268" s="57">
        <v>3</v>
      </c>
      <c r="B268" s="57" t="s">
        <v>77</v>
      </c>
      <c r="C268" s="57">
        <v>5</v>
      </c>
      <c r="D268" s="57">
        <v>22</v>
      </c>
      <c r="E268" s="57" t="s">
        <v>99</v>
      </c>
      <c r="F268" s="57">
        <v>444</v>
      </c>
      <c r="G268" s="57">
        <v>2</v>
      </c>
      <c r="H268" s="57">
        <v>9</v>
      </c>
      <c r="I268" s="63">
        <v>8.35</v>
      </c>
      <c r="J268" s="63">
        <v>0.64039408866995096</v>
      </c>
      <c r="K268" s="63">
        <v>50.547345374931602</v>
      </c>
      <c r="L268" s="63">
        <v>43.377120963327897</v>
      </c>
      <c r="M268" s="63">
        <v>20.8812260536398</v>
      </c>
      <c r="N268" s="63">
        <v>41.269841269841301</v>
      </c>
      <c r="O268" s="63">
        <v>118.85604816639299</v>
      </c>
      <c r="P268" s="57"/>
      <c r="Q268" s="56">
        <f t="shared" si="74"/>
        <v>147.78325123152715</v>
      </c>
      <c r="R268" s="56">
        <f t="shared" si="75"/>
        <v>1.1620079396536001</v>
      </c>
      <c r="S268" s="56">
        <f t="shared" si="60"/>
        <v>7.5569897148654883</v>
      </c>
      <c r="T268" s="56">
        <f t="shared" si="60"/>
        <v>4.4428140539659156</v>
      </c>
      <c r="U268" s="56">
        <f t="shared" si="60"/>
        <v>3.5824514991181684</v>
      </c>
      <c r="V268" s="56">
        <f t="shared" si="76"/>
        <v>1.5277127013675194</v>
      </c>
      <c r="W268" s="58">
        <f t="shared" si="73"/>
        <v>166.05522714049783</v>
      </c>
    </row>
    <row r="269" spans="1:23" x14ac:dyDescent="0.15">
      <c r="A269" s="68">
        <v>3</v>
      </c>
      <c r="B269" s="68" t="s">
        <v>77</v>
      </c>
      <c r="C269" s="68">
        <v>5</v>
      </c>
      <c r="D269" s="68">
        <v>22</v>
      </c>
      <c r="E269" s="68" t="s">
        <v>99</v>
      </c>
      <c r="F269" s="68">
        <v>444</v>
      </c>
      <c r="G269" s="68">
        <v>3</v>
      </c>
      <c r="H269" s="68">
        <v>9</v>
      </c>
      <c r="I269" s="69">
        <v>14.25</v>
      </c>
      <c r="J269" s="69">
        <v>0.61431742508324105</v>
      </c>
      <c r="K269" s="69">
        <v>43.423973362930099</v>
      </c>
      <c r="L269" s="69">
        <v>46.2264150943396</v>
      </c>
      <c r="M269" s="69">
        <v>16.342952275249701</v>
      </c>
      <c r="N269" s="69">
        <v>48.390677025527197</v>
      </c>
      <c r="O269" s="69">
        <v>104.744728079911</v>
      </c>
      <c r="P269" s="68"/>
      <c r="Q269" s="70">
        <f t="shared" si="74"/>
        <v>141.76555963459407</v>
      </c>
      <c r="R269" s="70">
        <f t="shared" si="75"/>
        <v>0.9982522612167839</v>
      </c>
      <c r="S269" s="70">
        <f t="shared" si="60"/>
        <v>8.0533824206166553</v>
      </c>
      <c r="T269" s="70">
        <f t="shared" si="60"/>
        <v>3.4772238883510003</v>
      </c>
      <c r="U269" s="70">
        <f t="shared" si="60"/>
        <v>4.2005796029103468</v>
      </c>
      <c r="V269" s="70">
        <f t="shared" si="76"/>
        <v>1.3463332658086247</v>
      </c>
      <c r="W269" s="71">
        <f t="shared" si="73"/>
        <v>159.84133107349749</v>
      </c>
    </row>
    <row r="270" spans="1:23" x14ac:dyDescent="0.15">
      <c r="A270" s="57">
        <v>3</v>
      </c>
      <c r="B270" s="57" t="s">
        <v>77</v>
      </c>
      <c r="C270" s="57">
        <v>5</v>
      </c>
      <c r="D270" s="57">
        <v>22</v>
      </c>
      <c r="E270" s="57" t="s">
        <v>100</v>
      </c>
      <c r="F270" s="57">
        <v>555</v>
      </c>
      <c r="G270" s="57">
        <f t="shared" ref="G270:H272" si="77">G267</f>
        <v>1</v>
      </c>
      <c r="H270" s="57">
        <f t="shared" si="77"/>
        <v>9</v>
      </c>
      <c r="I270" s="63">
        <f t="shared" ref="I270:I272" si="78">I258+I261+I264+I267</f>
        <v>10.67</v>
      </c>
      <c r="J270" s="63">
        <f t="shared" ref="J270:O272" si="79">(J258*$L258+J261*$L261+J264*$L264+J267*$L267)/($L258+$L261+$L264+$L267)</f>
        <v>0.49723756906077293</v>
      </c>
      <c r="K270" s="63">
        <f t="shared" si="79"/>
        <v>64.419889502762402</v>
      </c>
      <c r="L270" s="63">
        <f t="shared" si="79"/>
        <v>41.270718232044203</v>
      </c>
      <c r="M270" s="63">
        <f t="shared" si="79"/>
        <v>18.038674033149199</v>
      </c>
      <c r="N270" s="63">
        <f t="shared" si="79"/>
        <v>44.309392265193402</v>
      </c>
      <c r="O270" s="63">
        <f t="shared" si="79"/>
        <v>108.25966850828701</v>
      </c>
      <c r="P270" s="57"/>
      <c r="Q270" s="56">
        <f t="shared" si="74"/>
        <v>114.74713132171682</v>
      </c>
      <c r="R270" s="56">
        <f t="shared" si="75"/>
        <v>1.4809170000635035</v>
      </c>
      <c r="S270" s="56">
        <f t="shared" si="60"/>
        <v>7.1900205979171083</v>
      </c>
      <c r="T270" s="56">
        <f t="shared" si="60"/>
        <v>3.838015751733872</v>
      </c>
      <c r="U270" s="56">
        <f t="shared" si="60"/>
        <v>3.8463014119091494</v>
      </c>
      <c r="V270" s="56">
        <f t="shared" si="76"/>
        <v>1.3915124486926351</v>
      </c>
      <c r="W270" s="58">
        <f t="shared" si="73"/>
        <v>132.49389853203309</v>
      </c>
    </row>
    <row r="271" spans="1:23" x14ac:dyDescent="0.15">
      <c r="A271" s="57">
        <v>3</v>
      </c>
      <c r="B271" s="57" t="s">
        <v>77</v>
      </c>
      <c r="C271" s="57">
        <v>5</v>
      </c>
      <c r="D271" s="57">
        <v>22</v>
      </c>
      <c r="E271" s="57" t="s">
        <v>100</v>
      </c>
      <c r="F271" s="57">
        <v>555</v>
      </c>
      <c r="G271" s="57">
        <f t="shared" si="77"/>
        <v>2</v>
      </c>
      <c r="H271" s="57">
        <f t="shared" si="77"/>
        <v>9</v>
      </c>
      <c r="I271" s="63">
        <f t="shared" si="78"/>
        <v>8.35</v>
      </c>
      <c r="J271" s="63">
        <f t="shared" si="79"/>
        <v>0.64039408866995096</v>
      </c>
      <c r="K271" s="63">
        <f t="shared" si="79"/>
        <v>50.547345374931595</v>
      </c>
      <c r="L271" s="63">
        <f t="shared" si="79"/>
        <v>43.377120963327897</v>
      </c>
      <c r="M271" s="63">
        <f t="shared" si="79"/>
        <v>20.8812260536398</v>
      </c>
      <c r="N271" s="63">
        <f t="shared" si="79"/>
        <v>41.269841269841301</v>
      </c>
      <c r="O271" s="63">
        <f t="shared" si="79"/>
        <v>118.85604816639299</v>
      </c>
      <c r="P271" s="57"/>
      <c r="Q271" s="56">
        <f t="shared" si="74"/>
        <v>147.78325123152715</v>
      </c>
      <c r="R271" s="56">
        <f t="shared" si="75"/>
        <v>1.1620079396535998</v>
      </c>
      <c r="S271" s="56">
        <f t="shared" ref="S271:U334" si="80">L271*5/S$2</f>
        <v>7.5569897148654883</v>
      </c>
      <c r="T271" s="56">
        <f t="shared" si="80"/>
        <v>4.4428140539659156</v>
      </c>
      <c r="U271" s="56">
        <f t="shared" si="80"/>
        <v>3.5824514991181684</v>
      </c>
      <c r="V271" s="56">
        <f t="shared" si="76"/>
        <v>1.5277127013675194</v>
      </c>
      <c r="W271" s="58">
        <f t="shared" si="73"/>
        <v>166.05522714049783</v>
      </c>
    </row>
    <row r="272" spans="1:23" ht="14.25" thickBot="1" x14ac:dyDescent="0.2">
      <c r="A272" s="72">
        <v>3</v>
      </c>
      <c r="B272" s="72" t="s">
        <v>77</v>
      </c>
      <c r="C272" s="72">
        <v>5</v>
      </c>
      <c r="D272" s="72">
        <v>22</v>
      </c>
      <c r="E272" s="72" t="s">
        <v>100</v>
      </c>
      <c r="F272" s="72">
        <v>555</v>
      </c>
      <c r="G272" s="72">
        <f t="shared" si="77"/>
        <v>3</v>
      </c>
      <c r="H272" s="72">
        <f t="shared" si="77"/>
        <v>9</v>
      </c>
      <c r="I272" s="73">
        <f t="shared" si="78"/>
        <v>14.25</v>
      </c>
      <c r="J272" s="73">
        <f t="shared" si="79"/>
        <v>0.61431742508324105</v>
      </c>
      <c r="K272" s="73">
        <f t="shared" si="79"/>
        <v>43.423973362930099</v>
      </c>
      <c r="L272" s="73">
        <f t="shared" si="79"/>
        <v>46.226415094339593</v>
      </c>
      <c r="M272" s="73">
        <f t="shared" si="79"/>
        <v>16.342952275249701</v>
      </c>
      <c r="N272" s="73">
        <f t="shared" si="79"/>
        <v>48.390677025527197</v>
      </c>
      <c r="O272" s="73">
        <f t="shared" si="79"/>
        <v>104.74472807991101</v>
      </c>
      <c r="P272" s="72"/>
      <c r="Q272" s="74">
        <f t="shared" si="74"/>
        <v>141.76555963459407</v>
      </c>
      <c r="R272" s="74">
        <f t="shared" si="75"/>
        <v>0.9982522612167839</v>
      </c>
      <c r="S272" s="74">
        <f t="shared" si="80"/>
        <v>8.0533824206166535</v>
      </c>
      <c r="T272" s="74">
        <f t="shared" si="80"/>
        <v>3.4772238883510003</v>
      </c>
      <c r="U272" s="74">
        <f t="shared" si="80"/>
        <v>4.2005796029103468</v>
      </c>
      <c r="V272" s="74">
        <f t="shared" si="76"/>
        <v>1.3463332658086249</v>
      </c>
      <c r="W272" s="75">
        <f t="shared" si="73"/>
        <v>159.84133107349749</v>
      </c>
    </row>
    <row r="273" spans="1:23" x14ac:dyDescent="0.15">
      <c r="A273" s="59">
        <v>3</v>
      </c>
      <c r="B273" s="59" t="s">
        <v>78</v>
      </c>
      <c r="C273" s="59">
        <v>15</v>
      </c>
      <c r="D273" s="59">
        <v>33</v>
      </c>
      <c r="E273" s="59" t="s">
        <v>96</v>
      </c>
      <c r="F273" s="59">
        <v>111</v>
      </c>
      <c r="G273" s="59">
        <v>1</v>
      </c>
      <c r="H273" s="59">
        <v>1</v>
      </c>
      <c r="I273" s="60">
        <v>5.17</v>
      </c>
      <c r="J273" s="60">
        <v>0.35648399348887699</v>
      </c>
      <c r="K273" s="60">
        <v>47.585458491589797</v>
      </c>
      <c r="L273" s="60">
        <v>40.613130765057001</v>
      </c>
      <c r="M273" s="60">
        <v>12.4253933803581</v>
      </c>
      <c r="N273" s="60">
        <v>39.934888768312497</v>
      </c>
      <c r="O273" s="60">
        <v>121.78513293543099</v>
      </c>
      <c r="P273" s="59"/>
      <c r="Q273" s="61">
        <f t="shared" si="74"/>
        <v>82.265536958971609</v>
      </c>
      <c r="R273" s="61">
        <f t="shared" si="75"/>
        <v>1.0939185860135585</v>
      </c>
      <c r="S273" s="61">
        <f t="shared" si="80"/>
        <v>7.0754583214385027</v>
      </c>
      <c r="T273" s="61">
        <f t="shared" si="80"/>
        <v>2.6437007192251278</v>
      </c>
      <c r="U273" s="61">
        <f t="shared" si="80"/>
        <v>3.4665702055826819</v>
      </c>
      <c r="V273" s="61">
        <f t="shared" si="76"/>
        <v>1.5653616058538689</v>
      </c>
      <c r="W273" s="62">
        <f t="shared" si="73"/>
        <v>98.110546397085344</v>
      </c>
    </row>
    <row r="274" spans="1:23" x14ac:dyDescent="0.15">
      <c r="A274" s="57">
        <v>3</v>
      </c>
      <c r="B274" s="57" t="s">
        <v>78</v>
      </c>
      <c r="C274" s="57">
        <v>15</v>
      </c>
      <c r="D274" s="57">
        <v>33</v>
      </c>
      <c r="E274" s="57" t="s">
        <v>96</v>
      </c>
      <c r="F274" s="57">
        <v>111</v>
      </c>
      <c r="G274" s="57">
        <v>2</v>
      </c>
      <c r="H274" s="57">
        <v>1</v>
      </c>
      <c r="I274" s="63">
        <v>5.45</v>
      </c>
      <c r="J274" s="63">
        <v>0.43113772455089799</v>
      </c>
      <c r="K274" s="63">
        <v>45.9444746869897</v>
      </c>
      <c r="L274" s="63">
        <v>33.396842678279803</v>
      </c>
      <c r="M274" s="63">
        <v>10.0979858464888</v>
      </c>
      <c r="N274" s="63">
        <v>43.549265106151303</v>
      </c>
      <c r="O274" s="63">
        <v>95.971692977681002</v>
      </c>
      <c r="P274" s="57"/>
      <c r="Q274" s="56">
        <f t="shared" si="74"/>
        <v>99.493321050207228</v>
      </c>
      <c r="R274" s="56">
        <f t="shared" si="75"/>
        <v>1.0561948203905678</v>
      </c>
      <c r="S274" s="56">
        <f t="shared" si="80"/>
        <v>5.8182652749616377</v>
      </c>
      <c r="T274" s="56">
        <f t="shared" si="80"/>
        <v>2.1485076269125107</v>
      </c>
      <c r="U274" s="56">
        <f t="shared" si="80"/>
        <v>3.7803181515756337</v>
      </c>
      <c r="V274" s="56">
        <f t="shared" si="76"/>
        <v>1.2335693184791903</v>
      </c>
      <c r="W274" s="58">
        <f t="shared" si="73"/>
        <v>113.53017624252675</v>
      </c>
    </row>
    <row r="275" spans="1:23" x14ac:dyDescent="0.15">
      <c r="A275" s="57">
        <v>3</v>
      </c>
      <c r="B275" s="57" t="s">
        <v>78</v>
      </c>
      <c r="C275" s="57">
        <v>15</v>
      </c>
      <c r="D275" s="57">
        <v>33</v>
      </c>
      <c r="E275" s="57" t="s">
        <v>96</v>
      </c>
      <c r="F275" s="57">
        <v>111</v>
      </c>
      <c r="G275" s="57">
        <v>3</v>
      </c>
      <c r="H275" s="57">
        <v>1</v>
      </c>
      <c r="I275" s="63">
        <v>5.98</v>
      </c>
      <c r="J275" s="63">
        <v>0.36541353383458602</v>
      </c>
      <c r="K275" s="63">
        <v>53.182957393483697</v>
      </c>
      <c r="L275" s="63">
        <v>38.471177944862198</v>
      </c>
      <c r="M275" s="63">
        <v>10.6516290726817</v>
      </c>
      <c r="N275" s="63">
        <v>56.115288220551399</v>
      </c>
      <c r="O275" s="63">
        <v>112.105263157895</v>
      </c>
      <c r="P275" s="57"/>
      <c r="Q275" s="56">
        <f t="shared" si="74"/>
        <v>84.3262001156737</v>
      </c>
      <c r="R275" s="56">
        <f t="shared" si="75"/>
        <v>1.2225967216892804</v>
      </c>
      <c r="S275" s="56">
        <f t="shared" si="80"/>
        <v>6.7022958092094429</v>
      </c>
      <c r="T275" s="56">
        <f t="shared" si="80"/>
        <v>2.2663040580173832</v>
      </c>
      <c r="U275" s="56">
        <f t="shared" si="80"/>
        <v>4.8711187691450863</v>
      </c>
      <c r="V275" s="56">
        <f t="shared" si="76"/>
        <v>1.440941685834126</v>
      </c>
      <c r="W275" s="58">
        <f t="shared" si="73"/>
        <v>100.82945715956902</v>
      </c>
    </row>
    <row r="276" spans="1:23" x14ac:dyDescent="0.15">
      <c r="A276" s="64">
        <v>3</v>
      </c>
      <c r="B276" s="64" t="s">
        <v>78</v>
      </c>
      <c r="C276" s="64">
        <v>15</v>
      </c>
      <c r="D276" s="64">
        <v>33</v>
      </c>
      <c r="E276" s="64" t="s">
        <v>97</v>
      </c>
      <c r="F276" s="64">
        <v>222</v>
      </c>
      <c r="G276" s="64">
        <v>1</v>
      </c>
      <c r="H276" s="64">
        <v>1</v>
      </c>
      <c r="I276" s="65">
        <v>13.59</v>
      </c>
      <c r="J276" s="65">
        <v>0.39804469273742998</v>
      </c>
      <c r="K276" s="65">
        <v>43.947858472998099</v>
      </c>
      <c r="L276" s="65">
        <v>24.231843575418999</v>
      </c>
      <c r="M276" s="65">
        <v>10.055865921787699</v>
      </c>
      <c r="N276" s="65">
        <v>49.1387337057728</v>
      </c>
      <c r="O276" s="65">
        <v>69.878957169459994</v>
      </c>
      <c r="P276" s="64"/>
      <c r="Q276" s="66">
        <f t="shared" si="74"/>
        <v>91.856467554791536</v>
      </c>
      <c r="R276" s="66">
        <f t="shared" si="75"/>
        <v>1.0102955970804162</v>
      </c>
      <c r="S276" s="66">
        <f t="shared" si="80"/>
        <v>4.2215755357872817</v>
      </c>
      <c r="T276" s="66">
        <f t="shared" si="80"/>
        <v>2.1395459408058937</v>
      </c>
      <c r="U276" s="66">
        <f t="shared" si="80"/>
        <v>4.2655150786261116</v>
      </c>
      <c r="V276" s="66">
        <f t="shared" si="76"/>
        <v>0.89818711014730068</v>
      </c>
      <c r="W276" s="67">
        <f t="shared" si="73"/>
        <v>104.39158681723853</v>
      </c>
    </row>
    <row r="277" spans="1:23" x14ac:dyDescent="0.15">
      <c r="A277" s="57">
        <v>3</v>
      </c>
      <c r="B277" s="57" t="s">
        <v>78</v>
      </c>
      <c r="C277" s="57">
        <v>15</v>
      </c>
      <c r="D277" s="57">
        <v>33</v>
      </c>
      <c r="E277" s="57" t="s">
        <v>97</v>
      </c>
      <c r="F277" s="57">
        <v>222</v>
      </c>
      <c r="G277" s="57">
        <v>2</v>
      </c>
      <c r="H277" s="57">
        <v>1</v>
      </c>
      <c r="I277" s="63">
        <v>16.66</v>
      </c>
      <c r="J277" s="63">
        <v>0.58121330724070497</v>
      </c>
      <c r="K277" s="63">
        <v>58.635029354207397</v>
      </c>
      <c r="L277" s="63">
        <v>38.087084148728003</v>
      </c>
      <c r="M277" s="63">
        <v>14.334637964775</v>
      </c>
      <c r="N277" s="63">
        <v>59.442270058708402</v>
      </c>
      <c r="O277" s="63">
        <v>93.101761252446195</v>
      </c>
      <c r="P277" s="57"/>
      <c r="Q277" s="56">
        <f t="shared" si="74"/>
        <v>134.12614782477806</v>
      </c>
      <c r="R277" s="56">
        <f t="shared" si="75"/>
        <v>1.3479317092921241</v>
      </c>
      <c r="S277" s="56">
        <f t="shared" si="80"/>
        <v>6.6353805137156803</v>
      </c>
      <c r="T277" s="56">
        <f t="shared" si="80"/>
        <v>3.0499229712287237</v>
      </c>
      <c r="U277" s="56">
        <f t="shared" si="80"/>
        <v>5.1599192759295489</v>
      </c>
      <c r="V277" s="56">
        <f t="shared" si="76"/>
        <v>1.1966807358926246</v>
      </c>
      <c r="W277" s="58">
        <f t="shared" si="73"/>
        <v>151.51598303083674</v>
      </c>
    </row>
    <row r="278" spans="1:23" x14ac:dyDescent="0.15">
      <c r="A278" s="68">
        <v>3</v>
      </c>
      <c r="B278" s="68" t="s">
        <v>78</v>
      </c>
      <c r="C278" s="68">
        <v>15</v>
      </c>
      <c r="D278" s="68">
        <v>33</v>
      </c>
      <c r="E278" s="68" t="s">
        <v>97</v>
      </c>
      <c r="F278" s="68">
        <v>222</v>
      </c>
      <c r="G278" s="68">
        <v>3</v>
      </c>
      <c r="H278" s="68">
        <v>1</v>
      </c>
      <c r="I278" s="69">
        <v>17.02</v>
      </c>
      <c r="J278" s="69">
        <v>0.48055987558320401</v>
      </c>
      <c r="K278" s="69">
        <v>48.963193364437501</v>
      </c>
      <c r="L278" s="69">
        <v>32.4520476931052</v>
      </c>
      <c r="M278" s="69">
        <v>11.4307931570762</v>
      </c>
      <c r="N278" s="69">
        <v>46.345256609642298</v>
      </c>
      <c r="O278" s="69">
        <v>98.418869880767204</v>
      </c>
      <c r="P278" s="68"/>
      <c r="Q278" s="70">
        <f t="shared" si="74"/>
        <v>110.89843282689324</v>
      </c>
      <c r="R278" s="70">
        <f t="shared" si="75"/>
        <v>1.1255906520560346</v>
      </c>
      <c r="S278" s="70">
        <f t="shared" si="80"/>
        <v>5.6536668454887113</v>
      </c>
      <c r="T278" s="70">
        <f t="shared" si="80"/>
        <v>2.4320836504417449</v>
      </c>
      <c r="U278" s="70">
        <f t="shared" si="80"/>
        <v>4.023025747364783</v>
      </c>
      <c r="V278" s="70">
        <f t="shared" si="76"/>
        <v>1.2650240344571622</v>
      </c>
      <c r="W278" s="71">
        <f t="shared" si="73"/>
        <v>125.39782375670167</v>
      </c>
    </row>
    <row r="279" spans="1:23" x14ac:dyDescent="0.15">
      <c r="A279" s="57">
        <v>3</v>
      </c>
      <c r="B279" s="57" t="s">
        <v>78</v>
      </c>
      <c r="C279" s="57">
        <v>15</v>
      </c>
      <c r="D279" s="57">
        <v>33</v>
      </c>
      <c r="E279" s="57" t="s">
        <v>98</v>
      </c>
      <c r="F279" s="57">
        <v>333</v>
      </c>
      <c r="G279" s="57">
        <v>1</v>
      </c>
      <c r="H279" s="57">
        <v>1</v>
      </c>
      <c r="I279" s="63">
        <v>8</v>
      </c>
      <c r="J279" s="63">
        <v>0.60282574568288905</v>
      </c>
      <c r="K279" s="63">
        <v>66.195709052851896</v>
      </c>
      <c r="L279" s="63">
        <v>37.493458922030399</v>
      </c>
      <c r="M279" s="63">
        <v>14.4427001569859</v>
      </c>
      <c r="N279" s="63">
        <v>44.636316064887502</v>
      </c>
      <c r="O279" s="63">
        <v>81.0308738880167</v>
      </c>
      <c r="P279" s="57"/>
      <c r="Q279" s="56">
        <f t="shared" si="74"/>
        <v>139.11363361912825</v>
      </c>
      <c r="R279" s="56">
        <f t="shared" si="75"/>
        <v>1.5217404379965953</v>
      </c>
      <c r="S279" s="56">
        <f t="shared" si="80"/>
        <v>6.5319614846742864</v>
      </c>
      <c r="T279" s="56">
        <f t="shared" si="80"/>
        <v>3.0729149270182763</v>
      </c>
      <c r="U279" s="56">
        <f t="shared" si="80"/>
        <v>3.8746802139659287</v>
      </c>
      <c r="V279" s="56">
        <f t="shared" si="76"/>
        <v>1.041527942005356</v>
      </c>
      <c r="W279" s="58">
        <f t="shared" si="73"/>
        <v>155.15645862478868</v>
      </c>
    </row>
    <row r="280" spans="1:23" x14ac:dyDescent="0.15">
      <c r="A280" s="57">
        <v>3</v>
      </c>
      <c r="B280" s="57" t="s">
        <v>78</v>
      </c>
      <c r="C280" s="57">
        <v>15</v>
      </c>
      <c r="D280" s="57">
        <v>33</v>
      </c>
      <c r="E280" s="57" t="s">
        <v>98</v>
      </c>
      <c r="F280" s="57">
        <v>333</v>
      </c>
      <c r="G280" s="57">
        <v>2</v>
      </c>
      <c r="H280" s="57">
        <v>1</v>
      </c>
      <c r="I280" s="63">
        <v>7.08</v>
      </c>
      <c r="J280" s="63">
        <v>0.52915451895043697</v>
      </c>
      <c r="K280" s="63">
        <v>56.632653061224502</v>
      </c>
      <c r="L280" s="63">
        <v>36.345966958211903</v>
      </c>
      <c r="M280" s="63">
        <v>13.386783284742499</v>
      </c>
      <c r="N280" s="63">
        <v>43.561710398445101</v>
      </c>
      <c r="O280" s="63">
        <v>85.835762876579196</v>
      </c>
      <c r="P280" s="57"/>
      <c r="Q280" s="56">
        <f t="shared" si="74"/>
        <v>122.11258129625469</v>
      </c>
      <c r="R280" s="56">
        <f t="shared" si="75"/>
        <v>1.3019000703729771</v>
      </c>
      <c r="S280" s="56">
        <f t="shared" si="80"/>
        <v>6.3320499927198437</v>
      </c>
      <c r="T280" s="56">
        <f t="shared" si="80"/>
        <v>2.8482517627111705</v>
      </c>
      <c r="U280" s="56">
        <f t="shared" si="80"/>
        <v>3.7813984720872478</v>
      </c>
      <c r="V280" s="56">
        <f t="shared" si="76"/>
        <v>1.1032874405729973</v>
      </c>
      <c r="W280" s="58">
        <f t="shared" si="73"/>
        <v>137.4794690347189</v>
      </c>
    </row>
    <row r="281" spans="1:23" x14ac:dyDescent="0.15">
      <c r="A281" s="57">
        <v>3</v>
      </c>
      <c r="B281" s="57" t="s">
        <v>78</v>
      </c>
      <c r="C281" s="57">
        <v>15</v>
      </c>
      <c r="D281" s="57">
        <v>33</v>
      </c>
      <c r="E281" s="57" t="s">
        <v>98</v>
      </c>
      <c r="F281" s="57">
        <v>333</v>
      </c>
      <c r="G281" s="57">
        <v>3</v>
      </c>
      <c r="H281" s="57">
        <v>1</v>
      </c>
      <c r="I281" s="63">
        <v>10.07</v>
      </c>
      <c r="J281" s="63">
        <v>0.52603613177470798</v>
      </c>
      <c r="K281" s="63">
        <v>79.250797024442093</v>
      </c>
      <c r="L281" s="63">
        <v>52.2848034006376</v>
      </c>
      <c r="M281" s="63">
        <v>18.384697130711999</v>
      </c>
      <c r="N281" s="63">
        <v>50.504782146652502</v>
      </c>
      <c r="O281" s="63">
        <v>106.98724760892701</v>
      </c>
      <c r="P281" s="57"/>
      <c r="Q281" s="56">
        <f t="shared" si="74"/>
        <v>121.39295348647107</v>
      </c>
      <c r="R281" s="56">
        <f t="shared" si="75"/>
        <v>1.8218574028607377</v>
      </c>
      <c r="S281" s="56">
        <f t="shared" si="80"/>
        <v>9.1088507666616021</v>
      </c>
      <c r="T281" s="56">
        <f t="shared" si="80"/>
        <v>3.9116376873855314</v>
      </c>
      <c r="U281" s="56">
        <f t="shared" si="80"/>
        <v>4.3840956724524744</v>
      </c>
      <c r="V281" s="56">
        <f t="shared" si="76"/>
        <v>1.3751574242792675</v>
      </c>
      <c r="W281" s="58">
        <f t="shared" si="73"/>
        <v>141.99455244011071</v>
      </c>
    </row>
    <row r="282" spans="1:23" x14ac:dyDescent="0.15">
      <c r="A282" s="64">
        <v>3</v>
      </c>
      <c r="B282" s="64" t="s">
        <v>78</v>
      </c>
      <c r="C282" s="64">
        <v>15</v>
      </c>
      <c r="D282" s="64">
        <v>33</v>
      </c>
      <c r="E282" s="64" t="s">
        <v>99</v>
      </c>
      <c r="F282" s="64">
        <v>444</v>
      </c>
      <c r="G282" s="64">
        <v>1</v>
      </c>
      <c r="H282" s="64">
        <v>1</v>
      </c>
      <c r="I282" s="65">
        <v>44.46</v>
      </c>
      <c r="J282" s="65">
        <v>0.61384152457372099</v>
      </c>
      <c r="K282" s="65">
        <v>52.131394182547702</v>
      </c>
      <c r="L282" s="65">
        <v>46.439317953861597</v>
      </c>
      <c r="M282" s="65">
        <v>19.834503510531601</v>
      </c>
      <c r="N282" s="65">
        <v>32.372116349047097</v>
      </c>
      <c r="O282" s="65">
        <v>90.6218655967904</v>
      </c>
      <c r="P282" s="64"/>
      <c r="Q282" s="66">
        <f t="shared" si="74"/>
        <v>141.65573644008947</v>
      </c>
      <c r="R282" s="66">
        <f t="shared" si="75"/>
        <v>1.1984228547712115</v>
      </c>
      <c r="S282" s="66">
        <f t="shared" si="80"/>
        <v>8.0904735111257136</v>
      </c>
      <c r="T282" s="66">
        <f t="shared" si="80"/>
        <v>4.2201071299003408</v>
      </c>
      <c r="U282" s="66">
        <f t="shared" si="80"/>
        <v>2.8100795441881163</v>
      </c>
      <c r="V282" s="66">
        <f t="shared" si="76"/>
        <v>1.1648054703957635</v>
      </c>
      <c r="W282" s="67">
        <f t="shared" si="73"/>
        <v>159.13962495047062</v>
      </c>
    </row>
    <row r="283" spans="1:23" x14ac:dyDescent="0.15">
      <c r="A283" s="57">
        <v>3</v>
      </c>
      <c r="B283" s="57" t="s">
        <v>78</v>
      </c>
      <c r="C283" s="57">
        <v>15</v>
      </c>
      <c r="D283" s="57">
        <v>33</v>
      </c>
      <c r="E283" s="57" t="s">
        <v>99</v>
      </c>
      <c r="F283" s="57">
        <v>444</v>
      </c>
      <c r="G283" s="57">
        <v>2</v>
      </c>
      <c r="H283" s="57">
        <v>1</v>
      </c>
      <c r="I283" s="63">
        <v>55.22</v>
      </c>
      <c r="J283" s="63">
        <v>0.476165531691985</v>
      </c>
      <c r="K283" s="63">
        <v>36.3017286537454</v>
      </c>
      <c r="L283" s="63">
        <v>29.099004714510201</v>
      </c>
      <c r="M283" s="63">
        <v>19.3033001571503</v>
      </c>
      <c r="N283" s="63">
        <v>32.582503928758499</v>
      </c>
      <c r="O283" s="63">
        <v>100.47145102147699</v>
      </c>
      <c r="P283" s="57"/>
      <c r="Q283" s="56">
        <f t="shared" si="74"/>
        <v>109.88435346738116</v>
      </c>
      <c r="R283" s="56">
        <f t="shared" si="75"/>
        <v>0.83452249778725052</v>
      </c>
      <c r="S283" s="56">
        <f t="shared" si="80"/>
        <v>5.0695130164651925</v>
      </c>
      <c r="T283" s="56">
        <f t="shared" si="80"/>
        <v>4.1070851398192127</v>
      </c>
      <c r="U283" s="56">
        <f t="shared" si="80"/>
        <v>2.8283423549269533</v>
      </c>
      <c r="V283" s="56">
        <f t="shared" si="76"/>
        <v>1.291406825468856</v>
      </c>
      <c r="W283" s="58">
        <f t="shared" si="73"/>
        <v>124.01522330184864</v>
      </c>
    </row>
    <row r="284" spans="1:23" x14ac:dyDescent="0.15">
      <c r="A284" s="68">
        <v>3</v>
      </c>
      <c r="B284" s="68" t="s">
        <v>78</v>
      </c>
      <c r="C284" s="68">
        <v>15</v>
      </c>
      <c r="D284" s="68">
        <v>33</v>
      </c>
      <c r="E284" s="68" t="s">
        <v>99</v>
      </c>
      <c r="F284" s="68">
        <v>444</v>
      </c>
      <c r="G284" s="68">
        <v>3</v>
      </c>
      <c r="H284" s="68">
        <v>1</v>
      </c>
      <c r="I284" s="69">
        <v>57.72</v>
      </c>
      <c r="J284" s="69">
        <v>0.87862796833773105</v>
      </c>
      <c r="K284" s="69">
        <v>70.158311345646396</v>
      </c>
      <c r="L284" s="69">
        <v>53.641160949868102</v>
      </c>
      <c r="M284" s="69">
        <v>18.522427440633201</v>
      </c>
      <c r="N284" s="69">
        <v>36.332453825857499</v>
      </c>
      <c r="O284" s="69">
        <v>101.24010554089701</v>
      </c>
      <c r="P284" s="68"/>
      <c r="Q284" s="70">
        <f t="shared" si="74"/>
        <v>202.76030038563022</v>
      </c>
      <c r="R284" s="70">
        <f t="shared" si="75"/>
        <v>1.6128347435780781</v>
      </c>
      <c r="S284" s="70">
        <f t="shared" si="80"/>
        <v>9.3451499912662204</v>
      </c>
      <c r="T284" s="70">
        <f t="shared" si="80"/>
        <v>3.9409420086453624</v>
      </c>
      <c r="U284" s="70">
        <f t="shared" si="80"/>
        <v>3.1538588390501299</v>
      </c>
      <c r="V284" s="70">
        <f t="shared" si="76"/>
        <v>1.3012867036105014</v>
      </c>
      <c r="W284" s="71">
        <f t="shared" si="73"/>
        <v>222.1143726717805</v>
      </c>
    </row>
    <row r="285" spans="1:23" x14ac:dyDescent="0.15">
      <c r="A285" s="57">
        <v>3</v>
      </c>
      <c r="B285" s="57" t="s">
        <v>78</v>
      </c>
      <c r="C285" s="57">
        <v>15</v>
      </c>
      <c r="D285" s="57">
        <v>33</v>
      </c>
      <c r="E285" s="57" t="s">
        <v>100</v>
      </c>
      <c r="F285" s="57">
        <v>555</v>
      </c>
      <c r="G285" s="57">
        <f t="shared" ref="G285:H287" si="81">G282</f>
        <v>1</v>
      </c>
      <c r="H285" s="57">
        <f t="shared" si="81"/>
        <v>1</v>
      </c>
      <c r="I285" s="63">
        <f t="shared" ref="I285:I287" si="82">I273+I276+I279+I282</f>
        <v>71.22</v>
      </c>
      <c r="J285" s="63">
        <f t="shared" ref="J285:O287" si="83">(J273*$L273+J276*$L276+J279*$L279+J282*$L282)/($L273+$L276+$L279+$L282)</f>
        <v>0.50566493460509987</v>
      </c>
      <c r="K285" s="63">
        <f t="shared" si="83"/>
        <v>53.101922186914337</v>
      </c>
      <c r="L285" s="63">
        <f t="shared" si="83"/>
        <v>38.977456643551186</v>
      </c>
      <c r="M285" s="63">
        <f t="shared" si="83"/>
        <v>14.860514278255744</v>
      </c>
      <c r="N285" s="63">
        <f t="shared" si="83"/>
        <v>40.258115249771414</v>
      </c>
      <c r="O285" s="63">
        <f t="shared" si="83"/>
        <v>93.333289060499197</v>
      </c>
      <c r="P285" s="57"/>
      <c r="Q285" s="56">
        <f t="shared" si="74"/>
        <v>116.69190798579227</v>
      </c>
      <c r="R285" s="56">
        <f t="shared" si="75"/>
        <v>1.2207338433773411</v>
      </c>
      <c r="S285" s="56">
        <f t="shared" si="80"/>
        <v>6.7904976730925419</v>
      </c>
      <c r="T285" s="56">
        <f t="shared" si="80"/>
        <v>3.1618115485650518</v>
      </c>
      <c r="U285" s="56">
        <f t="shared" si="80"/>
        <v>3.4946280598759905</v>
      </c>
      <c r="V285" s="56">
        <f t="shared" si="76"/>
        <v>1.1996566717287815</v>
      </c>
      <c r="W285" s="58">
        <f t="shared" si="73"/>
        <v>132.55923578243198</v>
      </c>
    </row>
    <row r="286" spans="1:23" x14ac:dyDescent="0.15">
      <c r="A286" s="57">
        <v>3</v>
      </c>
      <c r="B286" s="57" t="s">
        <v>78</v>
      </c>
      <c r="C286" s="57">
        <v>15</v>
      </c>
      <c r="D286" s="57">
        <v>33</v>
      </c>
      <c r="E286" s="57" t="s">
        <v>100</v>
      </c>
      <c r="F286" s="57">
        <v>555</v>
      </c>
      <c r="G286" s="57">
        <f t="shared" si="81"/>
        <v>2</v>
      </c>
      <c r="H286" s="57">
        <f t="shared" si="81"/>
        <v>1</v>
      </c>
      <c r="I286" s="63">
        <f t="shared" si="82"/>
        <v>84.41</v>
      </c>
      <c r="J286" s="63">
        <f t="shared" si="83"/>
        <v>0.50846779150878707</v>
      </c>
      <c r="K286" s="63">
        <f t="shared" si="83"/>
        <v>50.262219850599067</v>
      </c>
      <c r="L286" s="63">
        <f t="shared" si="83"/>
        <v>34.570908852683971</v>
      </c>
      <c r="M286" s="63">
        <f t="shared" si="83"/>
        <v>14.105625864761814</v>
      </c>
      <c r="N286" s="63">
        <f t="shared" si="83"/>
        <v>45.642677973146611</v>
      </c>
      <c r="O286" s="63">
        <f t="shared" si="83"/>
        <v>93.439217839603245</v>
      </c>
      <c r="P286" s="57"/>
      <c r="Q286" s="56">
        <f t="shared" si="74"/>
        <v>117.3387211174124</v>
      </c>
      <c r="R286" s="56">
        <f t="shared" si="75"/>
        <v>1.1554533298988292</v>
      </c>
      <c r="S286" s="56">
        <f t="shared" si="80"/>
        <v>6.0228064203282177</v>
      </c>
      <c r="T286" s="56">
        <f t="shared" si="80"/>
        <v>3.0011969925025137</v>
      </c>
      <c r="U286" s="56">
        <f t="shared" si="80"/>
        <v>3.9620380185023101</v>
      </c>
      <c r="V286" s="56">
        <f t="shared" si="76"/>
        <v>1.2010182241594247</v>
      </c>
      <c r="W286" s="58">
        <f t="shared" si="73"/>
        <v>132.6812341028037</v>
      </c>
    </row>
    <row r="287" spans="1:23" ht="14.25" thickBot="1" x14ac:dyDescent="0.2">
      <c r="A287" s="72">
        <v>3</v>
      </c>
      <c r="B287" s="72" t="s">
        <v>78</v>
      </c>
      <c r="C287" s="72">
        <v>15</v>
      </c>
      <c r="D287" s="72">
        <v>33</v>
      </c>
      <c r="E287" s="72" t="s">
        <v>100</v>
      </c>
      <c r="F287" s="72">
        <v>555</v>
      </c>
      <c r="G287" s="72">
        <f t="shared" si="81"/>
        <v>3</v>
      </c>
      <c r="H287" s="72">
        <f t="shared" si="81"/>
        <v>1</v>
      </c>
      <c r="I287" s="73">
        <f t="shared" si="82"/>
        <v>90.789999999999992</v>
      </c>
      <c r="J287" s="73">
        <f t="shared" si="83"/>
        <v>0.58969657191169411</v>
      </c>
      <c r="K287" s="73">
        <f t="shared" si="83"/>
        <v>65.264378746490493</v>
      </c>
      <c r="L287" s="73">
        <f t="shared" si="83"/>
        <v>46.051903020673386</v>
      </c>
      <c r="M287" s="73">
        <f t="shared" si="83"/>
        <v>15.468197218909317</v>
      </c>
      <c r="N287" s="73">
        <f t="shared" si="83"/>
        <v>46.663302928611024</v>
      </c>
      <c r="O287" s="73">
        <f t="shared" si="83"/>
        <v>104.78509622516211</v>
      </c>
      <c r="P287" s="72"/>
      <c r="Q287" s="74">
        <f t="shared" si="74"/>
        <v>136.083824287314</v>
      </c>
      <c r="R287" s="74">
        <f t="shared" si="75"/>
        <v>1.5003305458963332</v>
      </c>
      <c r="S287" s="74">
        <f t="shared" si="80"/>
        <v>8.0229796203263746</v>
      </c>
      <c r="T287" s="74">
        <f t="shared" si="80"/>
        <v>3.2911057912573018</v>
      </c>
      <c r="U287" s="74">
        <f t="shared" si="80"/>
        <v>4.050633934775262</v>
      </c>
      <c r="V287" s="74">
        <f t="shared" si="76"/>
        <v>1.3468521365702071</v>
      </c>
      <c r="W287" s="75">
        <f t="shared" si="73"/>
        <v>154.29572631613948</v>
      </c>
    </row>
    <row r="288" spans="1:23" x14ac:dyDescent="0.15">
      <c r="A288" s="59">
        <v>3</v>
      </c>
      <c r="B288" s="59" t="s">
        <v>78</v>
      </c>
      <c r="C288" s="59">
        <v>15</v>
      </c>
      <c r="D288" s="59">
        <v>33</v>
      </c>
      <c r="E288" s="59" t="s">
        <v>96</v>
      </c>
      <c r="F288" s="59">
        <v>111</v>
      </c>
      <c r="G288" s="59">
        <v>1</v>
      </c>
      <c r="H288" s="59">
        <v>2</v>
      </c>
      <c r="I288" s="60">
        <v>9.41</v>
      </c>
      <c r="J288" s="60">
        <v>0.46370023419203699</v>
      </c>
      <c r="K288" s="60">
        <v>55.573770491803302</v>
      </c>
      <c r="L288" s="60">
        <v>43.021077283372399</v>
      </c>
      <c r="M288" s="60">
        <v>18.173302107728301</v>
      </c>
      <c r="N288" s="60">
        <v>57.892271662763498</v>
      </c>
      <c r="O288" s="60">
        <v>85.362997658079607</v>
      </c>
      <c r="P288" s="59"/>
      <c r="Q288" s="61">
        <f t="shared" si="74"/>
        <v>107.00774635200854</v>
      </c>
      <c r="R288" s="61">
        <f t="shared" si="75"/>
        <v>1.2775579423403058</v>
      </c>
      <c r="S288" s="61">
        <f t="shared" si="80"/>
        <v>7.4949611991937974</v>
      </c>
      <c r="T288" s="61">
        <f t="shared" si="80"/>
        <v>3.8666600229209154</v>
      </c>
      <c r="U288" s="61">
        <f t="shared" si="80"/>
        <v>5.0253708040593308</v>
      </c>
      <c r="V288" s="61">
        <f t="shared" si="76"/>
        <v>1.0972107668133626</v>
      </c>
      <c r="W288" s="62">
        <f t="shared" si="73"/>
        <v>125.76950708733625</v>
      </c>
    </row>
    <row r="289" spans="1:23" x14ac:dyDescent="0.15">
      <c r="A289" s="57">
        <v>3</v>
      </c>
      <c r="B289" s="57" t="s">
        <v>78</v>
      </c>
      <c r="C289" s="57">
        <v>15</v>
      </c>
      <c r="D289" s="57">
        <v>33</v>
      </c>
      <c r="E289" s="57" t="s">
        <v>96</v>
      </c>
      <c r="F289" s="57">
        <v>111</v>
      </c>
      <c r="G289" s="57">
        <v>2</v>
      </c>
      <c r="H289" s="57">
        <v>2</v>
      </c>
      <c r="I289" s="63">
        <v>9.0500000000000007</v>
      </c>
      <c r="J289" s="63">
        <v>0.59062499999999996</v>
      </c>
      <c r="K289" s="63">
        <v>58.1510416666667</v>
      </c>
      <c r="L289" s="63">
        <v>38.4114583333333</v>
      </c>
      <c r="M289" s="63">
        <v>16.0416666666667</v>
      </c>
      <c r="N289" s="63">
        <v>6.4322916666666696</v>
      </c>
      <c r="O289" s="63">
        <v>58.0989583333333</v>
      </c>
      <c r="P289" s="57"/>
      <c r="Q289" s="56">
        <f t="shared" si="74"/>
        <v>136.29807692307691</v>
      </c>
      <c r="R289" s="56">
        <f t="shared" si="75"/>
        <v>1.3368055555555562</v>
      </c>
      <c r="S289" s="56">
        <f t="shared" si="80"/>
        <v>6.6918916957026662</v>
      </c>
      <c r="T289" s="56">
        <f t="shared" si="80"/>
        <v>3.4131205673758935</v>
      </c>
      <c r="U289" s="56">
        <f t="shared" si="80"/>
        <v>0.55835865162037068</v>
      </c>
      <c r="V289" s="56">
        <f t="shared" si="76"/>
        <v>0.74677324335903983</v>
      </c>
      <c r="W289" s="58">
        <f t="shared" si="73"/>
        <v>149.04502663669044</v>
      </c>
    </row>
    <row r="290" spans="1:23" x14ac:dyDescent="0.15">
      <c r="A290" s="57">
        <v>3</v>
      </c>
      <c r="B290" s="57" t="s">
        <v>78</v>
      </c>
      <c r="C290" s="57">
        <v>15</v>
      </c>
      <c r="D290" s="57">
        <v>33</v>
      </c>
      <c r="E290" s="57" t="s">
        <v>96</v>
      </c>
      <c r="F290" s="57">
        <v>111</v>
      </c>
      <c r="G290" s="57">
        <v>3</v>
      </c>
      <c r="H290" s="57">
        <v>2</v>
      </c>
      <c r="I290" s="63">
        <v>13.1</v>
      </c>
      <c r="J290" s="63">
        <v>0.51079859367152203</v>
      </c>
      <c r="K290" s="63">
        <v>62.355600200904099</v>
      </c>
      <c r="L290" s="63">
        <v>31.516825715720699</v>
      </c>
      <c r="M290" s="63">
        <v>13.636363636363599</v>
      </c>
      <c r="N290" s="63">
        <v>73.329984932194904</v>
      </c>
      <c r="O290" s="63">
        <v>92.943244600703196</v>
      </c>
      <c r="P290" s="57"/>
      <c r="Q290" s="56">
        <f t="shared" si="74"/>
        <v>117.87659853958201</v>
      </c>
      <c r="R290" s="56">
        <f t="shared" si="75"/>
        <v>1.4334620735840022</v>
      </c>
      <c r="S290" s="56">
        <f t="shared" si="80"/>
        <v>5.4907361874077871</v>
      </c>
      <c r="T290" s="56">
        <f t="shared" si="80"/>
        <v>2.9013539651837448</v>
      </c>
      <c r="U290" s="56">
        <f t="shared" si="80"/>
        <v>6.3654500809196968</v>
      </c>
      <c r="V290" s="56">
        <f t="shared" si="76"/>
        <v>1.1946432467956709</v>
      </c>
      <c r="W290" s="58">
        <f t="shared" si="73"/>
        <v>135.2622440934729</v>
      </c>
    </row>
    <row r="291" spans="1:23" x14ac:dyDescent="0.15">
      <c r="A291" s="64">
        <v>3</v>
      </c>
      <c r="B291" s="64" t="s">
        <v>78</v>
      </c>
      <c r="C291" s="64">
        <v>15</v>
      </c>
      <c r="D291" s="64">
        <v>33</v>
      </c>
      <c r="E291" s="64" t="s">
        <v>97</v>
      </c>
      <c r="F291" s="64">
        <v>222</v>
      </c>
      <c r="G291" s="64">
        <v>1</v>
      </c>
      <c r="H291" s="64">
        <v>2</v>
      </c>
      <c r="I291" s="65">
        <v>30.4</v>
      </c>
      <c r="J291" s="65">
        <v>0.40909090909090901</v>
      </c>
      <c r="K291" s="65">
        <v>52.472527472527503</v>
      </c>
      <c r="L291" s="65">
        <v>31.018981018980998</v>
      </c>
      <c r="M291" s="65">
        <v>9.4155844155844193</v>
      </c>
      <c r="N291" s="65">
        <v>42.732267732267701</v>
      </c>
      <c r="O291" s="65">
        <v>78.221778221778195</v>
      </c>
      <c r="P291" s="64"/>
      <c r="Q291" s="66">
        <f t="shared" si="74"/>
        <v>94.405594405594385</v>
      </c>
      <c r="R291" s="66">
        <f t="shared" si="75"/>
        <v>1.2062649993684484</v>
      </c>
      <c r="S291" s="66">
        <f t="shared" si="80"/>
        <v>5.4040036618433795</v>
      </c>
      <c r="T291" s="66">
        <f t="shared" si="80"/>
        <v>2.003315833103068</v>
      </c>
      <c r="U291" s="66">
        <f t="shared" si="80"/>
        <v>3.709398240648238</v>
      </c>
      <c r="V291" s="66">
        <f t="shared" si="76"/>
        <v>1.005421313904604</v>
      </c>
      <c r="W291" s="67">
        <f t="shared" si="73"/>
        <v>107.73399845446212</v>
      </c>
    </row>
    <row r="292" spans="1:23" x14ac:dyDescent="0.15">
      <c r="A292" s="57">
        <v>3</v>
      </c>
      <c r="B292" s="57" t="s">
        <v>78</v>
      </c>
      <c r="C292" s="57">
        <v>15</v>
      </c>
      <c r="D292" s="57">
        <v>33</v>
      </c>
      <c r="E292" s="57" t="s">
        <v>97</v>
      </c>
      <c r="F292" s="57">
        <v>222</v>
      </c>
      <c r="G292" s="57">
        <v>2</v>
      </c>
      <c r="H292" s="57">
        <v>2</v>
      </c>
      <c r="I292" s="63">
        <v>34.82</v>
      </c>
      <c r="J292" s="63">
        <v>0.54441416893732997</v>
      </c>
      <c r="K292" s="63">
        <v>58.555858310626697</v>
      </c>
      <c r="L292" s="63">
        <v>28.882833787465898</v>
      </c>
      <c r="M292" s="63">
        <v>12.9155313351499</v>
      </c>
      <c r="N292" s="63">
        <v>44.359673024523197</v>
      </c>
      <c r="O292" s="63">
        <v>109.75476839237101</v>
      </c>
      <c r="P292" s="57"/>
      <c r="Q292" s="56">
        <f t="shared" si="74"/>
        <v>125.63403898553769</v>
      </c>
      <c r="R292" s="56">
        <f t="shared" si="75"/>
        <v>1.3461116853017632</v>
      </c>
      <c r="S292" s="56">
        <f t="shared" si="80"/>
        <v>5.0318525762135708</v>
      </c>
      <c r="T292" s="56">
        <f t="shared" si="80"/>
        <v>2.7479853904574254</v>
      </c>
      <c r="U292" s="56">
        <f t="shared" si="80"/>
        <v>3.8506660611565273</v>
      </c>
      <c r="V292" s="56">
        <f t="shared" si="76"/>
        <v>1.4107296708530979</v>
      </c>
      <c r="W292" s="58">
        <f t="shared" si="73"/>
        <v>140.02138436952006</v>
      </c>
    </row>
    <row r="293" spans="1:23" x14ac:dyDescent="0.15">
      <c r="A293" s="68">
        <v>3</v>
      </c>
      <c r="B293" s="68" t="s">
        <v>78</v>
      </c>
      <c r="C293" s="68">
        <v>15</v>
      </c>
      <c r="D293" s="68">
        <v>33</v>
      </c>
      <c r="E293" s="68" t="s">
        <v>97</v>
      </c>
      <c r="F293" s="68">
        <v>222</v>
      </c>
      <c r="G293" s="68">
        <v>3</v>
      </c>
      <c r="H293" s="68">
        <v>2</v>
      </c>
      <c r="I293" s="69">
        <v>25.59</v>
      </c>
      <c r="J293" s="69">
        <v>0.48636588993554802</v>
      </c>
      <c r="K293" s="69">
        <v>46.851760039662899</v>
      </c>
      <c r="L293" s="69">
        <v>24.293505205751099</v>
      </c>
      <c r="M293" s="69">
        <v>9.7174020823004508</v>
      </c>
      <c r="N293" s="69">
        <v>34.605850272682197</v>
      </c>
      <c r="O293" s="69">
        <v>90.183440753594496</v>
      </c>
      <c r="P293" s="68"/>
      <c r="Q293" s="70">
        <f t="shared" si="74"/>
        <v>112.23828229281878</v>
      </c>
      <c r="R293" s="70">
        <f t="shared" si="75"/>
        <v>1.0770519549347792</v>
      </c>
      <c r="S293" s="70">
        <f t="shared" si="80"/>
        <v>4.2323179800960107</v>
      </c>
      <c r="T293" s="70">
        <f t="shared" si="80"/>
        <v>2.0675323579362663</v>
      </c>
      <c r="U293" s="70">
        <f t="shared" si="80"/>
        <v>3.003980058392552</v>
      </c>
      <c r="V293" s="70">
        <f t="shared" si="76"/>
        <v>1.1591701896348907</v>
      </c>
      <c r="W293" s="71">
        <f t="shared" si="73"/>
        <v>123.77833483381329</v>
      </c>
    </row>
    <row r="294" spans="1:23" x14ac:dyDescent="0.15">
      <c r="A294" s="57">
        <v>3</v>
      </c>
      <c r="B294" s="57" t="s">
        <v>78</v>
      </c>
      <c r="C294" s="57">
        <v>15</v>
      </c>
      <c r="D294" s="57">
        <v>33</v>
      </c>
      <c r="E294" s="57" t="s">
        <v>98</v>
      </c>
      <c r="F294" s="57">
        <v>333</v>
      </c>
      <c r="G294" s="57">
        <v>1</v>
      </c>
      <c r="H294" s="57">
        <v>2</v>
      </c>
      <c r="I294" s="63">
        <v>25.11</v>
      </c>
      <c r="J294" s="63">
        <v>0.69268292682926802</v>
      </c>
      <c r="K294" s="63">
        <v>73.414634146341498</v>
      </c>
      <c r="L294" s="63">
        <v>46.3685636856369</v>
      </c>
      <c r="M294" s="63">
        <v>17.7777777777778</v>
      </c>
      <c r="N294" s="63">
        <v>78.5907859078591</v>
      </c>
      <c r="O294" s="63">
        <v>107.560975609756</v>
      </c>
      <c r="P294" s="57"/>
      <c r="Q294" s="56">
        <f t="shared" si="74"/>
        <v>159.84990619136954</v>
      </c>
      <c r="R294" s="56">
        <f t="shared" si="75"/>
        <v>1.6876927389963563</v>
      </c>
      <c r="S294" s="56">
        <f t="shared" si="80"/>
        <v>8.0781469835604351</v>
      </c>
      <c r="T294" s="56">
        <f t="shared" si="80"/>
        <v>3.7825059101654892</v>
      </c>
      <c r="U294" s="56">
        <f t="shared" si="80"/>
        <v>6.822116832279435</v>
      </c>
      <c r="V294" s="56">
        <f t="shared" si="76"/>
        <v>1.3825318201768124</v>
      </c>
      <c r="W294" s="58">
        <f t="shared" si="73"/>
        <v>181.60290047654809</v>
      </c>
    </row>
    <row r="295" spans="1:23" x14ac:dyDescent="0.15">
      <c r="A295" s="57">
        <v>3</v>
      </c>
      <c r="B295" s="57" t="s">
        <v>78</v>
      </c>
      <c r="C295" s="57">
        <v>15</v>
      </c>
      <c r="D295" s="57">
        <v>33</v>
      </c>
      <c r="E295" s="57" t="s">
        <v>98</v>
      </c>
      <c r="F295" s="57">
        <v>333</v>
      </c>
      <c r="G295" s="57">
        <v>2</v>
      </c>
      <c r="H295" s="57">
        <v>2</v>
      </c>
      <c r="I295" s="63">
        <v>18.16</v>
      </c>
      <c r="J295" s="63">
        <v>0.68</v>
      </c>
      <c r="K295" s="63">
        <v>71.9722222222222</v>
      </c>
      <c r="L295" s="63">
        <v>45.5833333333333</v>
      </c>
      <c r="M295" s="63">
        <v>21.7777777777778</v>
      </c>
      <c r="N295" s="63">
        <v>54.9166666666667</v>
      </c>
      <c r="O295" s="63">
        <v>121.194444444444</v>
      </c>
      <c r="P295" s="57"/>
      <c r="Q295" s="56">
        <f t="shared" si="74"/>
        <v>156.92307692307693</v>
      </c>
      <c r="R295" s="56">
        <f t="shared" si="75"/>
        <v>1.6545338441890161</v>
      </c>
      <c r="S295" s="56">
        <f t="shared" si="80"/>
        <v>7.9413472706155579</v>
      </c>
      <c r="T295" s="56">
        <f t="shared" si="80"/>
        <v>4.6335697399527236</v>
      </c>
      <c r="U295" s="56">
        <f t="shared" si="80"/>
        <v>4.7670717592592622</v>
      </c>
      <c r="V295" s="56">
        <f t="shared" si="76"/>
        <v>1.5577692087974808</v>
      </c>
      <c r="W295" s="58">
        <f t="shared" si="73"/>
        <v>177.47736874589097</v>
      </c>
    </row>
    <row r="296" spans="1:23" x14ac:dyDescent="0.15">
      <c r="A296" s="57">
        <v>3</v>
      </c>
      <c r="B296" s="57" t="s">
        <v>78</v>
      </c>
      <c r="C296" s="57">
        <v>15</v>
      </c>
      <c r="D296" s="57">
        <v>33</v>
      </c>
      <c r="E296" s="57" t="s">
        <v>98</v>
      </c>
      <c r="F296" s="57">
        <v>333</v>
      </c>
      <c r="G296" s="57">
        <v>3</v>
      </c>
      <c r="H296" s="57">
        <v>2</v>
      </c>
      <c r="I296" s="63">
        <v>19.920000000000002</v>
      </c>
      <c r="J296" s="63">
        <v>0.78955866523143203</v>
      </c>
      <c r="K296" s="63">
        <v>90.635091496232505</v>
      </c>
      <c r="L296" s="63">
        <v>58.772874058127002</v>
      </c>
      <c r="M296" s="63">
        <v>21.6092572658773</v>
      </c>
      <c r="N296" s="63">
        <v>68.837459634015104</v>
      </c>
      <c r="O296" s="63">
        <v>134.149623250807</v>
      </c>
      <c r="P296" s="57"/>
      <c r="Q296" s="56">
        <f t="shared" si="74"/>
        <v>182.20584582263817</v>
      </c>
      <c r="R296" s="56">
        <f t="shared" si="75"/>
        <v>2.0835653217524714</v>
      </c>
      <c r="S296" s="56">
        <f t="shared" si="80"/>
        <v>10.23917666517892</v>
      </c>
      <c r="T296" s="56">
        <f t="shared" si="80"/>
        <v>4.5977143118887875</v>
      </c>
      <c r="U296" s="56">
        <f t="shared" si="80"/>
        <v>5.9754739265638106</v>
      </c>
      <c r="V296" s="56">
        <f t="shared" si="76"/>
        <v>1.7242882165913496</v>
      </c>
      <c r="W296" s="58">
        <f t="shared" si="73"/>
        <v>206.82606426461351</v>
      </c>
    </row>
    <row r="297" spans="1:23" x14ac:dyDescent="0.15">
      <c r="A297" s="64">
        <v>3</v>
      </c>
      <c r="B297" s="64" t="s">
        <v>78</v>
      </c>
      <c r="C297" s="64">
        <v>15</v>
      </c>
      <c r="D297" s="64">
        <v>33</v>
      </c>
      <c r="E297" s="64" t="s">
        <v>99</v>
      </c>
      <c r="F297" s="64">
        <v>444</v>
      </c>
      <c r="G297" s="64">
        <v>1</v>
      </c>
      <c r="H297" s="64">
        <v>2</v>
      </c>
      <c r="I297" s="65">
        <v>59.1</v>
      </c>
      <c r="J297" s="65">
        <v>0.92195121951219505</v>
      </c>
      <c r="K297" s="65">
        <v>76.268292682926798</v>
      </c>
      <c r="L297" s="65">
        <v>70.804878048780495</v>
      </c>
      <c r="M297" s="65">
        <v>28.512195121951201</v>
      </c>
      <c r="N297" s="65">
        <v>77.975609756097597</v>
      </c>
      <c r="O297" s="65">
        <v>145.39024390243901</v>
      </c>
      <c r="P297" s="64"/>
      <c r="Q297" s="66">
        <f t="shared" si="74"/>
        <v>212.75797373358347</v>
      </c>
      <c r="R297" s="66">
        <f t="shared" si="75"/>
        <v>1.7532940846649838</v>
      </c>
      <c r="S297" s="66">
        <f t="shared" si="80"/>
        <v>12.335344607801479</v>
      </c>
      <c r="T297" s="66">
        <f t="shared" si="80"/>
        <v>6.0664244940321712</v>
      </c>
      <c r="U297" s="66">
        <f t="shared" si="80"/>
        <v>6.7687161246612497</v>
      </c>
      <c r="V297" s="66">
        <f t="shared" si="76"/>
        <v>1.8687692018308357</v>
      </c>
      <c r="W297" s="67">
        <f t="shared" si="73"/>
        <v>241.55052224657419</v>
      </c>
    </row>
    <row r="298" spans="1:23" x14ac:dyDescent="0.15">
      <c r="A298" s="57">
        <v>3</v>
      </c>
      <c r="B298" s="57" t="s">
        <v>78</v>
      </c>
      <c r="C298" s="57">
        <v>15</v>
      </c>
      <c r="D298" s="57">
        <v>33</v>
      </c>
      <c r="E298" s="57" t="s">
        <v>99</v>
      </c>
      <c r="F298" s="57">
        <v>444</v>
      </c>
      <c r="G298" s="57">
        <v>2</v>
      </c>
      <c r="H298" s="57">
        <v>2</v>
      </c>
      <c r="I298" s="63">
        <v>50.35</v>
      </c>
      <c r="J298" s="63">
        <v>1.06644518272425</v>
      </c>
      <c r="K298" s="63">
        <v>100.747508305648</v>
      </c>
      <c r="L298" s="63">
        <v>90.337763012181597</v>
      </c>
      <c r="M298" s="63">
        <v>35.271317829457402</v>
      </c>
      <c r="N298" s="63">
        <v>98.726467331118499</v>
      </c>
      <c r="O298" s="63">
        <v>174.25249169435199</v>
      </c>
      <c r="P298" s="57"/>
      <c r="Q298" s="56">
        <f t="shared" si="74"/>
        <v>246.10273447482692</v>
      </c>
      <c r="R298" s="56">
        <f t="shared" si="75"/>
        <v>2.3160346736930575</v>
      </c>
      <c r="S298" s="56">
        <f t="shared" si="80"/>
        <v>15.738286239056027</v>
      </c>
      <c r="T298" s="56">
        <f t="shared" si="80"/>
        <v>7.5045357083951929</v>
      </c>
      <c r="U298" s="56">
        <f t="shared" si="80"/>
        <v>8.5700058447151477</v>
      </c>
      <c r="V298" s="56">
        <f t="shared" si="76"/>
        <v>2.2397492505700769</v>
      </c>
      <c r="W298" s="58">
        <f t="shared" si="73"/>
        <v>282.47134619125637</v>
      </c>
    </row>
    <row r="299" spans="1:23" x14ac:dyDescent="0.15">
      <c r="A299" s="68">
        <v>3</v>
      </c>
      <c r="B299" s="68" t="s">
        <v>78</v>
      </c>
      <c r="C299" s="68">
        <v>15</v>
      </c>
      <c r="D299" s="68">
        <v>33</v>
      </c>
      <c r="E299" s="68" t="s">
        <v>99</v>
      </c>
      <c r="F299" s="68">
        <v>444</v>
      </c>
      <c r="G299" s="68">
        <v>3</v>
      </c>
      <c r="H299" s="68">
        <v>2</v>
      </c>
      <c r="I299" s="69">
        <v>49.45</v>
      </c>
      <c r="J299" s="69">
        <v>0.96745562130177498</v>
      </c>
      <c r="K299" s="69">
        <v>82.001972386587795</v>
      </c>
      <c r="L299" s="69">
        <v>77.046351084812599</v>
      </c>
      <c r="M299" s="69">
        <v>31.4842209072978</v>
      </c>
      <c r="N299" s="69">
        <v>85.355029585798803</v>
      </c>
      <c r="O299" s="69">
        <v>163.486193293886</v>
      </c>
      <c r="P299" s="68"/>
      <c r="Q299" s="70">
        <f t="shared" si="74"/>
        <v>223.25898953117883</v>
      </c>
      <c r="R299" s="70">
        <f t="shared" si="75"/>
        <v>1.8851028134847769</v>
      </c>
      <c r="S299" s="70">
        <f t="shared" si="80"/>
        <v>13.422709248225193</v>
      </c>
      <c r="T299" s="70">
        <f t="shared" si="80"/>
        <v>6.6987704058080428</v>
      </c>
      <c r="U299" s="70">
        <f t="shared" si="80"/>
        <v>7.4092907626561457</v>
      </c>
      <c r="V299" s="70">
        <f t="shared" si="76"/>
        <v>2.1013649523635736</v>
      </c>
      <c r="W299" s="71">
        <f t="shared" si="73"/>
        <v>254.77622771371657</v>
      </c>
    </row>
    <row r="300" spans="1:23" x14ac:dyDescent="0.15">
      <c r="A300" s="57">
        <v>3</v>
      </c>
      <c r="B300" s="57" t="s">
        <v>78</v>
      </c>
      <c r="C300" s="57">
        <v>15</v>
      </c>
      <c r="D300" s="57">
        <v>33</v>
      </c>
      <c r="E300" s="57" t="s">
        <v>100</v>
      </c>
      <c r="F300" s="57">
        <v>555</v>
      </c>
      <c r="G300" s="57">
        <f t="shared" ref="G300:H302" si="84">G297</f>
        <v>1</v>
      </c>
      <c r="H300" s="57">
        <f t="shared" si="84"/>
        <v>2</v>
      </c>
      <c r="I300" s="63">
        <f t="shared" ref="I300:I302" si="85">I288+I291+I294+I297</f>
        <v>124.02000000000001</v>
      </c>
      <c r="J300" s="63">
        <f t="shared" ref="J300:O302" si="86">(J288*$L288+J291*$L291+J294*$L294+J297*$L297)/($L288+$L291+$L294+$L297)</f>
        <v>0.68005565925908795</v>
      </c>
      <c r="K300" s="63">
        <f t="shared" si="86"/>
        <v>67.06004601011125</v>
      </c>
      <c r="L300" s="63">
        <f t="shared" si="86"/>
        <v>52.173955949401943</v>
      </c>
      <c r="M300" s="63">
        <f t="shared" si="86"/>
        <v>20.485108988527514</v>
      </c>
      <c r="N300" s="63">
        <f t="shared" si="86"/>
        <v>67.889007280005018</v>
      </c>
      <c r="O300" s="63">
        <f t="shared" si="86"/>
        <v>111.81508840042247</v>
      </c>
      <c r="P300" s="57"/>
      <c r="Q300" s="56">
        <f t="shared" si="74"/>
        <v>156.93592136748182</v>
      </c>
      <c r="R300" s="56">
        <f t="shared" si="75"/>
        <v>1.5416102531060059</v>
      </c>
      <c r="S300" s="56">
        <f t="shared" si="80"/>
        <v>9.0895393640073081</v>
      </c>
      <c r="T300" s="56">
        <f t="shared" si="80"/>
        <v>4.3585338273462799</v>
      </c>
      <c r="U300" s="56">
        <f t="shared" si="80"/>
        <v>5.8931429930559904</v>
      </c>
      <c r="V300" s="56">
        <f t="shared" si="76"/>
        <v>1.437211933167384</v>
      </c>
      <c r="W300" s="58">
        <f t="shared" si="73"/>
        <v>179.25595973816482</v>
      </c>
    </row>
    <row r="301" spans="1:23" x14ac:dyDescent="0.15">
      <c r="A301" s="57">
        <v>3</v>
      </c>
      <c r="B301" s="57" t="s">
        <v>78</v>
      </c>
      <c r="C301" s="57">
        <v>15</v>
      </c>
      <c r="D301" s="57">
        <v>33</v>
      </c>
      <c r="E301" s="57" t="s">
        <v>100</v>
      </c>
      <c r="F301" s="57">
        <v>555</v>
      </c>
      <c r="G301" s="57">
        <f t="shared" si="84"/>
        <v>2</v>
      </c>
      <c r="H301" s="57">
        <f t="shared" si="84"/>
        <v>2</v>
      </c>
      <c r="I301" s="63">
        <f t="shared" si="85"/>
        <v>112.38</v>
      </c>
      <c r="J301" s="63">
        <f t="shared" si="86"/>
        <v>0.81562686581509081</v>
      </c>
      <c r="K301" s="63">
        <f t="shared" si="86"/>
        <v>80.244728933361102</v>
      </c>
      <c r="L301" s="63">
        <f t="shared" si="86"/>
        <v>61.749309525300653</v>
      </c>
      <c r="M301" s="63">
        <f t="shared" si="86"/>
        <v>25.432407700557125</v>
      </c>
      <c r="N301" s="63">
        <f t="shared" si="86"/>
        <v>63.727062182267012</v>
      </c>
      <c r="O301" s="63">
        <f t="shared" si="86"/>
        <v>131.22884890548471</v>
      </c>
      <c r="P301" s="57"/>
      <c r="Q301" s="56">
        <f t="shared" si="74"/>
        <v>188.22158441886711</v>
      </c>
      <c r="R301" s="56">
        <f t="shared" si="75"/>
        <v>1.8447064122611747</v>
      </c>
      <c r="S301" s="56">
        <f t="shared" si="80"/>
        <v>10.757719429494887</v>
      </c>
      <c r="T301" s="56">
        <f t="shared" si="80"/>
        <v>5.411150574586622</v>
      </c>
      <c r="U301" s="56">
        <f t="shared" si="80"/>
        <v>5.5318630366551229</v>
      </c>
      <c r="V301" s="56">
        <f t="shared" si="76"/>
        <v>1.6867461298905491</v>
      </c>
      <c r="W301" s="58">
        <f t="shared" si="73"/>
        <v>213.45377000175546</v>
      </c>
    </row>
    <row r="302" spans="1:23" ht="14.25" thickBot="1" x14ac:dyDescent="0.2">
      <c r="A302" s="72">
        <v>3</v>
      </c>
      <c r="B302" s="72" t="s">
        <v>78</v>
      </c>
      <c r="C302" s="72">
        <v>15</v>
      </c>
      <c r="D302" s="72">
        <v>33</v>
      </c>
      <c r="E302" s="72" t="s">
        <v>100</v>
      </c>
      <c r="F302" s="72">
        <v>555</v>
      </c>
      <c r="G302" s="72">
        <f t="shared" si="84"/>
        <v>3</v>
      </c>
      <c r="H302" s="72">
        <f t="shared" si="84"/>
        <v>2</v>
      </c>
      <c r="I302" s="73">
        <f t="shared" si="85"/>
        <v>108.06</v>
      </c>
      <c r="J302" s="73">
        <f t="shared" si="86"/>
        <v>0.77680000434033614</v>
      </c>
      <c r="K302" s="73">
        <f t="shared" si="86"/>
        <v>76.962457854335298</v>
      </c>
      <c r="L302" s="73">
        <f t="shared" si="86"/>
        <v>57.266091224597112</v>
      </c>
      <c r="M302" s="73">
        <f t="shared" si="86"/>
        <v>22.760722496078269</v>
      </c>
      <c r="N302" s="73">
        <f t="shared" si="86"/>
        <v>71.877715334459708</v>
      </c>
      <c r="O302" s="73">
        <f t="shared" si="86"/>
        <v>133.59380469813399</v>
      </c>
      <c r="P302" s="72"/>
      <c r="Q302" s="74">
        <f t="shared" si="74"/>
        <v>179.26153946315449</v>
      </c>
      <c r="R302" s="74">
        <f t="shared" si="75"/>
        <v>1.7692519046973632</v>
      </c>
      <c r="S302" s="74">
        <f t="shared" si="80"/>
        <v>9.9766709450517617</v>
      </c>
      <c r="T302" s="74">
        <f t="shared" si="80"/>
        <v>4.8427069140592067</v>
      </c>
      <c r="U302" s="74">
        <f t="shared" si="80"/>
        <v>6.2393850116718497</v>
      </c>
      <c r="V302" s="74">
        <f t="shared" si="76"/>
        <v>1.7171440192562211</v>
      </c>
      <c r="W302" s="75">
        <f t="shared" si="73"/>
        <v>203.80669825789087</v>
      </c>
    </row>
    <row r="303" spans="1:23" x14ac:dyDescent="0.15">
      <c r="A303" s="59">
        <v>3</v>
      </c>
      <c r="B303" s="59" t="s">
        <v>78</v>
      </c>
      <c r="C303" s="59">
        <v>15</v>
      </c>
      <c r="D303" s="59">
        <v>33</v>
      </c>
      <c r="E303" s="59" t="s">
        <v>96</v>
      </c>
      <c r="F303" s="59">
        <v>111</v>
      </c>
      <c r="G303" s="59">
        <v>1</v>
      </c>
      <c r="H303" s="59">
        <v>3</v>
      </c>
      <c r="I303" s="60">
        <v>39.380000000000003</v>
      </c>
      <c r="J303" s="60">
        <v>0.59799235181644395</v>
      </c>
      <c r="K303" s="60">
        <v>61.018164435946503</v>
      </c>
      <c r="L303" s="60">
        <v>40.415869980879499</v>
      </c>
      <c r="M303" s="60">
        <v>12.547801147227499</v>
      </c>
      <c r="N303" s="60">
        <v>65.224665391969396</v>
      </c>
      <c r="O303" s="60">
        <v>110.51625239005701</v>
      </c>
      <c r="P303" s="59"/>
      <c r="Q303" s="61">
        <f t="shared" si="74"/>
        <v>137.99823503456398</v>
      </c>
      <c r="R303" s="61">
        <f t="shared" si="75"/>
        <v>1.4027164238148622</v>
      </c>
      <c r="S303" s="61">
        <f t="shared" si="80"/>
        <v>7.0410923311636759</v>
      </c>
      <c r="T303" s="61">
        <f t="shared" si="80"/>
        <v>2.6697449249420213</v>
      </c>
      <c r="U303" s="61">
        <f t="shared" si="80"/>
        <v>5.661863315275121</v>
      </c>
      <c r="V303" s="61">
        <f t="shared" si="76"/>
        <v>1.420517382905617</v>
      </c>
      <c r="W303" s="62">
        <f t="shared" si="73"/>
        <v>156.19416941266527</v>
      </c>
    </row>
    <row r="304" spans="1:23" x14ac:dyDescent="0.15">
      <c r="A304" s="57">
        <v>3</v>
      </c>
      <c r="B304" s="57" t="s">
        <v>78</v>
      </c>
      <c r="C304" s="57">
        <v>15</v>
      </c>
      <c r="D304" s="57">
        <v>33</v>
      </c>
      <c r="E304" s="57" t="s">
        <v>96</v>
      </c>
      <c r="F304" s="57">
        <v>111</v>
      </c>
      <c r="G304" s="57">
        <v>2</v>
      </c>
      <c r="H304" s="57">
        <v>3</v>
      </c>
      <c r="I304" s="63">
        <v>34.64</v>
      </c>
      <c r="J304" s="63">
        <v>0.52492046659597003</v>
      </c>
      <c r="K304" s="63">
        <v>57.6086956521739</v>
      </c>
      <c r="L304" s="63">
        <v>39.713679745493103</v>
      </c>
      <c r="M304" s="63">
        <v>15.562036055143199</v>
      </c>
      <c r="N304" s="63">
        <v>66.1717921527041</v>
      </c>
      <c r="O304" s="63">
        <v>96.500530222693499</v>
      </c>
      <c r="P304" s="57"/>
      <c r="Q304" s="56">
        <f t="shared" si="74"/>
        <v>121.1354922913777</v>
      </c>
      <c r="R304" s="56">
        <f t="shared" si="75"/>
        <v>1.3243378310844576</v>
      </c>
      <c r="S304" s="56">
        <f t="shared" si="80"/>
        <v>6.9187595375423525</v>
      </c>
      <c r="T304" s="56">
        <f t="shared" si="80"/>
        <v>3.3110715010942977</v>
      </c>
      <c r="U304" s="56">
        <f t="shared" si="80"/>
        <v>5.7440791799222302</v>
      </c>
      <c r="V304" s="56">
        <f t="shared" si="76"/>
        <v>1.2403667123739526</v>
      </c>
      <c r="W304" s="58">
        <f t="shared" si="73"/>
        <v>139.67410705339498</v>
      </c>
    </row>
    <row r="305" spans="1:23" x14ac:dyDescent="0.15">
      <c r="A305" s="57">
        <v>3</v>
      </c>
      <c r="B305" s="57" t="s">
        <v>78</v>
      </c>
      <c r="C305" s="57">
        <v>15</v>
      </c>
      <c r="D305" s="57">
        <v>33</v>
      </c>
      <c r="E305" s="57" t="s">
        <v>96</v>
      </c>
      <c r="F305" s="57">
        <v>111</v>
      </c>
      <c r="G305" s="57">
        <v>3</v>
      </c>
      <c r="H305" s="57">
        <v>3</v>
      </c>
      <c r="I305" s="63">
        <v>48.78</v>
      </c>
      <c r="J305" s="63">
        <v>0.49199337382661501</v>
      </c>
      <c r="K305" s="63">
        <v>50</v>
      </c>
      <c r="L305" s="63">
        <v>37.134180011043597</v>
      </c>
      <c r="M305" s="63">
        <v>15.9028161236886</v>
      </c>
      <c r="N305" s="63">
        <v>54.997239094423001</v>
      </c>
      <c r="O305" s="63">
        <v>115.68194367752599</v>
      </c>
      <c r="P305" s="57"/>
      <c r="Q305" s="56">
        <f t="shared" si="74"/>
        <v>113.53693242152654</v>
      </c>
      <c r="R305" s="56">
        <f t="shared" si="75"/>
        <v>1.1494252873563218</v>
      </c>
      <c r="S305" s="56">
        <f t="shared" si="80"/>
        <v>6.4693693399030661</v>
      </c>
      <c r="T305" s="56">
        <f t="shared" si="80"/>
        <v>3.383577898657149</v>
      </c>
      <c r="U305" s="56">
        <f t="shared" si="80"/>
        <v>4.7740658936131082</v>
      </c>
      <c r="V305" s="56">
        <f t="shared" si="76"/>
        <v>1.4869144431558612</v>
      </c>
      <c r="W305" s="58">
        <f t="shared" si="73"/>
        <v>130.80028528421204</v>
      </c>
    </row>
    <row r="306" spans="1:23" x14ac:dyDescent="0.15">
      <c r="A306" s="64">
        <v>3</v>
      </c>
      <c r="B306" s="64" t="s">
        <v>78</v>
      </c>
      <c r="C306" s="64">
        <v>15</v>
      </c>
      <c r="D306" s="64">
        <v>33</v>
      </c>
      <c r="E306" s="64" t="s">
        <v>97</v>
      </c>
      <c r="F306" s="64">
        <v>222</v>
      </c>
      <c r="G306" s="64">
        <v>1</v>
      </c>
      <c r="H306" s="64">
        <v>3</v>
      </c>
      <c r="I306" s="65">
        <v>75.88</v>
      </c>
      <c r="J306" s="65">
        <v>0.88038277511961704</v>
      </c>
      <c r="K306" s="65">
        <v>88.516746411483297</v>
      </c>
      <c r="L306" s="65">
        <v>71.796916533758704</v>
      </c>
      <c r="M306" s="65">
        <v>30.4093567251462</v>
      </c>
      <c r="N306" s="65">
        <v>90.457203615098393</v>
      </c>
      <c r="O306" s="65">
        <v>112.227538543328</v>
      </c>
      <c r="P306" s="64"/>
      <c r="Q306" s="66">
        <f t="shared" si="74"/>
        <v>203.16525579683469</v>
      </c>
      <c r="R306" s="66">
        <f t="shared" si="75"/>
        <v>2.0348677335973173</v>
      </c>
      <c r="S306" s="66">
        <f t="shared" si="80"/>
        <v>12.508173612153085</v>
      </c>
      <c r="T306" s="66">
        <f t="shared" si="80"/>
        <v>6.4700758989672762</v>
      </c>
      <c r="U306" s="66">
        <f t="shared" si="80"/>
        <v>7.852187813810624</v>
      </c>
      <c r="V306" s="66">
        <f t="shared" si="76"/>
        <v>1.4425133488859641</v>
      </c>
      <c r="W306" s="67">
        <f t="shared" si="73"/>
        <v>233.47307420424895</v>
      </c>
    </row>
    <row r="307" spans="1:23" x14ac:dyDescent="0.15">
      <c r="A307" s="57">
        <v>3</v>
      </c>
      <c r="B307" s="57" t="s">
        <v>78</v>
      </c>
      <c r="C307" s="57">
        <v>15</v>
      </c>
      <c r="D307" s="57">
        <v>33</v>
      </c>
      <c r="E307" s="57" t="s">
        <v>97</v>
      </c>
      <c r="F307" s="57">
        <v>222</v>
      </c>
      <c r="G307" s="57">
        <v>2</v>
      </c>
      <c r="H307" s="57">
        <v>3</v>
      </c>
      <c r="I307" s="63">
        <v>78.44</v>
      </c>
      <c r="J307" s="63">
        <v>0.621260929590428</v>
      </c>
      <c r="K307" s="63">
        <v>63.943856419696303</v>
      </c>
      <c r="L307" s="63">
        <v>54.302807179015197</v>
      </c>
      <c r="M307" s="63">
        <v>18.890934192360799</v>
      </c>
      <c r="N307" s="63">
        <v>66.244822825586795</v>
      </c>
      <c r="O307" s="63">
        <v>111.27473538886299</v>
      </c>
      <c r="P307" s="57"/>
      <c r="Q307" s="56">
        <f t="shared" si="74"/>
        <v>143.36790682856031</v>
      </c>
      <c r="R307" s="56">
        <f t="shared" si="75"/>
        <v>1.4699737107976161</v>
      </c>
      <c r="S307" s="56">
        <f t="shared" si="80"/>
        <v>9.4604193691664111</v>
      </c>
      <c r="T307" s="56">
        <f t="shared" si="80"/>
        <v>4.0193477005022977</v>
      </c>
      <c r="U307" s="56">
        <f t="shared" si="80"/>
        <v>5.7504186480544091</v>
      </c>
      <c r="V307" s="56">
        <f t="shared" si="76"/>
        <v>1.4302665217077506</v>
      </c>
      <c r="W307" s="58">
        <f t="shared" si="73"/>
        <v>165.49833277878878</v>
      </c>
    </row>
    <row r="308" spans="1:23" x14ac:dyDescent="0.15">
      <c r="A308" s="68">
        <v>3</v>
      </c>
      <c r="B308" s="68" t="s">
        <v>78</v>
      </c>
      <c r="C308" s="68">
        <v>15</v>
      </c>
      <c r="D308" s="68">
        <v>33</v>
      </c>
      <c r="E308" s="68" t="s">
        <v>97</v>
      </c>
      <c r="F308" s="68">
        <v>222</v>
      </c>
      <c r="G308" s="68">
        <v>3</v>
      </c>
      <c r="H308" s="68">
        <v>3</v>
      </c>
      <c r="I308" s="69">
        <v>77.56</v>
      </c>
      <c r="J308" s="69">
        <v>0.67070330693991598</v>
      </c>
      <c r="K308" s="69">
        <v>64.974382859804393</v>
      </c>
      <c r="L308" s="69">
        <v>44.597112249650699</v>
      </c>
      <c r="M308" s="69">
        <v>17.326502095947799</v>
      </c>
      <c r="N308" s="69">
        <v>65.137401024685602</v>
      </c>
      <c r="O308" s="69">
        <v>105.519329296693</v>
      </c>
      <c r="P308" s="68"/>
      <c r="Q308" s="70">
        <f t="shared" si="74"/>
        <v>154.77768621690367</v>
      </c>
      <c r="R308" s="70">
        <f t="shared" si="75"/>
        <v>1.4936639737886068</v>
      </c>
      <c r="S308" s="70">
        <f t="shared" si="80"/>
        <v>7.7695317508102271</v>
      </c>
      <c r="T308" s="70">
        <f t="shared" si="80"/>
        <v>3.686489807648468</v>
      </c>
      <c r="U308" s="70">
        <f t="shared" si="80"/>
        <v>5.6542882833928472</v>
      </c>
      <c r="V308" s="70">
        <f t="shared" si="76"/>
        <v>1.3562895796490104</v>
      </c>
      <c r="W308" s="71">
        <f t="shared" si="73"/>
        <v>174.73794961219281</v>
      </c>
    </row>
    <row r="309" spans="1:23" x14ac:dyDescent="0.15">
      <c r="A309" s="57">
        <v>3</v>
      </c>
      <c r="B309" s="57" t="s">
        <v>78</v>
      </c>
      <c r="C309" s="57">
        <v>15</v>
      </c>
      <c r="D309" s="57">
        <v>33</v>
      </c>
      <c r="E309" s="57" t="s">
        <v>98</v>
      </c>
      <c r="F309" s="57">
        <v>333</v>
      </c>
      <c r="G309" s="57">
        <v>1</v>
      </c>
      <c r="H309" s="57">
        <v>3</v>
      </c>
      <c r="I309" s="63">
        <v>31.3</v>
      </c>
      <c r="J309" s="63">
        <v>0.91463414634146301</v>
      </c>
      <c r="K309" s="63">
        <v>79.115853658536594</v>
      </c>
      <c r="L309" s="63">
        <v>65.650406504065003</v>
      </c>
      <c r="M309" s="63">
        <v>29.395325203252</v>
      </c>
      <c r="N309" s="63">
        <v>50.863821138211399</v>
      </c>
      <c r="O309" s="63">
        <v>119.58841463414601</v>
      </c>
      <c r="P309" s="57"/>
      <c r="Q309" s="56">
        <f t="shared" si="74"/>
        <v>211.06941838649146</v>
      </c>
      <c r="R309" s="56">
        <f t="shared" si="75"/>
        <v>1.8187552565180827</v>
      </c>
      <c r="S309" s="56">
        <f t="shared" si="80"/>
        <v>11.437353049488678</v>
      </c>
      <c r="T309" s="56">
        <f t="shared" si="80"/>
        <v>6.2543245113302133</v>
      </c>
      <c r="U309" s="56">
        <f t="shared" si="80"/>
        <v>4.4152622515808506</v>
      </c>
      <c r="V309" s="56">
        <f t="shared" si="76"/>
        <v>1.5371261521098458</v>
      </c>
      <c r="W309" s="58">
        <f t="shared" si="73"/>
        <v>236.53223960751913</v>
      </c>
    </row>
    <row r="310" spans="1:23" x14ac:dyDescent="0.15">
      <c r="A310" s="57">
        <v>3</v>
      </c>
      <c r="B310" s="57" t="s">
        <v>78</v>
      </c>
      <c r="C310" s="57">
        <v>15</v>
      </c>
      <c r="D310" s="57">
        <v>33</v>
      </c>
      <c r="E310" s="57" t="s">
        <v>98</v>
      </c>
      <c r="F310" s="57">
        <v>333</v>
      </c>
      <c r="G310" s="57">
        <v>2</v>
      </c>
      <c r="H310" s="57">
        <v>3</v>
      </c>
      <c r="I310" s="63">
        <v>40.6</v>
      </c>
      <c r="J310" s="63">
        <v>0.80046082949308806</v>
      </c>
      <c r="K310" s="63">
        <v>76.958525345622107</v>
      </c>
      <c r="L310" s="63">
        <v>67.211981566820299</v>
      </c>
      <c r="M310" s="63">
        <v>27.972350230414701</v>
      </c>
      <c r="N310" s="63">
        <v>34.585253456221203</v>
      </c>
      <c r="O310" s="63">
        <v>117.69585253456199</v>
      </c>
      <c r="P310" s="57"/>
      <c r="Q310" s="56">
        <f t="shared" si="74"/>
        <v>184.72172988302032</v>
      </c>
      <c r="R310" s="56">
        <f t="shared" si="75"/>
        <v>1.7691615021982094</v>
      </c>
      <c r="S310" s="56">
        <f t="shared" si="80"/>
        <v>11.70940445414988</v>
      </c>
      <c r="T310" s="56">
        <f t="shared" si="80"/>
        <v>5.9515638788116387</v>
      </c>
      <c r="U310" s="56">
        <f t="shared" si="80"/>
        <v>3.0021921402969793</v>
      </c>
      <c r="V310" s="56">
        <f t="shared" si="76"/>
        <v>1.5128001611126221</v>
      </c>
      <c r="W310" s="58">
        <f t="shared" si="73"/>
        <v>208.66685201958964</v>
      </c>
    </row>
    <row r="311" spans="1:23" x14ac:dyDescent="0.15">
      <c r="A311" s="57">
        <v>3</v>
      </c>
      <c r="B311" s="57" t="s">
        <v>78</v>
      </c>
      <c r="C311" s="57">
        <v>15</v>
      </c>
      <c r="D311" s="57">
        <v>33</v>
      </c>
      <c r="E311" s="57" t="s">
        <v>98</v>
      </c>
      <c r="F311" s="57">
        <v>333</v>
      </c>
      <c r="G311" s="57">
        <v>3</v>
      </c>
      <c r="H311" s="57">
        <v>3</v>
      </c>
      <c r="I311" s="63">
        <v>45.26</v>
      </c>
      <c r="J311" s="63">
        <v>0.87681498829039795</v>
      </c>
      <c r="K311" s="63">
        <v>76.674473067915699</v>
      </c>
      <c r="L311" s="63">
        <v>67.962529274004694</v>
      </c>
      <c r="M311" s="63">
        <v>28.8056206088993</v>
      </c>
      <c r="N311" s="63">
        <v>36.370023419203697</v>
      </c>
      <c r="O311" s="63">
        <v>119.484777517564</v>
      </c>
      <c r="P311" s="57"/>
      <c r="Q311" s="56">
        <f t="shared" si="74"/>
        <v>202.3419203747072</v>
      </c>
      <c r="R311" s="56">
        <f t="shared" si="75"/>
        <v>1.7626315647796713</v>
      </c>
      <c r="S311" s="56">
        <f t="shared" si="80"/>
        <v>11.840161894425904</v>
      </c>
      <c r="T311" s="56">
        <f t="shared" si="80"/>
        <v>6.1288554487019793</v>
      </c>
      <c r="U311" s="56">
        <f t="shared" si="80"/>
        <v>3.157120088472543</v>
      </c>
      <c r="V311" s="56">
        <f t="shared" si="76"/>
        <v>1.5357940554956813</v>
      </c>
      <c r="W311" s="58">
        <f t="shared" si="73"/>
        <v>226.76648342658297</v>
      </c>
    </row>
    <row r="312" spans="1:23" x14ac:dyDescent="0.15">
      <c r="A312" s="64">
        <v>3</v>
      </c>
      <c r="B312" s="64" t="s">
        <v>78</v>
      </c>
      <c r="C312" s="64">
        <v>15</v>
      </c>
      <c r="D312" s="64">
        <v>33</v>
      </c>
      <c r="E312" s="64" t="s">
        <v>99</v>
      </c>
      <c r="F312" s="64">
        <v>444</v>
      </c>
      <c r="G312" s="64">
        <v>1</v>
      </c>
      <c r="H312" s="64">
        <v>3</v>
      </c>
      <c r="I312" s="65">
        <v>113.23</v>
      </c>
      <c r="J312" s="65">
        <v>0.66728452270620897</v>
      </c>
      <c r="K312" s="65">
        <v>62.650602409638601</v>
      </c>
      <c r="L312" s="65">
        <v>48.563484708063001</v>
      </c>
      <c r="M312" s="65">
        <v>18.929564411492098</v>
      </c>
      <c r="N312" s="65">
        <v>62.766450417052802</v>
      </c>
      <c r="O312" s="65">
        <v>136.399443929564</v>
      </c>
      <c r="P312" s="64"/>
      <c r="Q312" s="66">
        <f t="shared" si="74"/>
        <v>153.98873600912515</v>
      </c>
      <c r="R312" s="66">
        <f t="shared" si="75"/>
        <v>1.4402437335549103</v>
      </c>
      <c r="S312" s="66">
        <f t="shared" si="80"/>
        <v>8.4605374055858888</v>
      </c>
      <c r="T312" s="66">
        <f t="shared" si="80"/>
        <v>4.0275668960621482</v>
      </c>
      <c r="U312" s="66">
        <f t="shared" si="80"/>
        <v>5.4484765987025003</v>
      </c>
      <c r="V312" s="66">
        <f t="shared" si="76"/>
        <v>1.7532062201743446</v>
      </c>
      <c r="W312" s="67">
        <f t="shared" si="73"/>
        <v>175.11876686320497</v>
      </c>
    </row>
    <row r="313" spans="1:23" x14ac:dyDescent="0.15">
      <c r="A313" s="57">
        <v>3</v>
      </c>
      <c r="B313" s="57" t="s">
        <v>78</v>
      </c>
      <c r="C313" s="57">
        <v>15</v>
      </c>
      <c r="D313" s="57">
        <v>33</v>
      </c>
      <c r="E313" s="57" t="s">
        <v>99</v>
      </c>
      <c r="F313" s="57">
        <v>444</v>
      </c>
      <c r="G313" s="57">
        <v>2</v>
      </c>
      <c r="H313" s="57">
        <v>3</v>
      </c>
      <c r="I313" s="63">
        <v>117.44</v>
      </c>
      <c r="J313" s="63">
        <v>0.61888619854721505</v>
      </c>
      <c r="K313" s="63">
        <v>63.026634382566598</v>
      </c>
      <c r="L313" s="63">
        <v>46.973365617433402</v>
      </c>
      <c r="M313" s="63">
        <v>18.087167070217902</v>
      </c>
      <c r="N313" s="63">
        <v>61.210653753026598</v>
      </c>
      <c r="O313" s="63">
        <v>123.292978208232</v>
      </c>
      <c r="P313" s="57"/>
      <c r="Q313" s="56">
        <f t="shared" si="74"/>
        <v>142.81989197243422</v>
      </c>
      <c r="R313" s="56">
        <f t="shared" si="75"/>
        <v>1.4488881467256689</v>
      </c>
      <c r="S313" s="56">
        <f t="shared" si="80"/>
        <v>8.1835131737688851</v>
      </c>
      <c r="T313" s="56">
        <f t="shared" si="80"/>
        <v>3.8483334191952983</v>
      </c>
      <c r="U313" s="56">
        <f t="shared" si="80"/>
        <v>5.313424804950226</v>
      </c>
      <c r="V313" s="56">
        <f t="shared" si="76"/>
        <v>1.5847426504914139</v>
      </c>
      <c r="W313" s="58">
        <f t="shared" si="73"/>
        <v>163.19879416756569</v>
      </c>
    </row>
    <row r="314" spans="1:23" x14ac:dyDescent="0.15">
      <c r="A314" s="68">
        <v>3</v>
      </c>
      <c r="B314" s="68" t="s">
        <v>78</v>
      </c>
      <c r="C314" s="68">
        <v>15</v>
      </c>
      <c r="D314" s="68">
        <v>33</v>
      </c>
      <c r="E314" s="68" t="s">
        <v>99</v>
      </c>
      <c r="F314" s="68">
        <v>444</v>
      </c>
      <c r="G314" s="68">
        <v>3</v>
      </c>
      <c r="H314" s="68">
        <v>3</v>
      </c>
      <c r="I314" s="69">
        <v>124.81</v>
      </c>
      <c r="J314" s="69">
        <v>0.86604702022963398</v>
      </c>
      <c r="K314" s="69">
        <v>83.242208857299104</v>
      </c>
      <c r="L314" s="69">
        <v>63.996719518862797</v>
      </c>
      <c r="M314" s="69">
        <v>22.936030617823899</v>
      </c>
      <c r="N314" s="69">
        <v>87.725533078184796</v>
      </c>
      <c r="O314" s="69">
        <v>156.260251503554</v>
      </c>
      <c r="P314" s="68"/>
      <c r="Q314" s="70">
        <f t="shared" si="74"/>
        <v>199.85700466837707</v>
      </c>
      <c r="R314" s="70">
        <f t="shared" si="75"/>
        <v>1.9136139967195196</v>
      </c>
      <c r="S314" s="70">
        <f t="shared" si="80"/>
        <v>11.149254271578885</v>
      </c>
      <c r="T314" s="70">
        <f t="shared" si="80"/>
        <v>4.8800065144306171</v>
      </c>
      <c r="U314" s="70">
        <f t="shared" si="80"/>
        <v>7.615063635259097</v>
      </c>
      <c r="V314" s="70">
        <f t="shared" si="76"/>
        <v>2.008486523181928</v>
      </c>
      <c r="W314" s="71">
        <f t="shared" si="73"/>
        <v>227.42342960954713</v>
      </c>
    </row>
    <row r="315" spans="1:23" x14ac:dyDescent="0.15">
      <c r="A315" s="57">
        <v>3</v>
      </c>
      <c r="B315" s="57" t="s">
        <v>78</v>
      </c>
      <c r="C315" s="57">
        <v>15</v>
      </c>
      <c r="D315" s="57">
        <v>33</v>
      </c>
      <c r="E315" s="57" t="s">
        <v>100</v>
      </c>
      <c r="F315" s="57">
        <v>555</v>
      </c>
      <c r="G315" s="57">
        <f t="shared" ref="G315:H317" si="87">G312</f>
        <v>1</v>
      </c>
      <c r="H315" s="57">
        <f t="shared" si="87"/>
        <v>3</v>
      </c>
      <c r="I315" s="63">
        <f t="shared" ref="I315:I317" si="88">I303+I306+I309+I312</f>
        <v>259.79000000000002</v>
      </c>
      <c r="J315" s="63">
        <f t="shared" ref="J315:O317" si="89">(J303*$L303+J306*$L306+J309*$L309+J312*$L312)/($L303+$L306+$L309+$L312)</f>
        <v>0.7942037430977309</v>
      </c>
      <c r="K315" s="63">
        <f t="shared" si="89"/>
        <v>75.334988576367394</v>
      </c>
      <c r="L315" s="63">
        <f t="shared" si="89"/>
        <v>59.430398512689898</v>
      </c>
      <c r="M315" s="63">
        <f t="shared" si="89"/>
        <v>24.465001486167761</v>
      </c>
      <c r="N315" s="63">
        <f t="shared" si="89"/>
        <v>68.534539033718289</v>
      </c>
      <c r="O315" s="63">
        <f t="shared" si="89"/>
        <v>119.24064036705835</v>
      </c>
      <c r="P315" s="57"/>
      <c r="Q315" s="56">
        <f t="shared" si="74"/>
        <v>183.27778686870712</v>
      </c>
      <c r="R315" s="56">
        <f t="shared" si="75"/>
        <v>1.7318388178475264</v>
      </c>
      <c r="S315" s="56">
        <f t="shared" si="80"/>
        <v>10.353727963883257</v>
      </c>
      <c r="T315" s="56">
        <f t="shared" si="80"/>
        <v>5.2053194651420771</v>
      </c>
      <c r="U315" s="56">
        <f t="shared" si="80"/>
        <v>5.9491787355658232</v>
      </c>
      <c r="V315" s="56">
        <f t="shared" si="76"/>
        <v>1.532656045849079</v>
      </c>
      <c r="W315" s="58">
        <f t="shared" si="73"/>
        <v>208.05050789699487</v>
      </c>
    </row>
    <row r="316" spans="1:23" x14ac:dyDescent="0.15">
      <c r="A316" s="57">
        <v>3</v>
      </c>
      <c r="B316" s="57" t="s">
        <v>78</v>
      </c>
      <c r="C316" s="57">
        <v>15</v>
      </c>
      <c r="D316" s="57">
        <v>33</v>
      </c>
      <c r="E316" s="57" t="s">
        <v>100</v>
      </c>
      <c r="F316" s="57">
        <v>555</v>
      </c>
      <c r="G316" s="57">
        <f t="shared" si="87"/>
        <v>2</v>
      </c>
      <c r="H316" s="57">
        <f t="shared" si="87"/>
        <v>3</v>
      </c>
      <c r="I316" s="63">
        <f t="shared" si="88"/>
        <v>271.12</v>
      </c>
      <c r="J316" s="63">
        <f t="shared" si="89"/>
        <v>0.66019813204258515</v>
      </c>
      <c r="K316" s="63">
        <f t="shared" si="89"/>
        <v>66.729922827182975</v>
      </c>
      <c r="L316" s="63">
        <f t="shared" si="89"/>
        <v>54.033715976487244</v>
      </c>
      <c r="M316" s="63">
        <f t="shared" si="89"/>
        <v>21.006292723226171</v>
      </c>
      <c r="N316" s="63">
        <f t="shared" si="89"/>
        <v>54.874728108695678</v>
      </c>
      <c r="O316" s="63">
        <f t="shared" si="89"/>
        <v>113.24097776399555</v>
      </c>
      <c r="P316" s="57"/>
      <c r="Q316" s="56">
        <f t="shared" si="74"/>
        <v>152.35341508675043</v>
      </c>
      <c r="R316" s="56">
        <f t="shared" si="75"/>
        <v>1.5340212144179994</v>
      </c>
      <c r="S316" s="56">
        <f t="shared" si="80"/>
        <v>9.4135393687260009</v>
      </c>
      <c r="T316" s="56">
        <f t="shared" si="80"/>
        <v>4.4694239836651422</v>
      </c>
      <c r="U316" s="56">
        <f t="shared" si="80"/>
        <v>4.7634312594353885</v>
      </c>
      <c r="V316" s="56">
        <f t="shared" si="76"/>
        <v>1.455539559948529</v>
      </c>
      <c r="W316" s="58">
        <f t="shared" si="73"/>
        <v>173.98937047294348</v>
      </c>
    </row>
    <row r="317" spans="1:23" ht="14.25" thickBot="1" x14ac:dyDescent="0.2">
      <c r="A317" s="72">
        <v>3</v>
      </c>
      <c r="B317" s="72" t="s">
        <v>78</v>
      </c>
      <c r="C317" s="72">
        <v>15</v>
      </c>
      <c r="D317" s="72">
        <v>33</v>
      </c>
      <c r="E317" s="72" t="s">
        <v>100</v>
      </c>
      <c r="F317" s="72">
        <v>555</v>
      </c>
      <c r="G317" s="72">
        <f t="shared" si="87"/>
        <v>3</v>
      </c>
      <c r="H317" s="72">
        <f t="shared" si="87"/>
        <v>3</v>
      </c>
      <c r="I317" s="73">
        <f t="shared" si="88"/>
        <v>296.40999999999997</v>
      </c>
      <c r="J317" s="73">
        <f t="shared" si="89"/>
        <v>0.76370218785762412</v>
      </c>
      <c r="K317" s="73">
        <f t="shared" si="89"/>
        <v>71.564226398246703</v>
      </c>
      <c r="L317" s="73">
        <f t="shared" si="89"/>
        <v>56.541273100001291</v>
      </c>
      <c r="M317" s="73">
        <f t="shared" si="89"/>
        <v>22.40989949339486</v>
      </c>
      <c r="N317" s="73">
        <f t="shared" si="89"/>
        <v>60.990825395942664</v>
      </c>
      <c r="O317" s="73">
        <f t="shared" si="89"/>
        <v>126.92299124348324</v>
      </c>
      <c r="P317" s="72"/>
      <c r="Q317" s="74">
        <f t="shared" si="74"/>
        <v>176.23896642868246</v>
      </c>
      <c r="R317" s="74">
        <f t="shared" si="75"/>
        <v>1.6451546298447517</v>
      </c>
      <c r="S317" s="74">
        <f t="shared" si="80"/>
        <v>9.8503960104531867</v>
      </c>
      <c r="T317" s="74">
        <f t="shared" si="80"/>
        <v>4.7680637219989066</v>
      </c>
      <c r="U317" s="74">
        <f t="shared" si="80"/>
        <v>5.29434248228669</v>
      </c>
      <c r="V317" s="74">
        <f t="shared" si="76"/>
        <v>1.6314009157260057</v>
      </c>
      <c r="W317" s="75">
        <f t="shared" si="73"/>
        <v>199.42832418899198</v>
      </c>
    </row>
    <row r="318" spans="1:23" x14ac:dyDescent="0.15">
      <c r="A318" s="59">
        <v>3</v>
      </c>
      <c r="B318" s="59" t="s">
        <v>78</v>
      </c>
      <c r="C318" s="59">
        <v>15</v>
      </c>
      <c r="D318" s="59">
        <v>33</v>
      </c>
      <c r="E318" s="59" t="s">
        <v>96</v>
      </c>
      <c r="F318" s="59">
        <v>111</v>
      </c>
      <c r="G318" s="59">
        <v>1</v>
      </c>
      <c r="H318" s="59">
        <v>4</v>
      </c>
      <c r="I318" s="60">
        <v>45.17</v>
      </c>
      <c r="J318" s="60">
        <v>0.46670055922725001</v>
      </c>
      <c r="K318" s="60">
        <v>51.550584646670103</v>
      </c>
      <c r="L318" s="60">
        <v>35.053380782918097</v>
      </c>
      <c r="M318" s="60">
        <v>10.523640061006599</v>
      </c>
      <c r="N318" s="60">
        <v>93.594306049822094</v>
      </c>
      <c r="O318" s="60">
        <v>207.85460091509901</v>
      </c>
      <c r="P318" s="59"/>
      <c r="Q318" s="61">
        <f t="shared" si="74"/>
        <v>107.70012905244231</v>
      </c>
      <c r="R318" s="61">
        <f t="shared" si="75"/>
        <v>1.1850709114177036</v>
      </c>
      <c r="S318" s="61">
        <f t="shared" si="80"/>
        <v>6.1068607635745824</v>
      </c>
      <c r="T318" s="61">
        <f t="shared" si="80"/>
        <v>2.2390723534056596</v>
      </c>
      <c r="U318" s="61">
        <f t="shared" si="80"/>
        <v>8.1245057334915014</v>
      </c>
      <c r="V318" s="61">
        <f t="shared" si="76"/>
        <v>2.6716529680603989</v>
      </c>
      <c r="W318" s="62">
        <f t="shared" si="73"/>
        <v>128.02729178239215</v>
      </c>
    </row>
    <row r="319" spans="1:23" x14ac:dyDescent="0.15">
      <c r="A319" s="57">
        <v>3</v>
      </c>
      <c r="B319" s="57" t="s">
        <v>78</v>
      </c>
      <c r="C319" s="57">
        <v>15</v>
      </c>
      <c r="D319" s="57">
        <v>33</v>
      </c>
      <c r="E319" s="57" t="s">
        <v>96</v>
      </c>
      <c r="F319" s="57">
        <v>111</v>
      </c>
      <c r="G319" s="57">
        <v>2</v>
      </c>
      <c r="H319" s="57">
        <v>4</v>
      </c>
      <c r="I319" s="63">
        <v>43.91</v>
      </c>
      <c r="J319" s="63">
        <v>0.51493670886075904</v>
      </c>
      <c r="K319" s="63">
        <v>60.506329113924103</v>
      </c>
      <c r="L319" s="63">
        <v>33.696202531645604</v>
      </c>
      <c r="M319" s="63">
        <v>11.2658227848101</v>
      </c>
      <c r="N319" s="63">
        <v>67.822784810126606</v>
      </c>
      <c r="O319" s="63">
        <v>185.088607594937</v>
      </c>
      <c r="P319" s="57"/>
      <c r="Q319" s="56">
        <f t="shared" si="74"/>
        <v>118.8315481986367</v>
      </c>
      <c r="R319" s="56">
        <f t="shared" si="75"/>
        <v>1.3909500945729678</v>
      </c>
      <c r="S319" s="56">
        <f t="shared" si="80"/>
        <v>5.8704185595201404</v>
      </c>
      <c r="T319" s="56">
        <f t="shared" si="80"/>
        <v>2.3969835712361913</v>
      </c>
      <c r="U319" s="56">
        <f t="shared" si="80"/>
        <v>5.8873945147679345</v>
      </c>
      <c r="V319" s="56">
        <f t="shared" si="76"/>
        <v>2.3790309459503471</v>
      </c>
      <c r="W319" s="58">
        <f t="shared" si="73"/>
        <v>136.75632588468429</v>
      </c>
    </row>
    <row r="320" spans="1:23" x14ac:dyDescent="0.15">
      <c r="A320" s="57">
        <v>3</v>
      </c>
      <c r="B320" s="57" t="s">
        <v>78</v>
      </c>
      <c r="C320" s="57">
        <v>15</v>
      </c>
      <c r="D320" s="57">
        <v>33</v>
      </c>
      <c r="E320" s="57" t="s">
        <v>96</v>
      </c>
      <c r="F320" s="57">
        <v>111</v>
      </c>
      <c r="G320" s="57">
        <v>3</v>
      </c>
      <c r="H320" s="57">
        <v>4</v>
      </c>
      <c r="I320" s="63">
        <v>40.409999999999997</v>
      </c>
      <c r="J320" s="63">
        <v>0.45557350565428101</v>
      </c>
      <c r="K320" s="63">
        <v>50.242326332794804</v>
      </c>
      <c r="L320" s="63">
        <v>27.867528271405501</v>
      </c>
      <c r="M320" s="63">
        <v>8.5083467959073804</v>
      </c>
      <c r="N320" s="63">
        <v>59.019924609585402</v>
      </c>
      <c r="O320" s="63">
        <v>206.300484652666</v>
      </c>
      <c r="P320" s="57"/>
      <c r="Q320" s="56">
        <f t="shared" si="74"/>
        <v>105.13234745868023</v>
      </c>
      <c r="R320" s="56">
        <f t="shared" si="75"/>
        <v>1.1549960076504553</v>
      </c>
      <c r="S320" s="56">
        <f t="shared" si="80"/>
        <v>4.8549700821263944</v>
      </c>
      <c r="T320" s="56">
        <f t="shared" si="80"/>
        <v>1.8102865523207192</v>
      </c>
      <c r="U320" s="56">
        <f t="shared" si="80"/>
        <v>5.1232573445820666</v>
      </c>
      <c r="V320" s="56">
        <f t="shared" si="76"/>
        <v>2.6516771806255273</v>
      </c>
      <c r="W320" s="58">
        <f t="shared" si="73"/>
        <v>120.7275346259854</v>
      </c>
    </row>
    <row r="321" spans="1:23" x14ac:dyDescent="0.15">
      <c r="A321" s="64">
        <v>3</v>
      </c>
      <c r="B321" s="64" t="s">
        <v>78</v>
      </c>
      <c r="C321" s="64">
        <v>15</v>
      </c>
      <c r="D321" s="64">
        <v>33</v>
      </c>
      <c r="E321" s="64" t="s">
        <v>97</v>
      </c>
      <c r="F321" s="64">
        <v>222</v>
      </c>
      <c r="G321" s="64">
        <v>1</v>
      </c>
      <c r="H321" s="64">
        <v>4</v>
      </c>
      <c r="I321" s="65">
        <v>86.8</v>
      </c>
      <c r="J321" s="65">
        <v>0.52376333656644003</v>
      </c>
      <c r="K321" s="65">
        <v>49.951503394762398</v>
      </c>
      <c r="L321" s="65">
        <v>25.7032007759457</v>
      </c>
      <c r="M321" s="65">
        <v>8.7778855480116391</v>
      </c>
      <c r="N321" s="65">
        <v>49.975751697381199</v>
      </c>
      <c r="O321" s="65">
        <v>121.483996120272</v>
      </c>
      <c r="P321" s="64"/>
      <c r="Q321" s="66">
        <f t="shared" si="74"/>
        <v>120.86846228456308</v>
      </c>
      <c r="R321" s="66">
        <f t="shared" si="75"/>
        <v>1.1483104228681011</v>
      </c>
      <c r="S321" s="66">
        <f t="shared" si="80"/>
        <v>4.4779095428476827</v>
      </c>
      <c r="T321" s="66">
        <f t="shared" si="80"/>
        <v>1.8676352229811999</v>
      </c>
      <c r="U321" s="66">
        <f t="shared" si="80"/>
        <v>4.338172890397674</v>
      </c>
      <c r="V321" s="66">
        <f t="shared" si="76"/>
        <v>1.561490952702725</v>
      </c>
      <c r="W321" s="67">
        <f t="shared" si="73"/>
        <v>134.26198131636048</v>
      </c>
    </row>
    <row r="322" spans="1:23" x14ac:dyDescent="0.15">
      <c r="A322" s="57">
        <v>3</v>
      </c>
      <c r="B322" s="57" t="s">
        <v>78</v>
      </c>
      <c r="C322" s="57">
        <v>15</v>
      </c>
      <c r="D322" s="57">
        <v>33</v>
      </c>
      <c r="E322" s="57" t="s">
        <v>97</v>
      </c>
      <c r="F322" s="57">
        <v>222</v>
      </c>
      <c r="G322" s="57">
        <v>2</v>
      </c>
      <c r="H322" s="57">
        <v>4</v>
      </c>
      <c r="I322" s="63">
        <v>78.47</v>
      </c>
      <c r="J322" s="63">
        <v>0.57352941176470595</v>
      </c>
      <c r="K322" s="63">
        <v>52.5</v>
      </c>
      <c r="L322" s="63">
        <v>26.7156862745098</v>
      </c>
      <c r="M322" s="63">
        <v>9.4117647058823497</v>
      </c>
      <c r="N322" s="63">
        <v>56.053921568627501</v>
      </c>
      <c r="O322" s="63">
        <v>139.95098039215699</v>
      </c>
      <c r="P322" s="57"/>
      <c r="Q322" s="56">
        <f t="shared" si="74"/>
        <v>132.35294117647058</v>
      </c>
      <c r="R322" s="56">
        <f t="shared" si="75"/>
        <v>1.2068965517241379</v>
      </c>
      <c r="S322" s="56">
        <f t="shared" si="80"/>
        <v>4.6543007446881184</v>
      </c>
      <c r="T322" s="56">
        <f t="shared" si="80"/>
        <v>2.0025031289111381</v>
      </c>
      <c r="U322" s="56">
        <f t="shared" si="80"/>
        <v>4.8657918028322484</v>
      </c>
      <c r="V322" s="56">
        <f t="shared" si="76"/>
        <v>1.7988557891022749</v>
      </c>
      <c r="W322" s="58">
        <f t="shared" si="73"/>
        <v>146.88128919372849</v>
      </c>
    </row>
    <row r="323" spans="1:23" x14ac:dyDescent="0.15">
      <c r="A323" s="68">
        <v>3</v>
      </c>
      <c r="B323" s="68" t="s">
        <v>78</v>
      </c>
      <c r="C323" s="68">
        <v>15</v>
      </c>
      <c r="D323" s="68">
        <v>33</v>
      </c>
      <c r="E323" s="68" t="s">
        <v>97</v>
      </c>
      <c r="F323" s="68">
        <v>222</v>
      </c>
      <c r="G323" s="68">
        <v>3</v>
      </c>
      <c r="H323" s="68">
        <v>4</v>
      </c>
      <c r="I323" s="69">
        <v>83.71</v>
      </c>
      <c r="J323" s="69">
        <v>0.46351931330472101</v>
      </c>
      <c r="K323" s="69">
        <v>82.594182164997605</v>
      </c>
      <c r="L323" s="69">
        <v>24.940391034811601</v>
      </c>
      <c r="M323" s="69">
        <v>9.7997138769671004</v>
      </c>
      <c r="N323" s="69">
        <v>56.366237482117299</v>
      </c>
      <c r="O323" s="69">
        <v>117.739628040057</v>
      </c>
      <c r="P323" s="68"/>
      <c r="Q323" s="70">
        <f t="shared" si="74"/>
        <v>106.96599537801255</v>
      </c>
      <c r="R323" s="70">
        <f t="shared" si="75"/>
        <v>1.8987168313792553</v>
      </c>
      <c r="S323" s="70">
        <f t="shared" si="80"/>
        <v>4.3450158597232758</v>
      </c>
      <c r="T323" s="70">
        <f t="shared" si="80"/>
        <v>2.0850455057376811</v>
      </c>
      <c r="U323" s="70">
        <f t="shared" si="80"/>
        <v>4.8929025592115707</v>
      </c>
      <c r="V323" s="70">
        <f t="shared" si="76"/>
        <v>1.5133628282783675</v>
      </c>
      <c r="W323" s="71">
        <f t="shared" ref="W323:W386" si="90">SUM(Q323:V323)</f>
        <v>121.70103896234269</v>
      </c>
    </row>
    <row r="324" spans="1:23" x14ac:dyDescent="0.15">
      <c r="A324" s="57">
        <v>3</v>
      </c>
      <c r="B324" s="57" t="s">
        <v>78</v>
      </c>
      <c r="C324" s="57">
        <v>15</v>
      </c>
      <c r="D324" s="57">
        <v>33</v>
      </c>
      <c r="E324" s="57" t="s">
        <v>98</v>
      </c>
      <c r="F324" s="57">
        <v>333</v>
      </c>
      <c r="G324" s="57">
        <v>1</v>
      </c>
      <c r="H324" s="57">
        <v>4</v>
      </c>
      <c r="I324" s="63">
        <v>37.729999999999997</v>
      </c>
      <c r="J324" s="63">
        <v>0.871428571428572</v>
      </c>
      <c r="K324" s="63">
        <v>77.962962962963005</v>
      </c>
      <c r="L324" s="63">
        <v>71.507936507936506</v>
      </c>
      <c r="M324" s="63">
        <v>21.7195767195767</v>
      </c>
      <c r="N324" s="63">
        <v>61.084656084656103</v>
      </c>
      <c r="O324" s="63">
        <v>155.978835978836</v>
      </c>
      <c r="P324" s="57"/>
      <c r="Q324" s="56">
        <f t="shared" ref="Q324:Q387" si="91">J324*30/Q$2</f>
        <v>201.09890109890122</v>
      </c>
      <c r="R324" s="56">
        <f t="shared" ref="R324:R387" si="92">K324*2/R$2</f>
        <v>1.7922520221370806</v>
      </c>
      <c r="S324" s="56">
        <f t="shared" si="80"/>
        <v>12.457828659919253</v>
      </c>
      <c r="T324" s="56">
        <f t="shared" si="80"/>
        <v>4.621186536080149</v>
      </c>
      <c r="U324" s="56">
        <f t="shared" si="80"/>
        <v>5.3024875073486202</v>
      </c>
      <c r="V324" s="56">
        <f t="shared" ref="V324:V387" si="93">O324*1/V$2</f>
        <v>2.0048693570544476</v>
      </c>
      <c r="W324" s="58">
        <f t="shared" si="90"/>
        <v>227.27752518144078</v>
      </c>
    </row>
    <row r="325" spans="1:23" x14ac:dyDescent="0.15">
      <c r="A325" s="57">
        <v>3</v>
      </c>
      <c r="B325" s="57" t="s">
        <v>78</v>
      </c>
      <c r="C325" s="57">
        <v>15</v>
      </c>
      <c r="D325" s="57">
        <v>33</v>
      </c>
      <c r="E325" s="57" t="s">
        <v>98</v>
      </c>
      <c r="F325" s="57">
        <v>333</v>
      </c>
      <c r="G325" s="57">
        <v>2</v>
      </c>
      <c r="H325" s="57">
        <v>4</v>
      </c>
      <c r="I325" s="63">
        <v>37.18</v>
      </c>
      <c r="J325" s="63">
        <v>0.83217530732228795</v>
      </c>
      <c r="K325" s="63">
        <v>89.070016034206304</v>
      </c>
      <c r="L325" s="63">
        <v>51.389631213255001</v>
      </c>
      <c r="M325" s="63">
        <v>18.2522715125601</v>
      </c>
      <c r="N325" s="63">
        <v>41.368252271512603</v>
      </c>
      <c r="O325" s="63">
        <v>131.88134687332999</v>
      </c>
      <c r="P325" s="57"/>
      <c r="Q325" s="56">
        <f t="shared" si="91"/>
        <v>192.0404555359126</v>
      </c>
      <c r="R325" s="56">
        <f t="shared" si="92"/>
        <v>2.0475865754989955</v>
      </c>
      <c r="S325" s="56">
        <f t="shared" si="80"/>
        <v>8.952897423912022</v>
      </c>
      <c r="T325" s="56">
        <f t="shared" si="80"/>
        <v>3.8834620239489572</v>
      </c>
      <c r="U325" s="56">
        <f t="shared" si="80"/>
        <v>3.5909941207910245</v>
      </c>
      <c r="V325" s="56">
        <f t="shared" si="93"/>
        <v>1.6951329932304626</v>
      </c>
      <c r="W325" s="58">
        <f t="shared" si="90"/>
        <v>212.21052867329408</v>
      </c>
    </row>
    <row r="326" spans="1:23" x14ac:dyDescent="0.15">
      <c r="A326" s="57">
        <v>3</v>
      </c>
      <c r="B326" s="57" t="s">
        <v>78</v>
      </c>
      <c r="C326" s="57">
        <v>15</v>
      </c>
      <c r="D326" s="57">
        <v>33</v>
      </c>
      <c r="E326" s="57" t="s">
        <v>98</v>
      </c>
      <c r="F326" s="57">
        <v>333</v>
      </c>
      <c r="G326" s="57">
        <v>3</v>
      </c>
      <c r="H326" s="57">
        <v>4</v>
      </c>
      <c r="I326" s="63">
        <v>44.93</v>
      </c>
      <c r="J326" s="63">
        <v>0.66249374061091604</v>
      </c>
      <c r="K326" s="63">
        <v>68.427641462193293</v>
      </c>
      <c r="L326" s="63">
        <v>43.540310465698603</v>
      </c>
      <c r="M326" s="63">
        <v>13.9959939909865</v>
      </c>
      <c r="N326" s="63">
        <v>65.0976464697046</v>
      </c>
      <c r="O326" s="63">
        <v>128.29243865798699</v>
      </c>
      <c r="P326" s="57"/>
      <c r="Q326" s="56">
        <f t="shared" si="91"/>
        <v>152.88317091021139</v>
      </c>
      <c r="R326" s="56">
        <f t="shared" si="92"/>
        <v>1.5730492290159377</v>
      </c>
      <c r="S326" s="56">
        <f t="shared" si="80"/>
        <v>7.5854199417593389</v>
      </c>
      <c r="T326" s="56">
        <f t="shared" si="80"/>
        <v>2.9778710619120212</v>
      </c>
      <c r="U326" s="56">
        <f t="shared" si="80"/>
        <v>5.6508373671618575</v>
      </c>
      <c r="V326" s="56">
        <f t="shared" si="93"/>
        <v>1.6490030675833804</v>
      </c>
      <c r="W326" s="58">
        <f t="shared" si="90"/>
        <v>172.31935157764394</v>
      </c>
    </row>
    <row r="327" spans="1:23" x14ac:dyDescent="0.15">
      <c r="A327" s="64">
        <v>3</v>
      </c>
      <c r="B327" s="64" t="s">
        <v>78</v>
      </c>
      <c r="C327" s="64">
        <v>15</v>
      </c>
      <c r="D327" s="64">
        <v>33</v>
      </c>
      <c r="E327" s="64" t="s">
        <v>99</v>
      </c>
      <c r="F327" s="64">
        <v>444</v>
      </c>
      <c r="G327" s="64">
        <v>1</v>
      </c>
      <c r="H327" s="64">
        <v>4</v>
      </c>
      <c r="I327" s="65">
        <v>84.96</v>
      </c>
      <c r="J327" s="65">
        <v>0.80093676814988302</v>
      </c>
      <c r="K327" s="65">
        <v>75.9484777517564</v>
      </c>
      <c r="L327" s="65">
        <v>63.583138173302103</v>
      </c>
      <c r="M327" s="65">
        <v>24.004683840749401</v>
      </c>
      <c r="N327" s="65">
        <v>41.8032786885246</v>
      </c>
      <c r="O327" s="65">
        <v>113.02107728337199</v>
      </c>
      <c r="P327" s="64"/>
      <c r="Q327" s="66">
        <f t="shared" si="91"/>
        <v>184.83156188074221</v>
      </c>
      <c r="R327" s="66">
        <f t="shared" si="92"/>
        <v>1.7459420172817564</v>
      </c>
      <c r="S327" s="66">
        <f t="shared" si="80"/>
        <v>11.077201772352284</v>
      </c>
      <c r="T327" s="66">
        <f t="shared" si="80"/>
        <v>5.1073795405849793</v>
      </c>
      <c r="U327" s="66">
        <f t="shared" si="80"/>
        <v>3.6287568306010933</v>
      </c>
      <c r="V327" s="66">
        <f t="shared" si="93"/>
        <v>1.4527130756217481</v>
      </c>
      <c r="W327" s="67">
        <f t="shared" si="90"/>
        <v>207.84355511718408</v>
      </c>
    </row>
    <row r="328" spans="1:23" x14ac:dyDescent="0.15">
      <c r="A328" s="57">
        <v>3</v>
      </c>
      <c r="B328" s="57" t="s">
        <v>78</v>
      </c>
      <c r="C328" s="57">
        <v>15</v>
      </c>
      <c r="D328" s="57">
        <v>33</v>
      </c>
      <c r="E328" s="57" t="s">
        <v>99</v>
      </c>
      <c r="F328" s="57">
        <v>444</v>
      </c>
      <c r="G328" s="57">
        <v>2</v>
      </c>
      <c r="H328" s="57">
        <v>4</v>
      </c>
      <c r="I328" s="63">
        <v>94.54</v>
      </c>
      <c r="J328" s="63">
        <v>0.98643006263048005</v>
      </c>
      <c r="K328" s="63">
        <v>79.384133611690999</v>
      </c>
      <c r="L328" s="63">
        <v>58.481210855949897</v>
      </c>
      <c r="M328" s="63">
        <v>22.312108559498999</v>
      </c>
      <c r="N328" s="63">
        <v>47.964509394571998</v>
      </c>
      <c r="O328" s="63">
        <v>129.61899791231701</v>
      </c>
      <c r="P328" s="57"/>
      <c r="Q328" s="56">
        <f t="shared" si="91"/>
        <v>227.63770676088001</v>
      </c>
      <c r="R328" s="56">
        <f t="shared" si="92"/>
        <v>1.8249226117630115</v>
      </c>
      <c r="S328" s="56">
        <f t="shared" si="80"/>
        <v>10.188364260618449</v>
      </c>
      <c r="T328" s="56">
        <f t="shared" si="80"/>
        <v>4.7472571403189354</v>
      </c>
      <c r="U328" s="56">
        <f t="shared" si="80"/>
        <v>4.1635858849454861</v>
      </c>
      <c r="V328" s="56">
        <f t="shared" si="93"/>
        <v>1.666053957741864</v>
      </c>
      <c r="W328" s="58">
        <f t="shared" si="90"/>
        <v>250.22789061626776</v>
      </c>
    </row>
    <row r="329" spans="1:23" x14ac:dyDescent="0.15">
      <c r="A329" s="68">
        <v>3</v>
      </c>
      <c r="B329" s="68" t="s">
        <v>78</v>
      </c>
      <c r="C329" s="68">
        <v>15</v>
      </c>
      <c r="D329" s="68">
        <v>33</v>
      </c>
      <c r="E329" s="68" t="s">
        <v>99</v>
      </c>
      <c r="F329" s="68">
        <v>444</v>
      </c>
      <c r="G329" s="68">
        <v>3</v>
      </c>
      <c r="H329" s="68">
        <v>4</v>
      </c>
      <c r="I329" s="69">
        <v>92.26</v>
      </c>
      <c r="J329" s="69">
        <v>0.89323308270676705</v>
      </c>
      <c r="K329" s="69">
        <v>90.802005012531296</v>
      </c>
      <c r="L329" s="69">
        <v>76.466165413533801</v>
      </c>
      <c r="M329" s="69">
        <v>29.6741854636591</v>
      </c>
      <c r="N329" s="69">
        <v>28.596491228070199</v>
      </c>
      <c r="O329" s="69">
        <v>118.02005012531301</v>
      </c>
      <c r="P329" s="68"/>
      <c r="Q329" s="70">
        <f t="shared" si="91"/>
        <v>206.13071139386932</v>
      </c>
      <c r="R329" s="70">
        <f t="shared" si="92"/>
        <v>2.0874024140811791</v>
      </c>
      <c r="S329" s="70">
        <f t="shared" si="80"/>
        <v>13.321631605145262</v>
      </c>
      <c r="T329" s="70">
        <f t="shared" si="80"/>
        <v>6.3136564816295966</v>
      </c>
      <c r="U329" s="70">
        <f t="shared" si="80"/>
        <v>2.4823343079922044</v>
      </c>
      <c r="V329" s="70">
        <f t="shared" si="93"/>
        <v>1.5169672252610926</v>
      </c>
      <c r="W329" s="71">
        <f t="shared" si="90"/>
        <v>231.85270342797864</v>
      </c>
    </row>
    <row r="330" spans="1:23" x14ac:dyDescent="0.15">
      <c r="A330" s="57">
        <v>3</v>
      </c>
      <c r="B330" s="57" t="s">
        <v>78</v>
      </c>
      <c r="C330" s="57">
        <v>15</v>
      </c>
      <c r="D330" s="57">
        <v>33</v>
      </c>
      <c r="E330" s="57" t="s">
        <v>100</v>
      </c>
      <c r="F330" s="57">
        <v>555</v>
      </c>
      <c r="G330" s="57">
        <f t="shared" ref="G330:H332" si="94">G327</f>
        <v>1</v>
      </c>
      <c r="H330" s="57">
        <f t="shared" si="94"/>
        <v>4</v>
      </c>
      <c r="I330" s="63">
        <f t="shared" ref="I330:I332" si="95">I318+I321+I324+I327</f>
        <v>254.65999999999997</v>
      </c>
      <c r="J330" s="63">
        <f t="shared" ref="J330:O332" si="96">(J318*$L318+J321*$L321+J324*$L324+J327*$L327)/($L318+$L321+$L324+$L327)</f>
        <v>0.7304757254379356</v>
      </c>
      <c r="K330" s="63">
        <f t="shared" si="96"/>
        <v>68.905338024272325</v>
      </c>
      <c r="L330" s="63">
        <f t="shared" si="96"/>
        <v>56.398910715008093</v>
      </c>
      <c r="M330" s="63">
        <f t="shared" si="96"/>
        <v>18.759091785612672</v>
      </c>
      <c r="N330" s="63">
        <f t="shared" si="96"/>
        <v>59.185569055437817</v>
      </c>
      <c r="O330" s="63">
        <f t="shared" si="96"/>
        <v>146.79008185126247</v>
      </c>
      <c r="P330" s="57"/>
      <c r="Q330" s="56">
        <f t="shared" si="91"/>
        <v>168.57132125490821</v>
      </c>
      <c r="R330" s="56">
        <f t="shared" si="92"/>
        <v>1.5840307591786742</v>
      </c>
      <c r="S330" s="56">
        <f t="shared" si="80"/>
        <v>9.8255942012209232</v>
      </c>
      <c r="T330" s="56">
        <f t="shared" si="80"/>
        <v>3.9912961245984406</v>
      </c>
      <c r="U330" s="56">
        <f t="shared" si="80"/>
        <v>5.1376362027289773</v>
      </c>
      <c r="V330" s="56">
        <f t="shared" si="93"/>
        <v>1.8867619775226538</v>
      </c>
      <c r="W330" s="58">
        <f t="shared" si="90"/>
        <v>190.99664052015791</v>
      </c>
    </row>
    <row r="331" spans="1:23" x14ac:dyDescent="0.15">
      <c r="A331" s="57">
        <v>3</v>
      </c>
      <c r="B331" s="57" t="s">
        <v>78</v>
      </c>
      <c r="C331" s="57">
        <v>15</v>
      </c>
      <c r="D331" s="57">
        <v>33</v>
      </c>
      <c r="E331" s="57" t="s">
        <v>100</v>
      </c>
      <c r="F331" s="57">
        <v>555</v>
      </c>
      <c r="G331" s="57">
        <f t="shared" si="94"/>
        <v>2</v>
      </c>
      <c r="H331" s="57">
        <f t="shared" si="94"/>
        <v>4</v>
      </c>
      <c r="I331" s="63">
        <f t="shared" si="95"/>
        <v>254.10000000000002</v>
      </c>
      <c r="J331" s="63">
        <f t="shared" si="96"/>
        <v>0.78179654165585688</v>
      </c>
      <c r="K331" s="63">
        <f t="shared" si="96"/>
        <v>74.353767508386753</v>
      </c>
      <c r="L331" s="63">
        <f t="shared" si="96"/>
        <v>46.452791407098104</v>
      </c>
      <c r="M331" s="63">
        <f t="shared" si="96"/>
        <v>16.877071513855203</v>
      </c>
      <c r="N331" s="63">
        <f t="shared" si="96"/>
        <v>51.172605978229804</v>
      </c>
      <c r="O331" s="63">
        <f t="shared" si="96"/>
        <v>142.89927872469974</v>
      </c>
      <c r="P331" s="57"/>
      <c r="Q331" s="56">
        <f t="shared" si="91"/>
        <v>180.41458653596698</v>
      </c>
      <c r="R331" s="56">
        <f t="shared" si="92"/>
        <v>1.7092820116870517</v>
      </c>
      <c r="S331" s="56">
        <f t="shared" si="80"/>
        <v>8.0928208026303317</v>
      </c>
      <c r="T331" s="56">
        <f t="shared" si="80"/>
        <v>3.5908662795436599</v>
      </c>
      <c r="U331" s="56">
        <f t="shared" si="80"/>
        <v>4.4420664911657814</v>
      </c>
      <c r="V331" s="56">
        <f t="shared" si="93"/>
        <v>1.8367516545591227</v>
      </c>
      <c r="W331" s="58">
        <f t="shared" si="90"/>
        <v>200.08637377555294</v>
      </c>
    </row>
    <row r="332" spans="1:23" ht="14.25" thickBot="1" x14ac:dyDescent="0.2">
      <c r="A332" s="72">
        <v>3</v>
      </c>
      <c r="B332" s="72" t="s">
        <v>78</v>
      </c>
      <c r="C332" s="72">
        <v>15</v>
      </c>
      <c r="D332" s="72">
        <v>33</v>
      </c>
      <c r="E332" s="72" t="s">
        <v>100</v>
      </c>
      <c r="F332" s="72">
        <v>555</v>
      </c>
      <c r="G332" s="72">
        <f t="shared" si="94"/>
        <v>3</v>
      </c>
      <c r="H332" s="72">
        <f t="shared" si="94"/>
        <v>4</v>
      </c>
      <c r="I332" s="73">
        <f t="shared" si="95"/>
        <v>261.31</v>
      </c>
      <c r="J332" s="73">
        <f t="shared" si="96"/>
        <v>0.70250717335861479</v>
      </c>
      <c r="K332" s="73">
        <f t="shared" si="96"/>
        <v>77.439744093093807</v>
      </c>
      <c r="L332" s="73">
        <f t="shared" si="96"/>
        <v>52.897533886667318</v>
      </c>
      <c r="M332" s="73">
        <f t="shared" si="96"/>
        <v>19.442688123363247</v>
      </c>
      <c r="N332" s="73">
        <f t="shared" si="96"/>
        <v>46.706590497317663</v>
      </c>
      <c r="O332" s="73">
        <f t="shared" si="96"/>
        <v>134.80352844241912</v>
      </c>
      <c r="P332" s="72"/>
      <c r="Q332" s="74">
        <f t="shared" si="91"/>
        <v>162.11704000583416</v>
      </c>
      <c r="R332" s="74">
        <f t="shared" si="92"/>
        <v>1.7802240021400875</v>
      </c>
      <c r="S332" s="74">
        <f t="shared" si="80"/>
        <v>9.2155982380953514</v>
      </c>
      <c r="T332" s="74">
        <f t="shared" si="80"/>
        <v>4.1367421539070737</v>
      </c>
      <c r="U332" s="74">
        <f t="shared" si="80"/>
        <v>4.0543915362254914</v>
      </c>
      <c r="V332" s="74">
        <f t="shared" si="93"/>
        <v>1.7326931676403488</v>
      </c>
      <c r="W332" s="75">
        <f t="shared" si="90"/>
        <v>183.03668910384249</v>
      </c>
    </row>
    <row r="333" spans="1:23" x14ac:dyDescent="0.15">
      <c r="A333" s="59">
        <v>3</v>
      </c>
      <c r="B333" s="59" t="s">
        <v>78</v>
      </c>
      <c r="C333" s="59">
        <v>15</v>
      </c>
      <c r="D333" s="59">
        <v>33</v>
      </c>
      <c r="E333" s="59" t="s">
        <v>96</v>
      </c>
      <c r="F333" s="59">
        <v>111</v>
      </c>
      <c r="G333" s="59">
        <v>1</v>
      </c>
      <c r="H333" s="59">
        <v>5</v>
      </c>
      <c r="I333" s="60">
        <v>54.87</v>
      </c>
      <c r="J333" s="60">
        <v>0.59340659340659396</v>
      </c>
      <c r="K333" s="60">
        <v>58.516483516483497</v>
      </c>
      <c r="L333" s="60">
        <v>36.3186813186813</v>
      </c>
      <c r="M333" s="60">
        <v>11.538461538461499</v>
      </c>
      <c r="N333" s="60">
        <v>72.857142857142904</v>
      </c>
      <c r="O333" s="60">
        <v>202.06043956043999</v>
      </c>
      <c r="P333" s="59"/>
      <c r="Q333" s="61">
        <f t="shared" si="91"/>
        <v>136.93998309382937</v>
      </c>
      <c r="R333" s="61">
        <f t="shared" si="92"/>
        <v>1.3452065176203103</v>
      </c>
      <c r="S333" s="61">
        <f t="shared" si="80"/>
        <v>6.3272963969828044</v>
      </c>
      <c r="T333" s="61">
        <f t="shared" si="80"/>
        <v>2.4549918166939357</v>
      </c>
      <c r="U333" s="61">
        <f t="shared" si="80"/>
        <v>6.3244047619047654</v>
      </c>
      <c r="V333" s="61">
        <f t="shared" si="93"/>
        <v>2.5971778863809769</v>
      </c>
      <c r="W333" s="62">
        <f t="shared" si="90"/>
        <v>155.98906047341217</v>
      </c>
    </row>
    <row r="334" spans="1:23" x14ac:dyDescent="0.15">
      <c r="A334" s="57">
        <v>3</v>
      </c>
      <c r="B334" s="57" t="s">
        <v>78</v>
      </c>
      <c r="C334" s="57">
        <v>15</v>
      </c>
      <c r="D334" s="57">
        <v>33</v>
      </c>
      <c r="E334" s="57" t="s">
        <v>96</v>
      </c>
      <c r="F334" s="57">
        <v>111</v>
      </c>
      <c r="G334" s="57">
        <v>2</v>
      </c>
      <c r="H334" s="57">
        <v>5</v>
      </c>
      <c r="I334" s="63">
        <v>46.67</v>
      </c>
      <c r="J334" s="63">
        <v>0.46620621608288099</v>
      </c>
      <c r="K334" s="63">
        <v>45.831277750369999</v>
      </c>
      <c r="L334" s="63">
        <v>31.2284163788851</v>
      </c>
      <c r="M334" s="63">
        <v>8.1647755303404104</v>
      </c>
      <c r="N334" s="63">
        <v>65.737543167242194</v>
      </c>
      <c r="O334" s="63">
        <v>189.76319684262501</v>
      </c>
      <c r="P334" s="57"/>
      <c r="Q334" s="56">
        <f t="shared" si="91"/>
        <v>107.58604986528022</v>
      </c>
      <c r="R334" s="56">
        <f t="shared" si="92"/>
        <v>1.0535925919625286</v>
      </c>
      <c r="S334" s="56">
        <f t="shared" si="80"/>
        <v>5.4404906583423518</v>
      </c>
      <c r="T334" s="56">
        <f t="shared" si="80"/>
        <v>1.7371862830511511</v>
      </c>
      <c r="U334" s="56">
        <f t="shared" si="80"/>
        <v>5.7063839554897733</v>
      </c>
      <c r="V334" s="56">
        <f t="shared" si="93"/>
        <v>2.4391156406507073</v>
      </c>
      <c r="W334" s="58">
        <f t="shared" si="90"/>
        <v>123.96281899477673</v>
      </c>
    </row>
    <row r="335" spans="1:23" x14ac:dyDescent="0.15">
      <c r="A335" s="57">
        <v>3</v>
      </c>
      <c r="B335" s="57" t="s">
        <v>78</v>
      </c>
      <c r="C335" s="57">
        <v>15</v>
      </c>
      <c r="D335" s="57">
        <v>33</v>
      </c>
      <c r="E335" s="57" t="s">
        <v>96</v>
      </c>
      <c r="F335" s="57">
        <v>111</v>
      </c>
      <c r="G335" s="57">
        <v>3</v>
      </c>
      <c r="H335" s="57">
        <v>5</v>
      </c>
      <c r="I335" s="63">
        <v>59.78</v>
      </c>
      <c r="J335" s="63">
        <v>0.49207971384772597</v>
      </c>
      <c r="K335" s="63">
        <v>43.6893203883495</v>
      </c>
      <c r="L335" s="63">
        <v>30.838017373530899</v>
      </c>
      <c r="M335" s="63">
        <v>8.0991313234542694</v>
      </c>
      <c r="N335" s="63">
        <v>67.092488502810397</v>
      </c>
      <c r="O335" s="63">
        <v>187.429739397036</v>
      </c>
      <c r="P335" s="57"/>
      <c r="Q335" s="56">
        <f t="shared" si="91"/>
        <v>113.55685704178291</v>
      </c>
      <c r="R335" s="56">
        <f t="shared" si="92"/>
        <v>1.0043521928356207</v>
      </c>
      <c r="S335" s="56">
        <f t="shared" ref="S335:U398" si="97">L335*5/S$2</f>
        <v>5.3724768943433618</v>
      </c>
      <c r="T335" s="56">
        <f t="shared" si="97"/>
        <v>1.7232194305221851</v>
      </c>
      <c r="U335" s="56">
        <f t="shared" si="97"/>
        <v>5.82400073809118</v>
      </c>
      <c r="V335" s="56">
        <f t="shared" si="93"/>
        <v>2.4091226143577895</v>
      </c>
      <c r="W335" s="58">
        <f t="shared" si="90"/>
        <v>129.89002891193306</v>
      </c>
    </row>
    <row r="336" spans="1:23" x14ac:dyDescent="0.15">
      <c r="A336" s="64">
        <v>3</v>
      </c>
      <c r="B336" s="64" t="s">
        <v>78</v>
      </c>
      <c r="C336" s="64">
        <v>15</v>
      </c>
      <c r="D336" s="64">
        <v>33</v>
      </c>
      <c r="E336" s="64" t="s">
        <v>97</v>
      </c>
      <c r="F336" s="64">
        <v>222</v>
      </c>
      <c r="G336" s="64">
        <v>1</v>
      </c>
      <c r="H336" s="64">
        <v>5</v>
      </c>
      <c r="I336" s="65">
        <v>72.459999999999994</v>
      </c>
      <c r="J336" s="65">
        <v>0.52492046659597003</v>
      </c>
      <c r="K336" s="65">
        <v>52.863202545068901</v>
      </c>
      <c r="L336" s="65">
        <v>28.499469777306501</v>
      </c>
      <c r="M336" s="65">
        <v>9.99469777306469</v>
      </c>
      <c r="N336" s="65">
        <v>57.423117709438003</v>
      </c>
      <c r="O336" s="65">
        <v>151.908801696713</v>
      </c>
      <c r="P336" s="64"/>
      <c r="Q336" s="66">
        <f t="shared" si="91"/>
        <v>121.1354922913777</v>
      </c>
      <c r="R336" s="66">
        <f t="shared" si="92"/>
        <v>1.2152460355188253</v>
      </c>
      <c r="S336" s="66">
        <f t="shared" si="97"/>
        <v>4.9650644211335369</v>
      </c>
      <c r="T336" s="66">
        <f t="shared" si="97"/>
        <v>2.1265314410775935</v>
      </c>
      <c r="U336" s="66">
        <f t="shared" si="97"/>
        <v>4.9846456344998264</v>
      </c>
      <c r="V336" s="66">
        <f t="shared" si="93"/>
        <v>1.9525552917315296</v>
      </c>
      <c r="W336" s="67">
        <f t="shared" si="90"/>
        <v>136.37953511533902</v>
      </c>
    </row>
    <row r="337" spans="1:23" x14ac:dyDescent="0.15">
      <c r="A337" s="57">
        <v>3</v>
      </c>
      <c r="B337" s="57" t="s">
        <v>78</v>
      </c>
      <c r="C337" s="57">
        <v>15</v>
      </c>
      <c r="D337" s="57">
        <v>33</v>
      </c>
      <c r="E337" s="57" t="s">
        <v>97</v>
      </c>
      <c r="F337" s="57">
        <v>222</v>
      </c>
      <c r="G337" s="57">
        <v>2</v>
      </c>
      <c r="H337" s="57">
        <v>5</v>
      </c>
      <c r="I337" s="63">
        <v>89.62</v>
      </c>
      <c r="J337" s="63">
        <v>0.58189655172413801</v>
      </c>
      <c r="K337" s="63">
        <v>58.674568965517203</v>
      </c>
      <c r="L337" s="63">
        <v>25.673491379310299</v>
      </c>
      <c r="M337" s="63">
        <v>9.1325431034482794</v>
      </c>
      <c r="N337" s="63">
        <v>61.503232758620697</v>
      </c>
      <c r="O337" s="63">
        <v>141.86422413793099</v>
      </c>
      <c r="P337" s="57"/>
      <c r="Q337" s="56">
        <f t="shared" si="91"/>
        <v>134.28381962864722</v>
      </c>
      <c r="R337" s="56">
        <f t="shared" si="92"/>
        <v>1.3488406658739587</v>
      </c>
      <c r="S337" s="56">
        <f t="shared" si="97"/>
        <v>4.4727336897753132</v>
      </c>
      <c r="T337" s="56">
        <f t="shared" si="97"/>
        <v>1.9430942773294211</v>
      </c>
      <c r="U337" s="56">
        <f t="shared" si="97"/>
        <v>5.3388222880747129</v>
      </c>
      <c r="V337" s="56">
        <f t="shared" si="93"/>
        <v>1.8234476110273907</v>
      </c>
      <c r="W337" s="58">
        <f t="shared" si="90"/>
        <v>149.21075816072801</v>
      </c>
    </row>
    <row r="338" spans="1:23" x14ac:dyDescent="0.15">
      <c r="A338" s="68">
        <v>3</v>
      </c>
      <c r="B338" s="68" t="s">
        <v>78</v>
      </c>
      <c r="C338" s="68">
        <v>15</v>
      </c>
      <c r="D338" s="68">
        <v>33</v>
      </c>
      <c r="E338" s="68" t="s">
        <v>97</v>
      </c>
      <c r="F338" s="68">
        <v>222</v>
      </c>
      <c r="G338" s="68">
        <v>3</v>
      </c>
      <c r="H338" s="68">
        <v>5</v>
      </c>
      <c r="I338" s="69">
        <v>83.57</v>
      </c>
      <c r="J338" s="69">
        <v>0.53175775480059095</v>
      </c>
      <c r="K338" s="69">
        <v>49.261447562777001</v>
      </c>
      <c r="L338" s="69">
        <v>28.064992614475599</v>
      </c>
      <c r="M338" s="69">
        <v>9.2319054652880297</v>
      </c>
      <c r="N338" s="69">
        <v>59.182668636139802</v>
      </c>
      <c r="O338" s="69">
        <v>141.18660758247199</v>
      </c>
      <c r="P338" s="68"/>
      <c r="Q338" s="70">
        <f t="shared" si="91"/>
        <v>122.7133280309056</v>
      </c>
      <c r="R338" s="70">
        <f t="shared" si="92"/>
        <v>1.1324470704086667</v>
      </c>
      <c r="S338" s="70">
        <f t="shared" si="97"/>
        <v>4.889371535622927</v>
      </c>
      <c r="T338" s="70">
        <f t="shared" si="97"/>
        <v>1.9642352053804319</v>
      </c>
      <c r="U338" s="70">
        <f t="shared" si="97"/>
        <v>5.137384430220469</v>
      </c>
      <c r="V338" s="70">
        <f t="shared" si="93"/>
        <v>1.8147378866641646</v>
      </c>
      <c r="W338" s="71">
        <f t="shared" si="90"/>
        <v>137.65150415920226</v>
      </c>
    </row>
    <row r="339" spans="1:23" x14ac:dyDescent="0.15">
      <c r="A339" s="57">
        <v>3</v>
      </c>
      <c r="B339" s="57" t="s">
        <v>78</v>
      </c>
      <c r="C339" s="57">
        <v>15</v>
      </c>
      <c r="D339" s="57">
        <v>33</v>
      </c>
      <c r="E339" s="57" t="s">
        <v>98</v>
      </c>
      <c r="F339" s="57">
        <v>333</v>
      </c>
      <c r="G339" s="57">
        <v>1</v>
      </c>
      <c r="H339" s="57">
        <v>5</v>
      </c>
      <c r="I339" s="63">
        <v>53.4</v>
      </c>
      <c r="J339" s="63">
        <v>0.63202247191011196</v>
      </c>
      <c r="K339" s="63">
        <v>64.630149812734103</v>
      </c>
      <c r="L339" s="63">
        <v>39.279026217228498</v>
      </c>
      <c r="M339" s="63">
        <v>18.211610486891399</v>
      </c>
      <c r="N339" s="63">
        <v>68.352059925093599</v>
      </c>
      <c r="O339" s="63">
        <v>101.98970037453201</v>
      </c>
      <c r="P339" s="57"/>
      <c r="Q339" s="56">
        <f t="shared" si="91"/>
        <v>145.85133967156429</v>
      </c>
      <c r="R339" s="56">
        <f t="shared" si="92"/>
        <v>1.4857505704076805</v>
      </c>
      <c r="S339" s="56">
        <f t="shared" si="97"/>
        <v>6.8430359263464284</v>
      </c>
      <c r="T339" s="56">
        <f t="shared" si="97"/>
        <v>3.8748107418917872</v>
      </c>
      <c r="U339" s="56">
        <f t="shared" si="97"/>
        <v>5.933338535164375</v>
      </c>
      <c r="V339" s="56">
        <f t="shared" si="93"/>
        <v>1.3109215986443703</v>
      </c>
      <c r="W339" s="58">
        <f t="shared" si="90"/>
        <v>165.29919704401894</v>
      </c>
    </row>
    <row r="340" spans="1:23" x14ac:dyDescent="0.15">
      <c r="A340" s="57">
        <v>3</v>
      </c>
      <c r="B340" s="57" t="s">
        <v>78</v>
      </c>
      <c r="C340" s="57">
        <v>15</v>
      </c>
      <c r="D340" s="57">
        <v>33</v>
      </c>
      <c r="E340" s="57" t="s">
        <v>98</v>
      </c>
      <c r="F340" s="57">
        <v>333</v>
      </c>
      <c r="G340" s="57">
        <v>2</v>
      </c>
      <c r="H340" s="57">
        <v>5</v>
      </c>
      <c r="I340" s="63">
        <v>37</v>
      </c>
      <c r="J340" s="63">
        <v>0.87993920972644402</v>
      </c>
      <c r="K340" s="63">
        <v>76.773049645390103</v>
      </c>
      <c r="L340" s="63">
        <v>52.051671732522799</v>
      </c>
      <c r="M340" s="63">
        <v>24.848024316109399</v>
      </c>
      <c r="N340" s="63">
        <v>74.873353596757894</v>
      </c>
      <c r="O340" s="63">
        <v>112.68996960486299</v>
      </c>
      <c r="P340" s="57"/>
      <c r="Q340" s="56">
        <f t="shared" si="91"/>
        <v>203.0628945522563</v>
      </c>
      <c r="R340" s="56">
        <f t="shared" si="92"/>
        <v>1.7648976929974736</v>
      </c>
      <c r="S340" s="56">
        <f t="shared" si="97"/>
        <v>9.0682354934708709</v>
      </c>
      <c r="T340" s="56">
        <f t="shared" si="97"/>
        <v>5.286813684278596</v>
      </c>
      <c r="U340" s="56">
        <f t="shared" si="97"/>
        <v>6.4994230552741232</v>
      </c>
      <c r="V340" s="56">
        <f t="shared" si="93"/>
        <v>1.4484571928645629</v>
      </c>
      <c r="W340" s="58">
        <f t="shared" si="90"/>
        <v>227.13072167114191</v>
      </c>
    </row>
    <row r="341" spans="1:23" x14ac:dyDescent="0.15">
      <c r="A341" s="57">
        <v>3</v>
      </c>
      <c r="B341" s="57" t="s">
        <v>78</v>
      </c>
      <c r="C341" s="57">
        <v>15</v>
      </c>
      <c r="D341" s="57">
        <v>33</v>
      </c>
      <c r="E341" s="57" t="s">
        <v>98</v>
      </c>
      <c r="F341" s="57">
        <v>333</v>
      </c>
      <c r="G341" s="57">
        <v>3</v>
      </c>
      <c r="H341" s="57">
        <v>5</v>
      </c>
      <c r="I341" s="63">
        <v>41.52</v>
      </c>
      <c r="J341" s="63">
        <v>0.72123893805309702</v>
      </c>
      <c r="K341" s="63">
        <v>65.240904621435604</v>
      </c>
      <c r="L341" s="63">
        <v>39.085545722713903</v>
      </c>
      <c r="M341" s="63">
        <v>17.7236971484759</v>
      </c>
      <c r="N341" s="63">
        <v>62.905604719764</v>
      </c>
      <c r="O341" s="63">
        <v>122.836774827925</v>
      </c>
      <c r="P341" s="57"/>
      <c r="Q341" s="56">
        <f t="shared" si="91"/>
        <v>166.43975493533006</v>
      </c>
      <c r="R341" s="56">
        <f t="shared" si="92"/>
        <v>1.4997909108376002</v>
      </c>
      <c r="S341" s="56">
        <f t="shared" si="97"/>
        <v>6.8093285231208895</v>
      </c>
      <c r="T341" s="56">
        <f t="shared" si="97"/>
        <v>3.7709993932927448</v>
      </c>
      <c r="U341" s="56">
        <f t="shared" si="97"/>
        <v>5.4605559652572921</v>
      </c>
      <c r="V341" s="56">
        <f t="shared" si="93"/>
        <v>1.5788788538293703</v>
      </c>
      <c r="W341" s="58">
        <f t="shared" si="90"/>
        <v>185.55930858166795</v>
      </c>
    </row>
    <row r="342" spans="1:23" x14ac:dyDescent="0.15">
      <c r="A342" s="64">
        <v>3</v>
      </c>
      <c r="B342" s="64" t="s">
        <v>78</v>
      </c>
      <c r="C342" s="64">
        <v>15</v>
      </c>
      <c r="D342" s="64">
        <v>33</v>
      </c>
      <c r="E342" s="64" t="s">
        <v>99</v>
      </c>
      <c r="F342" s="64">
        <v>444</v>
      </c>
      <c r="G342" s="64">
        <v>1</v>
      </c>
      <c r="H342" s="64">
        <v>5</v>
      </c>
      <c r="I342" s="65">
        <v>92.72</v>
      </c>
      <c r="J342" s="65">
        <v>0.87007672634271105</v>
      </c>
      <c r="K342" s="65">
        <v>93.580562659846507</v>
      </c>
      <c r="L342" s="65">
        <v>76.521739130434796</v>
      </c>
      <c r="M342" s="65">
        <v>31.304347826087</v>
      </c>
      <c r="N342" s="65">
        <v>77.109974424552405</v>
      </c>
      <c r="O342" s="65">
        <v>153.22250639386201</v>
      </c>
      <c r="P342" s="64"/>
      <c r="Q342" s="66">
        <f t="shared" si="91"/>
        <v>200.78693684831794</v>
      </c>
      <c r="R342" s="66">
        <f t="shared" si="92"/>
        <v>2.151277302525207</v>
      </c>
      <c r="S342" s="66">
        <f t="shared" si="97"/>
        <v>13.331313437357979</v>
      </c>
      <c r="T342" s="66">
        <f t="shared" si="97"/>
        <v>6.6604995374653191</v>
      </c>
      <c r="U342" s="66">
        <f t="shared" si="97"/>
        <v>6.6935741687979524</v>
      </c>
      <c r="V342" s="66">
        <f t="shared" si="93"/>
        <v>1.969440956219306</v>
      </c>
      <c r="W342" s="67">
        <f t="shared" si="90"/>
        <v>231.59304225068371</v>
      </c>
    </row>
    <row r="343" spans="1:23" x14ac:dyDescent="0.15">
      <c r="A343" s="57">
        <v>3</v>
      </c>
      <c r="B343" s="57" t="s">
        <v>78</v>
      </c>
      <c r="C343" s="57">
        <v>15</v>
      </c>
      <c r="D343" s="57">
        <v>33</v>
      </c>
      <c r="E343" s="57" t="s">
        <v>99</v>
      </c>
      <c r="F343" s="57">
        <v>444</v>
      </c>
      <c r="G343" s="57">
        <v>2</v>
      </c>
      <c r="H343" s="57">
        <v>5</v>
      </c>
      <c r="I343" s="63">
        <v>94.32</v>
      </c>
      <c r="J343" s="63">
        <v>0.86358921161825697</v>
      </c>
      <c r="K343" s="63">
        <v>86.773858921161803</v>
      </c>
      <c r="L343" s="63">
        <v>69.424273858921197</v>
      </c>
      <c r="M343" s="63">
        <v>26.374481327800801</v>
      </c>
      <c r="N343" s="63">
        <v>84.543568464730299</v>
      </c>
      <c r="O343" s="63">
        <v>124.403526970954</v>
      </c>
      <c r="P343" s="57"/>
      <c r="Q343" s="56">
        <f t="shared" si="91"/>
        <v>199.2898180657516</v>
      </c>
      <c r="R343" s="56">
        <f t="shared" si="92"/>
        <v>1.9948013545094667</v>
      </c>
      <c r="S343" s="56">
        <f t="shared" si="97"/>
        <v>12.094821229777212</v>
      </c>
      <c r="T343" s="56">
        <f t="shared" si="97"/>
        <v>5.6115917718725106</v>
      </c>
      <c r="U343" s="56">
        <f t="shared" si="97"/>
        <v>7.3388514292300604</v>
      </c>
      <c r="V343" s="56">
        <f t="shared" si="93"/>
        <v>1.5990170561819281</v>
      </c>
      <c r="W343" s="58">
        <f t="shared" si="90"/>
        <v>227.92890090732277</v>
      </c>
    </row>
    <row r="344" spans="1:23" x14ac:dyDescent="0.15">
      <c r="A344" s="68">
        <v>3</v>
      </c>
      <c r="B344" s="68" t="s">
        <v>78</v>
      </c>
      <c r="C344" s="68">
        <v>15</v>
      </c>
      <c r="D344" s="68">
        <v>33</v>
      </c>
      <c r="E344" s="68" t="s">
        <v>99</v>
      </c>
      <c r="F344" s="68">
        <v>444</v>
      </c>
      <c r="G344" s="68">
        <v>3</v>
      </c>
      <c r="H344" s="68">
        <v>5</v>
      </c>
      <c r="I344" s="69">
        <v>85.93</v>
      </c>
      <c r="J344" s="69">
        <v>0.99613339777670395</v>
      </c>
      <c r="K344" s="69">
        <v>88.666022232962803</v>
      </c>
      <c r="L344" s="69">
        <v>70.976317061382304</v>
      </c>
      <c r="M344" s="69">
        <v>26.969550507491501</v>
      </c>
      <c r="N344" s="69">
        <v>91.275978733687793</v>
      </c>
      <c r="O344" s="69">
        <v>127.74287095215099</v>
      </c>
      <c r="P344" s="68"/>
      <c r="Q344" s="70">
        <f t="shared" si="91"/>
        <v>229.87693794847013</v>
      </c>
      <c r="R344" s="70">
        <f t="shared" si="92"/>
        <v>2.0382993616773057</v>
      </c>
      <c r="S344" s="70">
        <f t="shared" si="97"/>
        <v>12.365212031599706</v>
      </c>
      <c r="T344" s="70">
        <f t="shared" si="97"/>
        <v>5.7382022356364892</v>
      </c>
      <c r="U344" s="70">
        <f t="shared" si="97"/>
        <v>7.9232620428548426</v>
      </c>
      <c r="V344" s="70">
        <f t="shared" si="93"/>
        <v>1.6419392153232777</v>
      </c>
      <c r="W344" s="71">
        <f t="shared" si="90"/>
        <v>259.58385283556174</v>
      </c>
    </row>
    <row r="345" spans="1:23" x14ac:dyDescent="0.15">
      <c r="A345" s="57">
        <v>3</v>
      </c>
      <c r="B345" s="57" t="s">
        <v>78</v>
      </c>
      <c r="C345" s="57">
        <v>15</v>
      </c>
      <c r="D345" s="57">
        <v>33</v>
      </c>
      <c r="E345" s="57" t="s">
        <v>100</v>
      </c>
      <c r="F345" s="57">
        <v>555</v>
      </c>
      <c r="G345" s="57">
        <f t="shared" ref="G345:H347" si="98">G342</f>
        <v>1</v>
      </c>
      <c r="H345" s="57">
        <f t="shared" si="98"/>
        <v>5</v>
      </c>
      <c r="I345" s="63">
        <f t="shared" ref="I345:I347" si="99">I333+I336+I339+I342</f>
        <v>273.45</v>
      </c>
      <c r="J345" s="63">
        <f t="shared" ref="J345:O347" si="100">(J333*$L333+J336*$L336+J339*$L339+J342*$L342)/($L333+$L336+$L339+$L342)</f>
        <v>0.70821325900369581</v>
      </c>
      <c r="K345" s="63">
        <f t="shared" si="100"/>
        <v>73.809387050568461</v>
      </c>
      <c r="L345" s="63">
        <f t="shared" si="100"/>
        <v>52.761277932971204</v>
      </c>
      <c r="M345" s="63">
        <f t="shared" si="100"/>
        <v>21.120172978110499</v>
      </c>
      <c r="N345" s="63">
        <f t="shared" si="100"/>
        <v>71.24389690368335</v>
      </c>
      <c r="O345" s="63">
        <f t="shared" si="100"/>
        <v>151.69395505148765</v>
      </c>
      <c r="P345" s="57"/>
      <c r="Q345" s="56">
        <f t="shared" si="91"/>
        <v>163.43382900085288</v>
      </c>
      <c r="R345" s="56">
        <f t="shared" si="92"/>
        <v>1.6967675184038726</v>
      </c>
      <c r="S345" s="56">
        <f t="shared" si="97"/>
        <v>9.1918602670681526</v>
      </c>
      <c r="T345" s="56">
        <f t="shared" si="97"/>
        <v>4.4936538251298934</v>
      </c>
      <c r="U345" s="56">
        <f t="shared" si="97"/>
        <v>6.1843660506669567</v>
      </c>
      <c r="V345" s="56">
        <f t="shared" si="93"/>
        <v>1.9497937667286331</v>
      </c>
      <c r="W345" s="58">
        <f t="shared" si="90"/>
        <v>186.95027042885042</v>
      </c>
    </row>
    <row r="346" spans="1:23" x14ac:dyDescent="0.15">
      <c r="A346" s="57">
        <v>3</v>
      </c>
      <c r="B346" s="57" t="s">
        <v>78</v>
      </c>
      <c r="C346" s="57">
        <v>15</v>
      </c>
      <c r="D346" s="57">
        <v>33</v>
      </c>
      <c r="E346" s="57" t="s">
        <v>100</v>
      </c>
      <c r="F346" s="57">
        <v>555</v>
      </c>
      <c r="G346" s="57">
        <f t="shared" si="98"/>
        <v>2</v>
      </c>
      <c r="H346" s="57">
        <f t="shared" si="98"/>
        <v>5</v>
      </c>
      <c r="I346" s="63">
        <f t="shared" si="99"/>
        <v>267.61</v>
      </c>
      <c r="J346" s="63">
        <f t="shared" si="100"/>
        <v>0.75824748541927833</v>
      </c>
      <c r="K346" s="63">
        <f t="shared" si="100"/>
        <v>72.64353026758009</v>
      </c>
      <c r="L346" s="63">
        <f t="shared" si="100"/>
        <v>51.370998742562605</v>
      </c>
      <c r="M346" s="63">
        <f t="shared" si="100"/>
        <v>20.259508835705944</v>
      </c>
      <c r="N346" s="63">
        <f t="shared" si="100"/>
        <v>75.113254853194249</v>
      </c>
      <c r="O346" s="63">
        <f t="shared" si="100"/>
        <v>134.94096626173859</v>
      </c>
      <c r="P346" s="57"/>
      <c r="Q346" s="56">
        <f t="shared" si="91"/>
        <v>174.98018894291036</v>
      </c>
      <c r="R346" s="56">
        <f t="shared" si="92"/>
        <v>1.6699662130478181</v>
      </c>
      <c r="S346" s="56">
        <f t="shared" si="97"/>
        <v>8.9496513488785041</v>
      </c>
      <c r="T346" s="56">
        <f t="shared" si="97"/>
        <v>4.310533794831052</v>
      </c>
      <c r="U346" s="56">
        <f t="shared" si="97"/>
        <v>6.5202478171175562</v>
      </c>
      <c r="V346" s="56">
        <f t="shared" si="93"/>
        <v>1.7344597205878998</v>
      </c>
      <c r="W346" s="58">
        <f t="shared" si="90"/>
        <v>198.16504783737321</v>
      </c>
    </row>
    <row r="347" spans="1:23" ht="14.25" thickBot="1" x14ac:dyDescent="0.2">
      <c r="A347" s="72">
        <v>3</v>
      </c>
      <c r="B347" s="72" t="s">
        <v>78</v>
      </c>
      <c r="C347" s="72">
        <v>15</v>
      </c>
      <c r="D347" s="72">
        <v>33</v>
      </c>
      <c r="E347" s="72" t="s">
        <v>100</v>
      </c>
      <c r="F347" s="72">
        <v>555</v>
      </c>
      <c r="G347" s="72">
        <f t="shared" si="98"/>
        <v>3</v>
      </c>
      <c r="H347" s="72">
        <f t="shared" si="98"/>
        <v>5</v>
      </c>
      <c r="I347" s="73">
        <f t="shared" si="99"/>
        <v>270.8</v>
      </c>
      <c r="J347" s="73">
        <f t="shared" si="100"/>
        <v>0.76341570573816686</v>
      </c>
      <c r="K347" s="73">
        <f t="shared" si="100"/>
        <v>68.493397831640038</v>
      </c>
      <c r="L347" s="73">
        <f t="shared" si="100"/>
        <v>49.145981988938189</v>
      </c>
      <c r="M347" s="73">
        <f t="shared" si="100"/>
        <v>18.440485309994244</v>
      </c>
      <c r="N347" s="73">
        <f t="shared" si="100"/>
        <v>74.968796606179879</v>
      </c>
      <c r="O347" s="73">
        <f t="shared" si="100"/>
        <v>139.73450908196114</v>
      </c>
      <c r="P347" s="72"/>
      <c r="Q347" s="74">
        <f t="shared" si="91"/>
        <v>176.1728551703462</v>
      </c>
      <c r="R347" s="74">
        <f t="shared" si="92"/>
        <v>1.5745608696928743</v>
      </c>
      <c r="S347" s="74">
        <f t="shared" si="97"/>
        <v>8.5620177681076992</v>
      </c>
      <c r="T347" s="74">
        <f t="shared" si="97"/>
        <v>3.9235075127647328</v>
      </c>
      <c r="U347" s="74">
        <f t="shared" si="97"/>
        <v>6.5077080387308914</v>
      </c>
      <c r="V347" s="74">
        <f t="shared" si="93"/>
        <v>1.79607338151621</v>
      </c>
      <c r="W347" s="75">
        <f t="shared" si="90"/>
        <v>198.5367227411586</v>
      </c>
    </row>
    <row r="348" spans="1:23" x14ac:dyDescent="0.15">
      <c r="A348" s="59">
        <v>3</v>
      </c>
      <c r="B348" s="59" t="s">
        <v>78</v>
      </c>
      <c r="C348" s="59">
        <v>15</v>
      </c>
      <c r="D348" s="59">
        <v>33</v>
      </c>
      <c r="E348" s="59" t="s">
        <v>96</v>
      </c>
      <c r="F348" s="59">
        <v>111</v>
      </c>
      <c r="G348" s="59">
        <v>1</v>
      </c>
      <c r="H348" s="59">
        <v>6</v>
      </c>
      <c r="I348" s="60">
        <v>27.11</v>
      </c>
      <c r="J348" s="60">
        <v>0.51401374933897404</v>
      </c>
      <c r="K348" s="60">
        <v>58.381808566895799</v>
      </c>
      <c r="L348" s="60">
        <v>39.555790586991002</v>
      </c>
      <c r="M348" s="60">
        <v>11.8984664198837</v>
      </c>
      <c r="N348" s="60">
        <v>58.804865150713901</v>
      </c>
      <c r="O348" s="60">
        <v>129.93125330513001</v>
      </c>
      <c r="P348" s="59"/>
      <c r="Q348" s="61">
        <f t="shared" si="91"/>
        <v>118.61855753976323</v>
      </c>
      <c r="R348" s="61">
        <f t="shared" si="92"/>
        <v>1.3421105417677195</v>
      </c>
      <c r="S348" s="61">
        <f t="shared" si="97"/>
        <v>6.8912527155036596</v>
      </c>
      <c r="T348" s="61">
        <f t="shared" si="97"/>
        <v>2.5315885999752554</v>
      </c>
      <c r="U348" s="61">
        <f t="shared" si="97"/>
        <v>5.1045889887772482</v>
      </c>
      <c r="V348" s="61">
        <f t="shared" si="93"/>
        <v>1.6700675232021853</v>
      </c>
      <c r="W348" s="62">
        <f t="shared" si="90"/>
        <v>136.1581659089893</v>
      </c>
    </row>
    <row r="349" spans="1:23" x14ac:dyDescent="0.15">
      <c r="A349" s="57">
        <v>3</v>
      </c>
      <c r="B349" s="57" t="s">
        <v>78</v>
      </c>
      <c r="C349" s="57">
        <v>15</v>
      </c>
      <c r="D349" s="57">
        <v>33</v>
      </c>
      <c r="E349" s="57" t="s">
        <v>96</v>
      </c>
      <c r="F349" s="57">
        <v>111</v>
      </c>
      <c r="G349" s="57">
        <v>2</v>
      </c>
      <c r="H349" s="57">
        <v>6</v>
      </c>
      <c r="I349" s="63">
        <v>35.15</v>
      </c>
      <c r="J349" s="63">
        <v>0.37535145267103998</v>
      </c>
      <c r="K349" s="63">
        <v>42.994376757263403</v>
      </c>
      <c r="L349" s="63">
        <v>24.531396438612902</v>
      </c>
      <c r="M349" s="63">
        <v>7.6148078725398296</v>
      </c>
      <c r="N349" s="63">
        <v>31.302717900655999</v>
      </c>
      <c r="O349" s="63">
        <v>104.24086223055301</v>
      </c>
      <c r="P349" s="57"/>
      <c r="Q349" s="56">
        <f t="shared" si="91"/>
        <v>86.619566001009218</v>
      </c>
      <c r="R349" s="56">
        <f t="shared" si="92"/>
        <v>0.98837647717846899</v>
      </c>
      <c r="S349" s="56">
        <f t="shared" si="97"/>
        <v>4.2737624457513768</v>
      </c>
      <c r="T349" s="56">
        <f t="shared" si="97"/>
        <v>1.6201718877744318</v>
      </c>
      <c r="U349" s="56">
        <f t="shared" si="97"/>
        <v>2.717249817765278</v>
      </c>
      <c r="V349" s="56">
        <f t="shared" si="93"/>
        <v>1.3398568410096787</v>
      </c>
      <c r="W349" s="58">
        <f t="shared" si="90"/>
        <v>97.558983470488442</v>
      </c>
    </row>
    <row r="350" spans="1:23" x14ac:dyDescent="0.15">
      <c r="A350" s="57">
        <v>3</v>
      </c>
      <c r="B350" s="57" t="s">
        <v>78</v>
      </c>
      <c r="C350" s="57">
        <v>15</v>
      </c>
      <c r="D350" s="57">
        <v>33</v>
      </c>
      <c r="E350" s="57" t="s">
        <v>96</v>
      </c>
      <c r="F350" s="57">
        <v>111</v>
      </c>
      <c r="G350" s="57">
        <v>3</v>
      </c>
      <c r="H350" s="57">
        <v>6</v>
      </c>
      <c r="I350" s="63">
        <v>31.69</v>
      </c>
      <c r="J350" s="63">
        <v>0.48939641109298498</v>
      </c>
      <c r="K350" s="63">
        <v>56.2805872756933</v>
      </c>
      <c r="L350" s="63">
        <v>30.396954866775399</v>
      </c>
      <c r="M350" s="63">
        <v>8.5372485046220792</v>
      </c>
      <c r="N350" s="63">
        <v>81.511691136487201</v>
      </c>
      <c r="O350" s="63">
        <v>161.66394779771599</v>
      </c>
      <c r="P350" s="57"/>
      <c r="Q350" s="56">
        <f t="shared" si="91"/>
        <v>112.93763332915039</v>
      </c>
      <c r="R350" s="56">
        <f t="shared" si="92"/>
        <v>1.2938066040389264</v>
      </c>
      <c r="S350" s="56">
        <f t="shared" si="97"/>
        <v>5.2956367363720211</v>
      </c>
      <c r="T350" s="56">
        <f t="shared" si="97"/>
        <v>1.8164358520472508</v>
      </c>
      <c r="U350" s="56">
        <f t="shared" si="97"/>
        <v>7.075667633375625</v>
      </c>
      <c r="V350" s="56">
        <f t="shared" si="93"/>
        <v>2.0779427737495628</v>
      </c>
      <c r="W350" s="58">
        <f t="shared" si="90"/>
        <v>130.49712292873375</v>
      </c>
    </row>
    <row r="351" spans="1:23" x14ac:dyDescent="0.15">
      <c r="A351" s="64">
        <v>3</v>
      </c>
      <c r="B351" s="64" t="s">
        <v>78</v>
      </c>
      <c r="C351" s="64">
        <v>15</v>
      </c>
      <c r="D351" s="64">
        <v>33</v>
      </c>
      <c r="E351" s="64" t="s">
        <v>97</v>
      </c>
      <c r="F351" s="64">
        <v>222</v>
      </c>
      <c r="G351" s="64">
        <v>1</v>
      </c>
      <c r="H351" s="64">
        <v>6</v>
      </c>
      <c r="I351" s="65">
        <v>48.25</v>
      </c>
      <c r="J351" s="65">
        <v>0.45423057892132601</v>
      </c>
      <c r="K351" s="65">
        <v>38.842157347847603</v>
      </c>
      <c r="L351" s="65">
        <v>15.239980207817901</v>
      </c>
      <c r="M351" s="65">
        <v>4.7006432459178598</v>
      </c>
      <c r="N351" s="65">
        <v>31.642751113310201</v>
      </c>
      <c r="O351" s="65">
        <v>110.910440376051</v>
      </c>
      <c r="P351" s="64"/>
      <c r="Q351" s="66">
        <f t="shared" si="91"/>
        <v>104.82244128953677</v>
      </c>
      <c r="R351" s="66">
        <f t="shared" si="92"/>
        <v>0.89292315742178396</v>
      </c>
      <c r="S351" s="66">
        <f t="shared" si="97"/>
        <v>2.655048816693014</v>
      </c>
      <c r="T351" s="66">
        <f t="shared" si="97"/>
        <v>1.0001368608335872</v>
      </c>
      <c r="U351" s="66">
        <f t="shared" si="97"/>
        <v>2.7467665896970663</v>
      </c>
      <c r="V351" s="66">
        <f t="shared" si="93"/>
        <v>1.4255840665302186</v>
      </c>
      <c r="W351" s="67">
        <f t="shared" si="90"/>
        <v>113.54290078071244</v>
      </c>
    </row>
    <row r="352" spans="1:23" x14ac:dyDescent="0.15">
      <c r="A352" s="57">
        <v>3</v>
      </c>
      <c r="B352" s="57" t="s">
        <v>78</v>
      </c>
      <c r="C352" s="57">
        <v>15</v>
      </c>
      <c r="D352" s="57">
        <v>33</v>
      </c>
      <c r="E352" s="57" t="s">
        <v>97</v>
      </c>
      <c r="F352" s="57">
        <v>222</v>
      </c>
      <c r="G352" s="57">
        <v>2</v>
      </c>
      <c r="H352" s="57">
        <v>6</v>
      </c>
      <c r="I352" s="63">
        <v>49.48</v>
      </c>
      <c r="J352" s="63">
        <v>0.50075872534142696</v>
      </c>
      <c r="K352" s="63">
        <v>38.012139605462799</v>
      </c>
      <c r="L352" s="63">
        <v>17.071320182094102</v>
      </c>
      <c r="M352" s="63">
        <v>5.9686393525543799</v>
      </c>
      <c r="N352" s="63">
        <v>43.753161355589299</v>
      </c>
      <c r="O352" s="63">
        <v>98.558421851289793</v>
      </c>
      <c r="P352" s="57"/>
      <c r="Q352" s="56">
        <f t="shared" si="91"/>
        <v>115.55970584802159</v>
      </c>
      <c r="R352" s="56">
        <f t="shared" si="92"/>
        <v>0.87384228978075396</v>
      </c>
      <c r="S352" s="56">
        <f t="shared" si="97"/>
        <v>2.9740975926993207</v>
      </c>
      <c r="T352" s="56">
        <f t="shared" si="97"/>
        <v>1.2699232665009319</v>
      </c>
      <c r="U352" s="56">
        <f t="shared" si="97"/>
        <v>3.7980174787837933</v>
      </c>
      <c r="V352" s="56">
        <f t="shared" si="93"/>
        <v>1.2668177615847018</v>
      </c>
      <c r="W352" s="58">
        <f t="shared" si="90"/>
        <v>125.74240423737109</v>
      </c>
    </row>
    <row r="353" spans="1:23" x14ac:dyDescent="0.15">
      <c r="A353" s="68">
        <v>3</v>
      </c>
      <c r="B353" s="68" t="s">
        <v>78</v>
      </c>
      <c r="C353" s="68">
        <v>15</v>
      </c>
      <c r="D353" s="68">
        <v>33</v>
      </c>
      <c r="E353" s="68" t="s">
        <v>97</v>
      </c>
      <c r="F353" s="68">
        <v>222</v>
      </c>
      <c r="G353" s="68">
        <v>3</v>
      </c>
      <c r="H353" s="68">
        <v>6</v>
      </c>
      <c r="I353" s="69">
        <v>48.21</v>
      </c>
      <c r="J353" s="69">
        <v>0.41623843782117198</v>
      </c>
      <c r="K353" s="69">
        <v>31.654676258992801</v>
      </c>
      <c r="L353" s="69">
        <v>20.991778006166498</v>
      </c>
      <c r="M353" s="69">
        <v>7.2970195272353502</v>
      </c>
      <c r="N353" s="69">
        <v>47.276464542651603</v>
      </c>
      <c r="O353" s="69">
        <v>83.633093525179902</v>
      </c>
      <c r="P353" s="68"/>
      <c r="Q353" s="70">
        <f t="shared" si="91"/>
        <v>96.055024112578138</v>
      </c>
      <c r="R353" s="70">
        <f t="shared" si="92"/>
        <v>0.72769370710328274</v>
      </c>
      <c r="S353" s="70">
        <f t="shared" si="97"/>
        <v>3.6571041822589718</v>
      </c>
      <c r="T353" s="70">
        <f t="shared" si="97"/>
        <v>1.5525573462202873</v>
      </c>
      <c r="U353" s="70">
        <f t="shared" si="97"/>
        <v>4.1038597693273964</v>
      </c>
      <c r="V353" s="70">
        <f t="shared" si="93"/>
        <v>1.074975495182261</v>
      </c>
      <c r="W353" s="71">
        <f t="shared" si="90"/>
        <v>107.17121461267034</v>
      </c>
    </row>
    <row r="354" spans="1:23" x14ac:dyDescent="0.15">
      <c r="A354" s="57">
        <v>3</v>
      </c>
      <c r="B354" s="57" t="s">
        <v>78</v>
      </c>
      <c r="C354" s="57">
        <v>15</v>
      </c>
      <c r="D354" s="57">
        <v>33</v>
      </c>
      <c r="E354" s="57" t="s">
        <v>98</v>
      </c>
      <c r="F354" s="57">
        <v>333</v>
      </c>
      <c r="G354" s="57">
        <v>1</v>
      </c>
      <c r="H354" s="57">
        <v>6</v>
      </c>
      <c r="I354" s="63">
        <v>17.309999999999999</v>
      </c>
      <c r="J354" s="63">
        <v>0.76464379947229599</v>
      </c>
      <c r="K354" s="63">
        <v>76.385224274406298</v>
      </c>
      <c r="L354" s="63">
        <v>51.846965699208397</v>
      </c>
      <c r="M354" s="63">
        <v>17.4406332453826</v>
      </c>
      <c r="N354" s="63">
        <v>81.029023746701895</v>
      </c>
      <c r="O354" s="63">
        <v>110.55408970976301</v>
      </c>
      <c r="P354" s="57"/>
      <c r="Q354" s="56">
        <f t="shared" si="91"/>
        <v>176.45626141668367</v>
      </c>
      <c r="R354" s="56">
        <f t="shared" si="92"/>
        <v>1.7559821672277309</v>
      </c>
      <c r="S354" s="56">
        <f t="shared" si="97"/>
        <v>9.0325724214648773</v>
      </c>
      <c r="T354" s="56">
        <f t="shared" si="97"/>
        <v>3.7107730309324678</v>
      </c>
      <c r="U354" s="56">
        <f t="shared" si="97"/>
        <v>7.0337694224567615</v>
      </c>
      <c r="V354" s="56">
        <f t="shared" si="93"/>
        <v>1.4210037237758741</v>
      </c>
      <c r="W354" s="58">
        <f t="shared" si="90"/>
        <v>199.41036218254138</v>
      </c>
    </row>
    <row r="355" spans="1:23" x14ac:dyDescent="0.15">
      <c r="A355" s="57">
        <v>3</v>
      </c>
      <c r="B355" s="57" t="s">
        <v>78</v>
      </c>
      <c r="C355" s="57">
        <v>15</v>
      </c>
      <c r="D355" s="57">
        <v>33</v>
      </c>
      <c r="E355" s="57" t="s">
        <v>98</v>
      </c>
      <c r="F355" s="57">
        <v>333</v>
      </c>
      <c r="G355" s="57">
        <v>2</v>
      </c>
      <c r="H355" s="57">
        <v>6</v>
      </c>
      <c r="I355" s="63">
        <v>27.59</v>
      </c>
      <c r="J355" s="63">
        <v>0.77115486961149604</v>
      </c>
      <c r="K355" s="63">
        <v>76.051091005854204</v>
      </c>
      <c r="L355" s="63">
        <v>42.389568919638101</v>
      </c>
      <c r="M355" s="63">
        <v>15.380521554018101</v>
      </c>
      <c r="N355" s="63">
        <v>75.997871208089407</v>
      </c>
      <c r="O355" s="63">
        <v>119.34539648749301</v>
      </c>
      <c r="P355" s="57"/>
      <c r="Q355" s="56">
        <f t="shared" si="91"/>
        <v>177.95881606419138</v>
      </c>
      <c r="R355" s="56">
        <f t="shared" si="92"/>
        <v>1.7483009426633149</v>
      </c>
      <c r="S355" s="56">
        <f t="shared" si="97"/>
        <v>7.3849423204944431</v>
      </c>
      <c r="T355" s="56">
        <f t="shared" si="97"/>
        <v>3.2724513944719362</v>
      </c>
      <c r="U355" s="56">
        <f t="shared" si="97"/>
        <v>6.5970374312577604</v>
      </c>
      <c r="V355" s="56">
        <f t="shared" si="93"/>
        <v>1.5340025255461827</v>
      </c>
      <c r="W355" s="58">
        <f t="shared" si="90"/>
        <v>198.49555067862505</v>
      </c>
    </row>
    <row r="356" spans="1:23" x14ac:dyDescent="0.15">
      <c r="A356" s="57">
        <v>3</v>
      </c>
      <c r="B356" s="57" t="s">
        <v>78</v>
      </c>
      <c r="C356" s="57">
        <v>15</v>
      </c>
      <c r="D356" s="57">
        <v>33</v>
      </c>
      <c r="E356" s="57" t="s">
        <v>98</v>
      </c>
      <c r="F356" s="57">
        <v>333</v>
      </c>
      <c r="G356" s="57">
        <v>3</v>
      </c>
      <c r="H356" s="57">
        <v>6</v>
      </c>
      <c r="I356" s="63">
        <v>21.62</v>
      </c>
      <c r="J356" s="63">
        <v>0.70964304741608997</v>
      </c>
      <c r="K356" s="63">
        <v>76.744805540756502</v>
      </c>
      <c r="L356" s="63">
        <v>40.143846563665399</v>
      </c>
      <c r="M356" s="63">
        <v>14.091635588705399</v>
      </c>
      <c r="N356" s="63">
        <v>70.644645711241296</v>
      </c>
      <c r="O356" s="63">
        <v>85.295684603089995</v>
      </c>
      <c r="P356" s="57"/>
      <c r="Q356" s="56">
        <f t="shared" si="91"/>
        <v>163.76378017294383</v>
      </c>
      <c r="R356" s="56">
        <f t="shared" si="92"/>
        <v>1.7642484032357817</v>
      </c>
      <c r="S356" s="56">
        <f t="shared" si="97"/>
        <v>6.9937014919277694</v>
      </c>
      <c r="T356" s="56">
        <f t="shared" si="97"/>
        <v>2.998220338022425</v>
      </c>
      <c r="U356" s="56">
        <f t="shared" si="97"/>
        <v>6.1323477179896955</v>
      </c>
      <c r="V356" s="56">
        <f t="shared" si="93"/>
        <v>1.0963455604510282</v>
      </c>
      <c r="W356" s="58">
        <f t="shared" si="90"/>
        <v>182.74864368457051</v>
      </c>
    </row>
    <row r="357" spans="1:23" x14ac:dyDescent="0.15">
      <c r="A357" s="64">
        <v>3</v>
      </c>
      <c r="B357" s="64" t="s">
        <v>78</v>
      </c>
      <c r="C357" s="64">
        <v>15</v>
      </c>
      <c r="D357" s="64">
        <v>33</v>
      </c>
      <c r="E357" s="64" t="s">
        <v>99</v>
      </c>
      <c r="F357" s="64">
        <v>444</v>
      </c>
      <c r="G357" s="64">
        <v>1</v>
      </c>
      <c r="H357" s="64">
        <v>6</v>
      </c>
      <c r="I357" s="65">
        <v>54.71</v>
      </c>
      <c r="J357" s="65">
        <v>0.76861966236345602</v>
      </c>
      <c r="K357" s="65">
        <v>85.551142005958297</v>
      </c>
      <c r="L357" s="65">
        <v>69.662363455809299</v>
      </c>
      <c r="M357" s="65">
        <v>28.7239324726912</v>
      </c>
      <c r="N357" s="65">
        <v>71.598808341608702</v>
      </c>
      <c r="O357" s="65">
        <v>110.20357497517401</v>
      </c>
      <c r="P357" s="64"/>
      <c r="Q357" s="66">
        <f t="shared" si="91"/>
        <v>177.37376823772061</v>
      </c>
      <c r="R357" s="66">
        <f t="shared" si="92"/>
        <v>1.9666929196772023</v>
      </c>
      <c r="S357" s="66">
        <f t="shared" si="97"/>
        <v>12.136300253625315</v>
      </c>
      <c r="T357" s="66">
        <f t="shared" si="97"/>
        <v>6.1114749941896171</v>
      </c>
      <c r="U357" s="66">
        <f t="shared" si="97"/>
        <v>6.2151743352090882</v>
      </c>
      <c r="V357" s="66">
        <f t="shared" si="93"/>
        <v>1.4164983929970953</v>
      </c>
      <c r="W357" s="67">
        <f t="shared" si="90"/>
        <v>205.21990913341892</v>
      </c>
    </row>
    <row r="358" spans="1:23" x14ac:dyDescent="0.15">
      <c r="A358" s="57">
        <v>3</v>
      </c>
      <c r="B358" s="57" t="s">
        <v>78</v>
      </c>
      <c r="C358" s="57">
        <v>15</v>
      </c>
      <c r="D358" s="57">
        <v>33</v>
      </c>
      <c r="E358" s="57" t="s">
        <v>99</v>
      </c>
      <c r="F358" s="57">
        <v>444</v>
      </c>
      <c r="G358" s="57">
        <v>2</v>
      </c>
      <c r="H358" s="57">
        <v>6</v>
      </c>
      <c r="I358" s="63">
        <v>64.44</v>
      </c>
      <c r="J358" s="63">
        <v>0.76028524410312703</v>
      </c>
      <c r="K358" s="63">
        <v>87.9594075699397</v>
      </c>
      <c r="L358" s="63">
        <v>69.336258913878197</v>
      </c>
      <c r="M358" s="63">
        <v>27.015907844212801</v>
      </c>
      <c r="N358" s="63">
        <v>55.293472298409199</v>
      </c>
      <c r="O358" s="63">
        <v>120.817334064728</v>
      </c>
      <c r="P358" s="57"/>
      <c r="Q358" s="56">
        <f t="shared" si="91"/>
        <v>175.45044094687546</v>
      </c>
      <c r="R358" s="56">
        <f t="shared" si="92"/>
        <v>2.0220553464353954</v>
      </c>
      <c r="S358" s="56">
        <f t="shared" si="97"/>
        <v>12.079487615658222</v>
      </c>
      <c r="T358" s="56">
        <f t="shared" si="97"/>
        <v>5.748065498768681</v>
      </c>
      <c r="U358" s="56">
        <f t="shared" si="97"/>
        <v>4.7997805814591317</v>
      </c>
      <c r="V358" s="56">
        <f t="shared" si="93"/>
        <v>1.5529220316803085</v>
      </c>
      <c r="W358" s="58">
        <f t="shared" si="90"/>
        <v>201.65275202087722</v>
      </c>
    </row>
    <row r="359" spans="1:23" x14ac:dyDescent="0.15">
      <c r="A359" s="68">
        <v>3</v>
      </c>
      <c r="B359" s="68" t="s">
        <v>78</v>
      </c>
      <c r="C359" s="68">
        <v>15</v>
      </c>
      <c r="D359" s="68">
        <v>33</v>
      </c>
      <c r="E359" s="68" t="s">
        <v>99</v>
      </c>
      <c r="F359" s="68">
        <v>444</v>
      </c>
      <c r="G359" s="68">
        <v>3</v>
      </c>
      <c r="H359" s="68">
        <v>6</v>
      </c>
      <c r="I359" s="69">
        <v>65.650000000000006</v>
      </c>
      <c r="J359" s="69">
        <v>0.97323866739486597</v>
      </c>
      <c r="K359" s="69">
        <v>89.950846531949693</v>
      </c>
      <c r="L359" s="69">
        <v>53.4407427635172</v>
      </c>
      <c r="M359" s="69">
        <v>20.890223921354501</v>
      </c>
      <c r="N359" s="69">
        <v>67.312943746586598</v>
      </c>
      <c r="O359" s="69">
        <v>111.90606226106</v>
      </c>
      <c r="P359" s="68"/>
      <c r="Q359" s="70">
        <f t="shared" si="91"/>
        <v>224.59353862958443</v>
      </c>
      <c r="R359" s="70">
        <f t="shared" si="92"/>
        <v>2.0678355524586136</v>
      </c>
      <c r="S359" s="70">
        <f t="shared" si="97"/>
        <v>9.3102339309263407</v>
      </c>
      <c r="T359" s="70">
        <f t="shared" si="97"/>
        <v>4.4447284939052132</v>
      </c>
      <c r="U359" s="70">
        <f t="shared" si="97"/>
        <v>5.8431374780023084</v>
      </c>
      <c r="V359" s="70">
        <f t="shared" si="93"/>
        <v>1.4383812629956299</v>
      </c>
      <c r="W359" s="71">
        <f t="shared" si="90"/>
        <v>247.69785534787252</v>
      </c>
    </row>
    <row r="360" spans="1:23" x14ac:dyDescent="0.15">
      <c r="A360" s="57">
        <v>3</v>
      </c>
      <c r="B360" s="57" t="s">
        <v>78</v>
      </c>
      <c r="C360" s="57">
        <v>15</v>
      </c>
      <c r="D360" s="57">
        <v>33</v>
      </c>
      <c r="E360" s="57" t="s">
        <v>100</v>
      </c>
      <c r="F360" s="57">
        <v>555</v>
      </c>
      <c r="G360" s="57">
        <f t="shared" ref="G360:G362" si="101">G357</f>
        <v>1</v>
      </c>
      <c r="H360" s="57">
        <f>H347</f>
        <v>5</v>
      </c>
      <c r="I360" s="63">
        <f t="shared" ref="I360:I362" si="102">I348+I351+I354+I357</f>
        <v>147.38</v>
      </c>
      <c r="J360" s="63">
        <f t="shared" ref="J360:O362" si="103">(J348*$L348+J351*$L351+J354*$L354+J357*$L357)/($L348+$L351+$L354+$L357)</f>
        <v>0.68315101728030692</v>
      </c>
      <c r="K360" s="63">
        <f t="shared" si="103"/>
        <v>72.722395200030562</v>
      </c>
      <c r="L360" s="63">
        <f t="shared" si="103"/>
        <v>52.964266506290123</v>
      </c>
      <c r="M360" s="63">
        <f t="shared" si="103"/>
        <v>19.554238047922215</v>
      </c>
      <c r="N360" s="63">
        <f t="shared" si="103"/>
        <v>68.047714218314724</v>
      </c>
      <c r="O360" s="63">
        <f t="shared" si="103"/>
        <v>114.79385428733134</v>
      </c>
      <c r="P360" s="57"/>
      <c r="Q360" s="56">
        <f t="shared" si="91"/>
        <v>157.65023475699388</v>
      </c>
      <c r="R360" s="56">
        <f t="shared" si="92"/>
        <v>1.6717792000007026</v>
      </c>
      <c r="S360" s="56">
        <f t="shared" si="97"/>
        <v>9.227224130015701</v>
      </c>
      <c r="T360" s="56">
        <f t="shared" si="97"/>
        <v>4.160476180408982</v>
      </c>
      <c r="U360" s="56">
        <f t="shared" si="97"/>
        <v>5.906919637006486</v>
      </c>
      <c r="V360" s="56">
        <f t="shared" si="93"/>
        <v>1.475499412433565</v>
      </c>
      <c r="W360" s="58">
        <f t="shared" si="90"/>
        <v>180.09213331685936</v>
      </c>
    </row>
    <row r="361" spans="1:23" x14ac:dyDescent="0.15">
      <c r="A361" s="57">
        <v>3</v>
      </c>
      <c r="B361" s="57" t="s">
        <v>78</v>
      </c>
      <c r="C361" s="57">
        <v>15</v>
      </c>
      <c r="D361" s="57">
        <v>33</v>
      </c>
      <c r="E361" s="57" t="s">
        <v>100</v>
      </c>
      <c r="F361" s="57">
        <v>555</v>
      </c>
      <c r="G361" s="57">
        <f t="shared" si="101"/>
        <v>2</v>
      </c>
      <c r="H361" s="57">
        <f>H348</f>
        <v>6</v>
      </c>
      <c r="I361" s="63">
        <f t="shared" si="102"/>
        <v>176.66</v>
      </c>
      <c r="J361" s="63">
        <f t="shared" si="103"/>
        <v>0.67280860988678359</v>
      </c>
      <c r="K361" s="63">
        <f t="shared" si="103"/>
        <v>71.912107213368415</v>
      </c>
      <c r="L361" s="63">
        <f t="shared" si="103"/>
        <v>48.898995056928229</v>
      </c>
      <c r="M361" s="63">
        <f t="shared" si="103"/>
        <v>18.351769357061706</v>
      </c>
      <c r="N361" s="63">
        <f t="shared" si="103"/>
        <v>55.894244286110343</v>
      </c>
      <c r="O361" s="63">
        <f t="shared" si="103"/>
        <v>115.28002317577305</v>
      </c>
      <c r="P361" s="57"/>
      <c r="Q361" s="56">
        <f t="shared" si="91"/>
        <v>155.26352535848852</v>
      </c>
      <c r="R361" s="56">
        <f t="shared" si="92"/>
        <v>1.6531518899624924</v>
      </c>
      <c r="S361" s="56">
        <f t="shared" si="97"/>
        <v>8.518988685875998</v>
      </c>
      <c r="T361" s="56">
        <f t="shared" si="97"/>
        <v>3.9046317780982349</v>
      </c>
      <c r="U361" s="56">
        <f t="shared" si="97"/>
        <v>4.8519309276137452</v>
      </c>
      <c r="V361" s="56">
        <f t="shared" si="93"/>
        <v>1.4817483698685483</v>
      </c>
      <c r="W361" s="58">
        <f t="shared" si="90"/>
        <v>175.67397700990753</v>
      </c>
    </row>
    <row r="362" spans="1:23" ht="14.25" thickBot="1" x14ac:dyDescent="0.2">
      <c r="A362" s="72">
        <v>3</v>
      </c>
      <c r="B362" s="72" t="s">
        <v>78</v>
      </c>
      <c r="C362" s="72">
        <v>15</v>
      </c>
      <c r="D362" s="72">
        <v>33</v>
      </c>
      <c r="E362" s="72" t="s">
        <v>100</v>
      </c>
      <c r="F362" s="72">
        <v>555</v>
      </c>
      <c r="G362" s="72">
        <f t="shared" si="101"/>
        <v>3</v>
      </c>
      <c r="H362" s="72">
        <f>H349</f>
        <v>6</v>
      </c>
      <c r="I362" s="73">
        <f t="shared" si="102"/>
        <v>167.17000000000002</v>
      </c>
      <c r="J362" s="73">
        <f t="shared" si="103"/>
        <v>0.71814691700872291</v>
      </c>
      <c r="K362" s="73">
        <f t="shared" si="103"/>
        <v>70.793150087809053</v>
      </c>
      <c r="L362" s="73">
        <f t="shared" si="103"/>
        <v>40.228580849004459</v>
      </c>
      <c r="M362" s="73">
        <f t="shared" si="103"/>
        <v>14.44931577390234</v>
      </c>
      <c r="N362" s="73">
        <f t="shared" si="103"/>
        <v>68.311366700338951</v>
      </c>
      <c r="O362" s="73">
        <f t="shared" si="103"/>
        <v>110.87653077352414</v>
      </c>
      <c r="P362" s="72"/>
      <c r="Q362" s="74">
        <f t="shared" si="91"/>
        <v>165.72621161739761</v>
      </c>
      <c r="R362" s="74">
        <f t="shared" si="92"/>
        <v>1.6274287376507828</v>
      </c>
      <c r="S362" s="74">
        <f t="shared" si="97"/>
        <v>7.008463562544331</v>
      </c>
      <c r="T362" s="74">
        <f t="shared" si="97"/>
        <v>3.074322505085604</v>
      </c>
      <c r="U362" s="74">
        <f t="shared" si="97"/>
        <v>5.9298061371822008</v>
      </c>
      <c r="V362" s="74">
        <f t="shared" si="93"/>
        <v>1.4251482104566084</v>
      </c>
      <c r="W362" s="75">
        <f t="shared" si="90"/>
        <v>184.79138077031712</v>
      </c>
    </row>
    <row r="363" spans="1:23" x14ac:dyDescent="0.15">
      <c r="A363" s="59">
        <v>3</v>
      </c>
      <c r="B363" s="59" t="s">
        <v>78</v>
      </c>
      <c r="C363" s="59">
        <v>15</v>
      </c>
      <c r="D363" s="59">
        <v>33</v>
      </c>
      <c r="E363" s="59" t="s">
        <v>96</v>
      </c>
      <c r="F363" s="59">
        <v>111</v>
      </c>
      <c r="G363" s="59">
        <v>1</v>
      </c>
      <c r="H363" s="59">
        <v>7</v>
      </c>
      <c r="I363" s="60">
        <v>11.75</v>
      </c>
      <c r="J363" s="60">
        <v>0.44858342077649499</v>
      </c>
      <c r="K363" s="60">
        <v>59.443861490031502</v>
      </c>
      <c r="L363" s="60">
        <v>31.846799580272801</v>
      </c>
      <c r="M363" s="60">
        <v>9.5225603357817405</v>
      </c>
      <c r="N363" s="60">
        <v>46.196222455403998</v>
      </c>
      <c r="O363" s="60">
        <v>175.183630640084</v>
      </c>
      <c r="P363" s="59"/>
      <c r="Q363" s="61">
        <f t="shared" si="91"/>
        <v>103.51925094842193</v>
      </c>
      <c r="R363" s="61">
        <f t="shared" si="92"/>
        <v>1.366525551494977</v>
      </c>
      <c r="S363" s="61">
        <f t="shared" si="97"/>
        <v>5.5482229233924745</v>
      </c>
      <c r="T363" s="61">
        <f t="shared" si="97"/>
        <v>2.0260766671876045</v>
      </c>
      <c r="U363" s="61">
        <f t="shared" si="97"/>
        <v>4.0100887548093747</v>
      </c>
      <c r="V363" s="61">
        <f t="shared" si="93"/>
        <v>2.2517176174817997</v>
      </c>
      <c r="W363" s="62">
        <f t="shared" si="90"/>
        <v>118.72188246278816</v>
      </c>
    </row>
    <row r="364" spans="1:23" x14ac:dyDescent="0.15">
      <c r="A364" s="57">
        <v>3</v>
      </c>
      <c r="B364" s="57" t="s">
        <v>78</v>
      </c>
      <c r="C364" s="57">
        <v>15</v>
      </c>
      <c r="D364" s="57">
        <v>33</v>
      </c>
      <c r="E364" s="57" t="s">
        <v>96</v>
      </c>
      <c r="F364" s="57">
        <v>111</v>
      </c>
      <c r="G364" s="57">
        <v>2</v>
      </c>
      <c r="H364" s="57">
        <v>7</v>
      </c>
      <c r="I364" s="63">
        <v>7.28</v>
      </c>
      <c r="J364" s="63">
        <v>0.41347626339969401</v>
      </c>
      <c r="K364" s="63">
        <v>49.412965798877003</v>
      </c>
      <c r="L364" s="63">
        <v>33.409903011740703</v>
      </c>
      <c r="M364" s="63">
        <v>8.9076059213884609</v>
      </c>
      <c r="N364" s="63">
        <v>49.055640632976001</v>
      </c>
      <c r="O364" s="63">
        <v>143.33843797856099</v>
      </c>
      <c r="P364" s="57"/>
      <c r="Q364" s="56">
        <f t="shared" si="91"/>
        <v>95.417599246083228</v>
      </c>
      <c r="R364" s="56">
        <f t="shared" si="92"/>
        <v>1.135930248250046</v>
      </c>
      <c r="S364" s="56">
        <f t="shared" si="97"/>
        <v>5.8205405943799136</v>
      </c>
      <c r="T364" s="56">
        <f t="shared" si="97"/>
        <v>1.8952353024230768</v>
      </c>
      <c r="U364" s="56">
        <f t="shared" si="97"/>
        <v>4.2583021382791664</v>
      </c>
      <c r="V364" s="56">
        <f t="shared" si="93"/>
        <v>1.8423963750457713</v>
      </c>
      <c r="W364" s="58">
        <f t="shared" si="90"/>
        <v>110.37000390446119</v>
      </c>
    </row>
    <row r="365" spans="1:23" x14ac:dyDescent="0.15">
      <c r="A365" s="57">
        <v>3</v>
      </c>
      <c r="B365" s="57" t="s">
        <v>78</v>
      </c>
      <c r="C365" s="57">
        <v>15</v>
      </c>
      <c r="D365" s="57">
        <v>33</v>
      </c>
      <c r="E365" s="57" t="s">
        <v>96</v>
      </c>
      <c r="F365" s="57">
        <v>111</v>
      </c>
      <c r="G365" s="57">
        <v>3</v>
      </c>
      <c r="H365" s="57">
        <v>7</v>
      </c>
      <c r="I365" s="63">
        <v>7.66</v>
      </c>
      <c r="J365" s="63">
        <v>0.39903846153846201</v>
      </c>
      <c r="K365" s="63">
        <v>52.110042735042697</v>
      </c>
      <c r="L365" s="63">
        <v>31.917735042735</v>
      </c>
      <c r="M365" s="63">
        <v>7.5587606837606804</v>
      </c>
      <c r="N365" s="63">
        <v>40.090811965812001</v>
      </c>
      <c r="O365" s="63">
        <v>139.74358974359001</v>
      </c>
      <c r="P365" s="57"/>
      <c r="Q365" s="56">
        <f t="shared" si="91"/>
        <v>92.085798816568158</v>
      </c>
      <c r="R365" s="56">
        <f t="shared" si="92"/>
        <v>1.1979320168975334</v>
      </c>
      <c r="S365" s="56">
        <f t="shared" si="97"/>
        <v>5.5605810178980839</v>
      </c>
      <c r="T365" s="56">
        <f t="shared" si="97"/>
        <v>1.608246953991634</v>
      </c>
      <c r="U365" s="56">
        <f t="shared" si="97"/>
        <v>3.480105205365625</v>
      </c>
      <c r="V365" s="56">
        <f t="shared" si="93"/>
        <v>1.7961900995320053</v>
      </c>
      <c r="W365" s="58">
        <f t="shared" si="90"/>
        <v>105.72885411025307</v>
      </c>
    </row>
    <row r="366" spans="1:23" x14ac:dyDescent="0.15">
      <c r="A366" s="64">
        <v>3</v>
      </c>
      <c r="B366" s="64" t="s">
        <v>78</v>
      </c>
      <c r="C366" s="64">
        <v>15</v>
      </c>
      <c r="D366" s="64">
        <v>33</v>
      </c>
      <c r="E366" s="64" t="s">
        <v>97</v>
      </c>
      <c r="F366" s="64">
        <v>222</v>
      </c>
      <c r="G366" s="64">
        <v>1</v>
      </c>
      <c r="H366" s="64">
        <v>7</v>
      </c>
      <c r="I366" s="65">
        <v>16.899999999999999</v>
      </c>
      <c r="J366" s="65">
        <v>0.40247844827586199</v>
      </c>
      <c r="K366" s="65">
        <v>48.9493534482759</v>
      </c>
      <c r="L366" s="65">
        <v>27.828663793103502</v>
      </c>
      <c r="M366" s="65">
        <v>9.8599137931034502</v>
      </c>
      <c r="N366" s="65">
        <v>42.349137931034498</v>
      </c>
      <c r="O366" s="65">
        <v>125.484913793103</v>
      </c>
      <c r="P366" s="64"/>
      <c r="Q366" s="66">
        <f t="shared" si="91"/>
        <v>92.879641909814296</v>
      </c>
      <c r="R366" s="66">
        <f t="shared" si="92"/>
        <v>1.1252724930638138</v>
      </c>
      <c r="S366" s="66">
        <f t="shared" si="97"/>
        <v>4.8481992670912017</v>
      </c>
      <c r="T366" s="66">
        <f t="shared" si="97"/>
        <v>2.0978539985326492</v>
      </c>
      <c r="U366" s="66">
        <f t="shared" si="97"/>
        <v>3.6761404454023001</v>
      </c>
      <c r="V366" s="66">
        <f t="shared" si="93"/>
        <v>1.612916629731401</v>
      </c>
      <c r="W366" s="67">
        <f t="shared" si="90"/>
        <v>106.24002474363566</v>
      </c>
    </row>
    <row r="367" spans="1:23" x14ac:dyDescent="0.15">
      <c r="A367" s="57">
        <v>3</v>
      </c>
      <c r="B367" s="57" t="s">
        <v>78</v>
      </c>
      <c r="C367" s="57">
        <v>15</v>
      </c>
      <c r="D367" s="57">
        <v>33</v>
      </c>
      <c r="E367" s="57" t="s">
        <v>97</v>
      </c>
      <c r="F367" s="57">
        <v>222</v>
      </c>
      <c r="G367" s="57">
        <v>2</v>
      </c>
      <c r="H367" s="57">
        <v>7</v>
      </c>
      <c r="I367" s="63">
        <v>14.92</v>
      </c>
      <c r="J367" s="63">
        <v>0.396142433234421</v>
      </c>
      <c r="K367" s="63">
        <v>50.197823936696302</v>
      </c>
      <c r="L367" s="63">
        <v>25.173095944609301</v>
      </c>
      <c r="M367" s="63">
        <v>8.5311572700296701</v>
      </c>
      <c r="N367" s="63">
        <v>50.395647873392697</v>
      </c>
      <c r="O367" s="63">
        <v>117.606330365974</v>
      </c>
      <c r="P367" s="57"/>
      <c r="Q367" s="56">
        <f t="shared" si="91"/>
        <v>91.417484592558694</v>
      </c>
      <c r="R367" s="56">
        <f t="shared" si="92"/>
        <v>1.153972964061984</v>
      </c>
      <c r="S367" s="56">
        <f t="shared" si="97"/>
        <v>4.3855567847751393</v>
      </c>
      <c r="T367" s="56">
        <f t="shared" si="97"/>
        <v>1.8151398446871636</v>
      </c>
      <c r="U367" s="56">
        <f t="shared" si="97"/>
        <v>4.3746222112320048</v>
      </c>
      <c r="V367" s="56">
        <f t="shared" si="93"/>
        <v>1.5116494905652187</v>
      </c>
      <c r="W367" s="58">
        <f t="shared" si="90"/>
        <v>104.6584258878802</v>
      </c>
    </row>
    <row r="368" spans="1:23" x14ac:dyDescent="0.15">
      <c r="A368" s="68">
        <v>3</v>
      </c>
      <c r="B368" s="68" t="s">
        <v>78</v>
      </c>
      <c r="C368" s="68">
        <v>15</v>
      </c>
      <c r="D368" s="68">
        <v>33</v>
      </c>
      <c r="E368" s="68" t="s">
        <v>97</v>
      </c>
      <c r="F368" s="68">
        <v>222</v>
      </c>
      <c r="G368" s="68">
        <v>3</v>
      </c>
      <c r="H368" s="68">
        <v>7</v>
      </c>
      <c r="I368" s="69">
        <v>13.27</v>
      </c>
      <c r="J368" s="69">
        <v>0.38009708737864101</v>
      </c>
      <c r="K368" s="69">
        <v>43.640776699029097</v>
      </c>
      <c r="L368" s="69">
        <v>22.524271844660198</v>
      </c>
      <c r="M368" s="69">
        <v>7.0388349514563098</v>
      </c>
      <c r="N368" s="69">
        <v>45.631067961165101</v>
      </c>
      <c r="O368" s="69">
        <v>122.038834951456</v>
      </c>
      <c r="P368" s="68"/>
      <c r="Q368" s="70">
        <f t="shared" si="91"/>
        <v>87.714712471994076</v>
      </c>
      <c r="R368" s="70">
        <f t="shared" si="92"/>
        <v>1.003236245954692</v>
      </c>
      <c r="S368" s="70">
        <f t="shared" si="97"/>
        <v>3.924089171543589</v>
      </c>
      <c r="T368" s="70">
        <f t="shared" si="97"/>
        <v>1.4976244577566618</v>
      </c>
      <c r="U368" s="70">
        <f t="shared" si="97"/>
        <v>3.9610302049622486</v>
      </c>
      <c r="V368" s="70">
        <f t="shared" si="93"/>
        <v>1.5686225572166581</v>
      </c>
      <c r="W368" s="71">
        <f t="shared" si="90"/>
        <v>99.669315109427913</v>
      </c>
    </row>
    <row r="369" spans="1:23" x14ac:dyDescent="0.15">
      <c r="A369" s="57">
        <v>3</v>
      </c>
      <c r="B369" s="57" t="s">
        <v>78</v>
      </c>
      <c r="C369" s="57">
        <v>15</v>
      </c>
      <c r="D369" s="57">
        <v>33</v>
      </c>
      <c r="E369" s="57" t="s">
        <v>98</v>
      </c>
      <c r="F369" s="57">
        <v>333</v>
      </c>
      <c r="G369" s="57">
        <v>1</v>
      </c>
      <c r="H369" s="57">
        <v>7</v>
      </c>
      <c r="I369" s="63">
        <v>7.62</v>
      </c>
      <c r="J369" s="63">
        <v>0.533858267716535</v>
      </c>
      <c r="K369" s="63">
        <v>68.477690288713902</v>
      </c>
      <c r="L369" s="63">
        <v>58.267716535433102</v>
      </c>
      <c r="M369" s="63">
        <v>18.950131233595801</v>
      </c>
      <c r="N369" s="63">
        <v>61.653543307086601</v>
      </c>
      <c r="O369" s="63">
        <v>132.887139107612</v>
      </c>
      <c r="P369" s="57"/>
      <c r="Q369" s="56">
        <f t="shared" si="91"/>
        <v>123.19806178073883</v>
      </c>
      <c r="R369" s="56">
        <f t="shared" si="92"/>
        <v>1.5741997767520437</v>
      </c>
      <c r="S369" s="56">
        <f t="shared" si="97"/>
        <v>10.151170128124233</v>
      </c>
      <c r="T369" s="56">
        <f t="shared" si="97"/>
        <v>4.031942815658681</v>
      </c>
      <c r="U369" s="56">
        <f t="shared" si="97"/>
        <v>5.3518700787401565</v>
      </c>
      <c r="V369" s="56">
        <f t="shared" si="93"/>
        <v>1.7080609139795888</v>
      </c>
      <c r="W369" s="58">
        <f t="shared" si="90"/>
        <v>146.01530549399351</v>
      </c>
    </row>
    <row r="370" spans="1:23" x14ac:dyDescent="0.15">
      <c r="A370" s="57">
        <v>3</v>
      </c>
      <c r="B370" s="57" t="s">
        <v>78</v>
      </c>
      <c r="C370" s="57">
        <v>15</v>
      </c>
      <c r="D370" s="57">
        <v>33</v>
      </c>
      <c r="E370" s="57" t="s">
        <v>98</v>
      </c>
      <c r="F370" s="57">
        <v>333</v>
      </c>
      <c r="G370" s="57">
        <v>2</v>
      </c>
      <c r="H370" s="57">
        <v>7</v>
      </c>
      <c r="I370" s="63">
        <v>9.81</v>
      </c>
      <c r="J370" s="63">
        <v>0.64894736842105305</v>
      </c>
      <c r="K370" s="63">
        <v>71.789473684210506</v>
      </c>
      <c r="L370" s="63">
        <v>43.605263157894697</v>
      </c>
      <c r="M370" s="63">
        <v>15.473684210526301</v>
      </c>
      <c r="N370" s="63">
        <v>65.789473684210506</v>
      </c>
      <c r="O370" s="63">
        <v>123.868421052632</v>
      </c>
      <c r="P370" s="57"/>
      <c r="Q370" s="56">
        <f t="shared" si="91"/>
        <v>149.75708502024301</v>
      </c>
      <c r="R370" s="56">
        <f t="shared" si="92"/>
        <v>1.6503327283726552</v>
      </c>
      <c r="S370" s="56">
        <f t="shared" si="97"/>
        <v>7.5967357417935011</v>
      </c>
      <c r="T370" s="56">
        <f t="shared" si="97"/>
        <v>3.2922732362821918</v>
      </c>
      <c r="U370" s="56">
        <f t="shared" si="97"/>
        <v>5.7108918128654951</v>
      </c>
      <c r="V370" s="56">
        <f t="shared" si="93"/>
        <v>1.592139088080103</v>
      </c>
      <c r="W370" s="58">
        <f t="shared" si="90"/>
        <v>169.59945762763698</v>
      </c>
    </row>
    <row r="371" spans="1:23" x14ac:dyDescent="0.15">
      <c r="A371" s="57">
        <v>3</v>
      </c>
      <c r="B371" s="57" t="s">
        <v>78</v>
      </c>
      <c r="C371" s="57">
        <v>15</v>
      </c>
      <c r="D371" s="57">
        <v>33</v>
      </c>
      <c r="E371" s="57" t="s">
        <v>98</v>
      </c>
      <c r="F371" s="57">
        <v>333</v>
      </c>
      <c r="G371" s="57">
        <v>3</v>
      </c>
      <c r="H371" s="57">
        <v>7</v>
      </c>
      <c r="I371" s="63">
        <v>7.35</v>
      </c>
      <c r="J371" s="63">
        <v>0.49658434051497602</v>
      </c>
      <c r="K371" s="63">
        <v>68.208092485549102</v>
      </c>
      <c r="L371" s="63">
        <v>42.905937992643203</v>
      </c>
      <c r="M371" s="63">
        <v>14.897530215449301</v>
      </c>
      <c r="N371" s="63">
        <v>64.713610089332605</v>
      </c>
      <c r="O371" s="63">
        <v>114.37204414083</v>
      </c>
      <c r="P371" s="57"/>
      <c r="Q371" s="56">
        <f t="shared" si="91"/>
        <v>114.59638627268677</v>
      </c>
      <c r="R371" s="56">
        <f t="shared" si="92"/>
        <v>1.5680021261045771</v>
      </c>
      <c r="S371" s="56">
        <f t="shared" si="97"/>
        <v>7.474902089310663</v>
      </c>
      <c r="T371" s="56">
        <f t="shared" si="97"/>
        <v>3.1696872798828304</v>
      </c>
      <c r="U371" s="56">
        <f t="shared" si="97"/>
        <v>5.6175008758101219</v>
      </c>
      <c r="V371" s="56">
        <f t="shared" si="93"/>
        <v>1.4700776881854756</v>
      </c>
      <c r="W371" s="58">
        <f t="shared" si="90"/>
        <v>133.89655633198043</v>
      </c>
    </row>
    <row r="372" spans="1:23" x14ac:dyDescent="0.15">
      <c r="A372" s="64">
        <v>3</v>
      </c>
      <c r="B372" s="64" t="s">
        <v>78</v>
      </c>
      <c r="C372" s="64">
        <v>15</v>
      </c>
      <c r="D372" s="64">
        <v>33</v>
      </c>
      <c r="E372" s="64" t="s">
        <v>99</v>
      </c>
      <c r="F372" s="64">
        <v>444</v>
      </c>
      <c r="G372" s="64">
        <v>1</v>
      </c>
      <c r="H372" s="64">
        <v>7</v>
      </c>
      <c r="I372" s="65">
        <v>29.25</v>
      </c>
      <c r="J372" s="65">
        <v>0.67221923696937103</v>
      </c>
      <c r="K372" s="65">
        <v>84.148307361633499</v>
      </c>
      <c r="L372" s="65">
        <v>76.410531972057996</v>
      </c>
      <c r="M372" s="65">
        <v>31.461579795808699</v>
      </c>
      <c r="N372" s="65">
        <v>34.040838259000502</v>
      </c>
      <c r="O372" s="65">
        <v>131.35411069317601</v>
      </c>
      <c r="P372" s="64"/>
      <c r="Q372" s="66">
        <f t="shared" si="91"/>
        <v>155.12751622370101</v>
      </c>
      <c r="R372" s="66">
        <f t="shared" si="92"/>
        <v>1.9344438473938737</v>
      </c>
      <c r="S372" s="66">
        <f t="shared" si="97"/>
        <v>13.311939367954354</v>
      </c>
      <c r="T372" s="66">
        <f t="shared" si="97"/>
        <v>6.6939531480444039</v>
      </c>
      <c r="U372" s="66">
        <f t="shared" si="97"/>
        <v>2.9549338766493491</v>
      </c>
      <c r="V372" s="66">
        <f t="shared" si="93"/>
        <v>1.6883561785755272</v>
      </c>
      <c r="W372" s="67">
        <f t="shared" si="90"/>
        <v>181.71114264231852</v>
      </c>
    </row>
    <row r="373" spans="1:23" x14ac:dyDescent="0.15">
      <c r="A373" s="57">
        <v>3</v>
      </c>
      <c r="B373" s="57" t="s">
        <v>78</v>
      </c>
      <c r="C373" s="57">
        <v>15</v>
      </c>
      <c r="D373" s="57">
        <v>33</v>
      </c>
      <c r="E373" s="57" t="s">
        <v>99</v>
      </c>
      <c r="F373" s="57">
        <v>444</v>
      </c>
      <c r="G373" s="57">
        <v>2</v>
      </c>
      <c r="H373" s="57">
        <v>7</v>
      </c>
      <c r="I373" s="63">
        <v>33.020000000000003</v>
      </c>
      <c r="J373" s="63">
        <v>0.91081330868761501</v>
      </c>
      <c r="K373" s="63">
        <v>82.208872458410397</v>
      </c>
      <c r="L373" s="63">
        <v>68.368761552680198</v>
      </c>
      <c r="M373" s="63">
        <v>26.524953789279099</v>
      </c>
      <c r="N373" s="63">
        <v>42.144177449168197</v>
      </c>
      <c r="O373" s="63">
        <v>115.54990757855801</v>
      </c>
      <c r="P373" s="57"/>
      <c r="Q373" s="56">
        <f t="shared" si="91"/>
        <v>210.18768662021884</v>
      </c>
      <c r="R373" s="56">
        <f t="shared" si="92"/>
        <v>1.8898591369749516</v>
      </c>
      <c r="S373" s="56">
        <f t="shared" si="97"/>
        <v>11.910934068411185</v>
      </c>
      <c r="T373" s="56">
        <f t="shared" si="97"/>
        <v>5.6436071892083195</v>
      </c>
      <c r="U373" s="56">
        <f t="shared" si="97"/>
        <v>3.6583487369069614</v>
      </c>
      <c r="V373" s="56">
        <f t="shared" si="93"/>
        <v>1.485217321061157</v>
      </c>
      <c r="W373" s="58">
        <f t="shared" si="90"/>
        <v>234.77565307278144</v>
      </c>
    </row>
    <row r="374" spans="1:23" x14ac:dyDescent="0.15">
      <c r="A374" s="68">
        <v>3</v>
      </c>
      <c r="B374" s="68" t="s">
        <v>78</v>
      </c>
      <c r="C374" s="68">
        <v>15</v>
      </c>
      <c r="D374" s="68">
        <v>33</v>
      </c>
      <c r="E374" s="68" t="s">
        <v>99</v>
      </c>
      <c r="F374" s="68">
        <v>444</v>
      </c>
      <c r="G374" s="68">
        <v>3</v>
      </c>
      <c r="H374" s="68">
        <v>7</v>
      </c>
      <c r="I374" s="69">
        <v>32.869999999999997</v>
      </c>
      <c r="J374" s="69">
        <v>0.56395649922320001</v>
      </c>
      <c r="K374" s="69">
        <v>85.292594510616297</v>
      </c>
      <c r="L374" s="69">
        <v>74.909373381667507</v>
      </c>
      <c r="M374" s="69">
        <v>28.379078197824999</v>
      </c>
      <c r="N374" s="69">
        <v>34.464008285862199</v>
      </c>
      <c r="O374" s="69">
        <v>126.385292594511</v>
      </c>
      <c r="P374" s="68"/>
      <c r="Q374" s="70">
        <f t="shared" si="91"/>
        <v>130.14380751304614</v>
      </c>
      <c r="R374" s="70">
        <f t="shared" si="92"/>
        <v>1.9607492990946276</v>
      </c>
      <c r="S374" s="70">
        <f t="shared" si="97"/>
        <v>13.050413481126743</v>
      </c>
      <c r="T374" s="70">
        <f t="shared" si="97"/>
        <v>6.0381017442180847</v>
      </c>
      <c r="U374" s="70">
        <f t="shared" si="97"/>
        <v>2.9916673859255383</v>
      </c>
      <c r="V374" s="70">
        <f t="shared" si="93"/>
        <v>1.6244896220374165</v>
      </c>
      <c r="W374" s="71">
        <f t="shared" si="90"/>
        <v>155.80922904544857</v>
      </c>
    </row>
    <row r="375" spans="1:23" x14ac:dyDescent="0.15">
      <c r="A375" s="57">
        <v>3</v>
      </c>
      <c r="B375" s="57" t="s">
        <v>78</v>
      </c>
      <c r="C375" s="57">
        <v>15</v>
      </c>
      <c r="D375" s="57">
        <v>33</v>
      </c>
      <c r="E375" s="57" t="s">
        <v>100</v>
      </c>
      <c r="F375" s="57">
        <v>555</v>
      </c>
      <c r="G375" s="57">
        <f t="shared" ref="G375:G377" si="104">G372</f>
        <v>1</v>
      </c>
      <c r="H375" s="57">
        <f>H362</f>
        <v>6</v>
      </c>
      <c r="I375" s="63">
        <f t="shared" ref="I375:I377" si="105">I363+I366+I369+I372</f>
        <v>65.52</v>
      </c>
      <c r="J375" s="63">
        <f t="shared" ref="J375:O377" si="106">(J363*$L363+J366*$L366+J369*$L369+J372*$L372)/($L363+$L366+$L369+$L372)</f>
        <v>0.55547030403927022</v>
      </c>
      <c r="K375" s="63">
        <f t="shared" si="106"/>
        <v>70.362162305031958</v>
      </c>
      <c r="L375" s="63">
        <f t="shared" si="106"/>
        <v>56.712831732683767</v>
      </c>
      <c r="M375" s="63">
        <f t="shared" si="106"/>
        <v>21.022640529211756</v>
      </c>
      <c r="N375" s="63">
        <f t="shared" si="106"/>
        <v>45.500605152843505</v>
      </c>
      <c r="O375" s="63">
        <f t="shared" si="106"/>
        <v>138.15523675597251</v>
      </c>
      <c r="P375" s="57"/>
      <c r="Q375" s="56">
        <f t="shared" si="91"/>
        <v>128.18545477829312</v>
      </c>
      <c r="R375" s="56">
        <f t="shared" si="92"/>
        <v>1.6175209725294704</v>
      </c>
      <c r="S375" s="56">
        <f t="shared" si="97"/>
        <v>9.8802842739867192</v>
      </c>
      <c r="T375" s="56">
        <f t="shared" si="97"/>
        <v>4.4729022402578202</v>
      </c>
      <c r="U375" s="56">
        <f t="shared" si="97"/>
        <v>3.9497053084065539</v>
      </c>
      <c r="V375" s="56">
        <f t="shared" si="93"/>
        <v>1.7757742513621146</v>
      </c>
      <c r="W375" s="58">
        <f t="shared" si="90"/>
        <v>149.88164182483578</v>
      </c>
    </row>
    <row r="376" spans="1:23" x14ac:dyDescent="0.15">
      <c r="A376" s="57">
        <v>3</v>
      </c>
      <c r="B376" s="57" t="s">
        <v>78</v>
      </c>
      <c r="C376" s="57">
        <v>15</v>
      </c>
      <c r="D376" s="57">
        <v>33</v>
      </c>
      <c r="E376" s="57" t="s">
        <v>100</v>
      </c>
      <c r="F376" s="57">
        <v>555</v>
      </c>
      <c r="G376" s="57">
        <f t="shared" si="104"/>
        <v>2</v>
      </c>
      <c r="H376" s="57">
        <f>H362</f>
        <v>6</v>
      </c>
      <c r="I376" s="63">
        <f t="shared" si="105"/>
        <v>65.03</v>
      </c>
      <c r="J376" s="63">
        <f t="shared" si="106"/>
        <v>0.67047975847067087</v>
      </c>
      <c r="K376" s="63">
        <f t="shared" si="106"/>
        <v>68.396096934732824</v>
      </c>
      <c r="L376" s="63">
        <f t="shared" si="106"/>
        <v>48.814248343508417</v>
      </c>
      <c r="M376" s="63">
        <f t="shared" si="106"/>
        <v>17.592768322894514</v>
      </c>
      <c r="N376" s="63">
        <f t="shared" si="106"/>
        <v>50.761153194235376</v>
      </c>
      <c r="O376" s="63">
        <f t="shared" si="106"/>
        <v>123.42357688798042</v>
      </c>
      <c r="P376" s="57"/>
      <c r="Q376" s="56">
        <f t="shared" si="91"/>
        <v>154.72609810861636</v>
      </c>
      <c r="R376" s="56">
        <f t="shared" si="92"/>
        <v>1.5723240674651224</v>
      </c>
      <c r="S376" s="56">
        <f t="shared" si="97"/>
        <v>8.5042244500885751</v>
      </c>
      <c r="T376" s="56">
        <f t="shared" si="97"/>
        <v>3.7431421963605351</v>
      </c>
      <c r="U376" s="56">
        <f t="shared" si="97"/>
        <v>4.4063501036662647</v>
      </c>
      <c r="V376" s="56">
        <f t="shared" si="93"/>
        <v>1.5864212967606739</v>
      </c>
      <c r="W376" s="58">
        <f t="shared" si="90"/>
        <v>174.53856022295753</v>
      </c>
    </row>
    <row r="377" spans="1:23" ht="14.25" thickBot="1" x14ac:dyDescent="0.2">
      <c r="A377" s="72">
        <v>3</v>
      </c>
      <c r="B377" s="72" t="s">
        <v>78</v>
      </c>
      <c r="C377" s="72">
        <v>15</v>
      </c>
      <c r="D377" s="72">
        <v>33</v>
      </c>
      <c r="E377" s="72" t="s">
        <v>100</v>
      </c>
      <c r="F377" s="72">
        <v>555</v>
      </c>
      <c r="G377" s="72">
        <f t="shared" si="104"/>
        <v>3</v>
      </c>
      <c r="H377" s="72">
        <f>H364</f>
        <v>7</v>
      </c>
      <c r="I377" s="73">
        <f t="shared" si="105"/>
        <v>61.15</v>
      </c>
      <c r="J377" s="73">
        <f t="shared" si="106"/>
        <v>0.49257622120528516</v>
      </c>
      <c r="K377" s="73">
        <f t="shared" si="106"/>
        <v>69.442380569623268</v>
      </c>
      <c r="L377" s="73">
        <f t="shared" si="106"/>
        <v>52.122130185565396</v>
      </c>
      <c r="M377" s="73">
        <f t="shared" si="106"/>
        <v>18.372831164593794</v>
      </c>
      <c r="N377" s="73">
        <f t="shared" si="106"/>
        <v>44.50138883698164</v>
      </c>
      <c r="O377" s="73">
        <f t="shared" si="106"/>
        <v>125.29985889788956</v>
      </c>
      <c r="P377" s="72"/>
      <c r="Q377" s="74">
        <f t="shared" si="91"/>
        <v>113.67143566275811</v>
      </c>
      <c r="R377" s="74">
        <f t="shared" si="92"/>
        <v>1.5963765648189256</v>
      </c>
      <c r="S377" s="74">
        <f t="shared" si="97"/>
        <v>9.080510485290139</v>
      </c>
      <c r="T377" s="74">
        <f t="shared" si="97"/>
        <v>3.9091130137433603</v>
      </c>
      <c r="U377" s="74">
        <f t="shared" si="97"/>
        <v>3.8629677809879897</v>
      </c>
      <c r="V377" s="74">
        <f t="shared" si="93"/>
        <v>1.6105380321065497</v>
      </c>
      <c r="W377" s="75">
        <f t="shared" si="90"/>
        <v>133.73094153970507</v>
      </c>
    </row>
    <row r="378" spans="1:23" x14ac:dyDescent="0.15">
      <c r="A378" s="59">
        <v>3</v>
      </c>
      <c r="B378" s="59" t="s">
        <v>78</v>
      </c>
      <c r="C378" s="59">
        <v>15</v>
      </c>
      <c r="D378" s="59">
        <v>33</v>
      </c>
      <c r="E378" s="59" t="s">
        <v>96</v>
      </c>
      <c r="F378" s="59">
        <v>111</v>
      </c>
      <c r="G378" s="59">
        <v>1</v>
      </c>
      <c r="H378" s="59">
        <v>8</v>
      </c>
      <c r="I378" s="60">
        <v>5.01</v>
      </c>
      <c r="J378" s="60">
        <v>0.52459893048128303</v>
      </c>
      <c r="K378" s="60">
        <v>55.962566844919799</v>
      </c>
      <c r="L378" s="60">
        <v>48.556149732620298</v>
      </c>
      <c r="M378" s="60">
        <v>13.368983957219299</v>
      </c>
      <c r="N378" s="60">
        <v>50.855614973262</v>
      </c>
      <c r="O378" s="60">
        <v>180.02673796791399</v>
      </c>
      <c r="P378" s="59"/>
      <c r="Q378" s="61">
        <f t="shared" si="91"/>
        <v>121.06129164952685</v>
      </c>
      <c r="R378" s="61">
        <f t="shared" si="92"/>
        <v>1.2864957895383862</v>
      </c>
      <c r="S378" s="61">
        <f t="shared" si="97"/>
        <v>8.4592595352997044</v>
      </c>
      <c r="T378" s="61">
        <f t="shared" si="97"/>
        <v>2.8444646717487871</v>
      </c>
      <c r="U378" s="61">
        <f t="shared" si="97"/>
        <v>4.4145499108734372</v>
      </c>
      <c r="V378" s="61">
        <f t="shared" si="93"/>
        <v>2.3139683543433676</v>
      </c>
      <c r="W378" s="62">
        <f t="shared" si="90"/>
        <v>140.38002991133052</v>
      </c>
    </row>
    <row r="379" spans="1:23" x14ac:dyDescent="0.15">
      <c r="A379" s="57">
        <v>3</v>
      </c>
      <c r="B379" s="57" t="s">
        <v>78</v>
      </c>
      <c r="C379" s="57">
        <v>15</v>
      </c>
      <c r="D379" s="57">
        <v>33</v>
      </c>
      <c r="E379" s="57" t="s">
        <v>96</v>
      </c>
      <c r="F379" s="57">
        <v>111</v>
      </c>
      <c r="G379" s="57">
        <v>2</v>
      </c>
      <c r="H379" s="57">
        <v>8</v>
      </c>
      <c r="I379" s="63">
        <v>4.01</v>
      </c>
      <c r="J379" s="63">
        <v>0.52077853761178305</v>
      </c>
      <c r="K379" s="63">
        <v>55.996843766438701</v>
      </c>
      <c r="L379" s="63">
        <v>44.082062072593402</v>
      </c>
      <c r="M379" s="63">
        <v>12.493424513414</v>
      </c>
      <c r="N379" s="63">
        <v>57.0226196738559</v>
      </c>
      <c r="O379" s="63">
        <v>167.75381378221999</v>
      </c>
      <c r="P379" s="57"/>
      <c r="Q379" s="56">
        <f t="shared" si="91"/>
        <v>120.17966252579609</v>
      </c>
      <c r="R379" s="56">
        <f t="shared" si="92"/>
        <v>1.2872837647457174</v>
      </c>
      <c r="S379" s="56">
        <f t="shared" si="97"/>
        <v>7.6798017548072135</v>
      </c>
      <c r="T379" s="56">
        <f t="shared" si="97"/>
        <v>2.6581754283859573</v>
      </c>
      <c r="U379" s="56">
        <f t="shared" si="97"/>
        <v>4.9498801800222134</v>
      </c>
      <c r="V379" s="56">
        <f t="shared" si="93"/>
        <v>2.1562186861467865</v>
      </c>
      <c r="W379" s="58">
        <f t="shared" si="90"/>
        <v>138.91102233990398</v>
      </c>
    </row>
    <row r="380" spans="1:23" x14ac:dyDescent="0.15">
      <c r="A380" s="57">
        <v>3</v>
      </c>
      <c r="B380" s="57" t="s">
        <v>78</v>
      </c>
      <c r="C380" s="57">
        <v>15</v>
      </c>
      <c r="D380" s="57">
        <v>33</v>
      </c>
      <c r="E380" s="57" t="s">
        <v>96</v>
      </c>
      <c r="F380" s="57">
        <v>111</v>
      </c>
      <c r="G380" s="57">
        <v>3</v>
      </c>
      <c r="H380" s="57">
        <v>8</v>
      </c>
      <c r="I380" s="63">
        <v>5.53</v>
      </c>
      <c r="J380" s="63">
        <v>0.589090909090909</v>
      </c>
      <c r="K380" s="63">
        <v>59.194805194805198</v>
      </c>
      <c r="L380" s="63">
        <v>40.935064935064901</v>
      </c>
      <c r="M380" s="63">
        <v>13.870129870129899</v>
      </c>
      <c r="N380" s="63">
        <v>50.649350649350701</v>
      </c>
      <c r="O380" s="63">
        <v>160.64935064935099</v>
      </c>
      <c r="P380" s="57"/>
      <c r="Q380" s="56">
        <f t="shared" si="91"/>
        <v>135.94405594405592</v>
      </c>
      <c r="R380" s="56">
        <f t="shared" si="92"/>
        <v>1.3608001194208093</v>
      </c>
      <c r="S380" s="56">
        <f t="shared" si="97"/>
        <v>7.1315444137743729</v>
      </c>
      <c r="T380" s="56">
        <f t="shared" si="97"/>
        <v>2.9510914617297654</v>
      </c>
      <c r="U380" s="56">
        <f t="shared" si="97"/>
        <v>4.3966450216450266</v>
      </c>
      <c r="V380" s="56">
        <f t="shared" si="93"/>
        <v>2.0649016792975705</v>
      </c>
      <c r="W380" s="58">
        <f t="shared" si="90"/>
        <v>153.84903863992346</v>
      </c>
    </row>
    <row r="381" spans="1:23" x14ac:dyDescent="0.15">
      <c r="A381" s="64">
        <v>3</v>
      </c>
      <c r="B381" s="64" t="s">
        <v>78</v>
      </c>
      <c r="C381" s="64">
        <v>15</v>
      </c>
      <c r="D381" s="64">
        <v>33</v>
      </c>
      <c r="E381" s="64" t="s">
        <v>97</v>
      </c>
      <c r="F381" s="64">
        <v>222</v>
      </c>
      <c r="G381" s="64">
        <v>1</v>
      </c>
      <c r="H381" s="64">
        <v>8</v>
      </c>
      <c r="I381" s="65">
        <v>4.25</v>
      </c>
      <c r="J381" s="65">
        <v>0.60535995796111397</v>
      </c>
      <c r="K381" s="65">
        <v>72.122963741460893</v>
      </c>
      <c r="L381" s="65">
        <v>32.317393589069901</v>
      </c>
      <c r="M381" s="65">
        <v>12.007356805044701</v>
      </c>
      <c r="N381" s="65">
        <v>73.462953231739405</v>
      </c>
      <c r="O381" s="65">
        <v>125.118234366789</v>
      </c>
      <c r="P381" s="64"/>
      <c r="Q381" s="66">
        <f t="shared" si="91"/>
        <v>139.69845183718016</v>
      </c>
      <c r="R381" s="66">
        <f t="shared" si="92"/>
        <v>1.6579991664703653</v>
      </c>
      <c r="S381" s="66">
        <f t="shared" si="97"/>
        <v>5.6302079423466722</v>
      </c>
      <c r="T381" s="66">
        <f t="shared" si="97"/>
        <v>2.5547567670307876</v>
      </c>
      <c r="U381" s="66">
        <f t="shared" si="97"/>
        <v>6.3769924680329337</v>
      </c>
      <c r="V381" s="66">
        <f t="shared" si="93"/>
        <v>1.6082035265654113</v>
      </c>
      <c r="W381" s="67">
        <f t="shared" si="90"/>
        <v>157.52661170762633</v>
      </c>
    </row>
    <row r="382" spans="1:23" x14ac:dyDescent="0.15">
      <c r="A382" s="57">
        <v>3</v>
      </c>
      <c r="B382" s="57" t="s">
        <v>78</v>
      </c>
      <c r="C382" s="57">
        <v>15</v>
      </c>
      <c r="D382" s="57">
        <v>33</v>
      </c>
      <c r="E382" s="57" t="s">
        <v>97</v>
      </c>
      <c r="F382" s="57">
        <v>222</v>
      </c>
      <c r="G382" s="57">
        <v>2</v>
      </c>
      <c r="H382" s="57">
        <v>8</v>
      </c>
      <c r="I382" s="63">
        <v>6.07</v>
      </c>
      <c r="J382" s="63">
        <v>0.51545869234667996</v>
      </c>
      <c r="K382" s="63">
        <v>41.561074505828699</v>
      </c>
      <c r="L382" s="63">
        <v>26.710593005575301</v>
      </c>
      <c r="M382" s="63">
        <v>8.0334515965534692</v>
      </c>
      <c r="N382" s="63">
        <v>42.650785605676603</v>
      </c>
      <c r="O382" s="63">
        <v>103.649265078561</v>
      </c>
      <c r="P382" s="57"/>
      <c r="Q382" s="56">
        <f t="shared" si="91"/>
        <v>118.9520059261569</v>
      </c>
      <c r="R382" s="56">
        <f t="shared" si="92"/>
        <v>0.95542700013399307</v>
      </c>
      <c r="S382" s="56">
        <f t="shared" si="97"/>
        <v>4.6534134156054527</v>
      </c>
      <c r="T382" s="56">
        <f t="shared" si="97"/>
        <v>1.7092450205432914</v>
      </c>
      <c r="U382" s="56">
        <f t="shared" si="97"/>
        <v>3.7023251393816499</v>
      </c>
      <c r="V382" s="56">
        <f t="shared" si="93"/>
        <v>1.3322527645059254</v>
      </c>
      <c r="W382" s="58">
        <f t="shared" si="90"/>
        <v>131.30466926632724</v>
      </c>
    </row>
    <row r="383" spans="1:23" x14ac:dyDescent="0.15">
      <c r="A383" s="68">
        <v>3</v>
      </c>
      <c r="B383" s="68" t="s">
        <v>78</v>
      </c>
      <c r="C383" s="68">
        <v>15</v>
      </c>
      <c r="D383" s="68">
        <v>33</v>
      </c>
      <c r="E383" s="68" t="s">
        <v>97</v>
      </c>
      <c r="F383" s="68">
        <v>222</v>
      </c>
      <c r="G383" s="68">
        <v>3</v>
      </c>
      <c r="H383" s="68">
        <v>8</v>
      </c>
      <c r="I383" s="69">
        <v>5.71</v>
      </c>
      <c r="J383" s="69">
        <v>0.501773948302078</v>
      </c>
      <c r="K383" s="69">
        <v>47.187024835276198</v>
      </c>
      <c r="L383" s="69">
        <v>24.556512924480501</v>
      </c>
      <c r="M383" s="69">
        <v>10.8971109984795</v>
      </c>
      <c r="N383" s="69">
        <v>51.951343132285899</v>
      </c>
      <c r="O383" s="69">
        <v>114.140902179422</v>
      </c>
      <c r="P383" s="68"/>
      <c r="Q383" s="70">
        <f t="shared" si="91"/>
        <v>115.79398806971031</v>
      </c>
      <c r="R383" s="70">
        <f t="shared" si="92"/>
        <v>1.0847591916155448</v>
      </c>
      <c r="S383" s="70">
        <f t="shared" si="97"/>
        <v>4.2781381401533976</v>
      </c>
      <c r="T383" s="70">
        <f t="shared" si="97"/>
        <v>2.318534254995638</v>
      </c>
      <c r="U383" s="70">
        <f t="shared" si="97"/>
        <v>4.5096652024553734</v>
      </c>
      <c r="V383" s="70">
        <f t="shared" si="93"/>
        <v>1.4671067118177636</v>
      </c>
      <c r="W383" s="71">
        <f t="shared" si="90"/>
        <v>129.45219157074803</v>
      </c>
    </row>
    <row r="384" spans="1:23" x14ac:dyDescent="0.15">
      <c r="A384" s="57">
        <v>3</v>
      </c>
      <c r="B384" s="57" t="s">
        <v>78</v>
      </c>
      <c r="C384" s="57">
        <v>15</v>
      </c>
      <c r="D384" s="57">
        <v>33</v>
      </c>
      <c r="E384" s="57" t="s">
        <v>98</v>
      </c>
      <c r="F384" s="57">
        <v>333</v>
      </c>
      <c r="G384" s="57">
        <v>1</v>
      </c>
      <c r="H384" s="57">
        <v>8</v>
      </c>
      <c r="I384" s="63">
        <v>3.98</v>
      </c>
      <c r="J384" s="63">
        <v>0.90483162518301596</v>
      </c>
      <c r="K384" s="63">
        <v>80.331869204490005</v>
      </c>
      <c r="L384" s="63">
        <v>60.736944851146902</v>
      </c>
      <c r="M384" s="63">
        <v>25.5734504636408</v>
      </c>
      <c r="N384" s="63">
        <v>51.366520253782298</v>
      </c>
      <c r="O384" s="63">
        <v>106.686188384578</v>
      </c>
      <c r="P384" s="57"/>
      <c r="Q384" s="56">
        <f t="shared" si="91"/>
        <v>208.80729811915751</v>
      </c>
      <c r="R384" s="56">
        <f t="shared" si="92"/>
        <v>1.8467096368848277</v>
      </c>
      <c r="S384" s="56">
        <f t="shared" si="97"/>
        <v>10.581349277203294</v>
      </c>
      <c r="T384" s="56">
        <f t="shared" si="97"/>
        <v>5.441159673115064</v>
      </c>
      <c r="U384" s="56">
        <f t="shared" si="97"/>
        <v>4.4588993275852689</v>
      </c>
      <c r="V384" s="56">
        <f t="shared" si="93"/>
        <v>1.3712877684393061</v>
      </c>
      <c r="W384" s="58">
        <f t="shared" si="90"/>
        <v>232.50670380238529</v>
      </c>
    </row>
    <row r="385" spans="1:23" x14ac:dyDescent="0.15">
      <c r="A385" s="57">
        <v>3</v>
      </c>
      <c r="B385" s="57" t="s">
        <v>78</v>
      </c>
      <c r="C385" s="57">
        <v>15</v>
      </c>
      <c r="D385" s="57">
        <v>33</v>
      </c>
      <c r="E385" s="57" t="s">
        <v>98</v>
      </c>
      <c r="F385" s="57">
        <v>333</v>
      </c>
      <c r="G385" s="57">
        <v>2</v>
      </c>
      <c r="H385" s="57">
        <v>8</v>
      </c>
      <c r="I385" s="63">
        <v>4.79</v>
      </c>
      <c r="J385" s="63">
        <v>1.0384615384615401</v>
      </c>
      <c r="K385" s="63">
        <v>87.8556375131718</v>
      </c>
      <c r="L385" s="63">
        <v>57.112750263435203</v>
      </c>
      <c r="M385" s="63">
        <v>31.480505795574299</v>
      </c>
      <c r="N385" s="63">
        <v>49.104320337197102</v>
      </c>
      <c r="O385" s="63">
        <v>99.5258166491043</v>
      </c>
      <c r="P385" s="57"/>
      <c r="Q385" s="56">
        <f t="shared" si="91"/>
        <v>239.64497041420157</v>
      </c>
      <c r="R385" s="56">
        <f t="shared" si="92"/>
        <v>2.0196698278890071</v>
      </c>
      <c r="S385" s="56">
        <f t="shared" si="97"/>
        <v>9.9499564918876668</v>
      </c>
      <c r="T385" s="56">
        <f t="shared" si="97"/>
        <v>6.6979799565051703</v>
      </c>
      <c r="U385" s="56">
        <f t="shared" si="97"/>
        <v>4.2625278070483592</v>
      </c>
      <c r="V385" s="56">
        <f t="shared" si="93"/>
        <v>1.2792521420193355</v>
      </c>
      <c r="W385" s="58">
        <f t="shared" si="90"/>
        <v>263.8543566395511</v>
      </c>
    </row>
    <row r="386" spans="1:23" x14ac:dyDescent="0.15">
      <c r="A386" s="57">
        <v>3</v>
      </c>
      <c r="B386" s="57" t="s">
        <v>78</v>
      </c>
      <c r="C386" s="57">
        <v>15</v>
      </c>
      <c r="D386" s="57">
        <v>33</v>
      </c>
      <c r="E386" s="57" t="s">
        <v>98</v>
      </c>
      <c r="F386" s="57">
        <v>333</v>
      </c>
      <c r="G386" s="57">
        <v>3</v>
      </c>
      <c r="H386" s="57">
        <v>8</v>
      </c>
      <c r="I386" s="63">
        <v>3.75</v>
      </c>
      <c r="J386" s="63">
        <v>0.96733403582718602</v>
      </c>
      <c r="K386" s="63">
        <v>85.537407797681794</v>
      </c>
      <c r="L386" s="63">
        <v>68.361433087460497</v>
      </c>
      <c r="M386" s="63">
        <v>32.191780821917803</v>
      </c>
      <c r="N386" s="63">
        <v>47.154899894625899</v>
      </c>
      <c r="O386" s="63">
        <v>118.09799789251799</v>
      </c>
      <c r="P386" s="57"/>
      <c r="Q386" s="56">
        <f t="shared" si="91"/>
        <v>223.23093134473524</v>
      </c>
      <c r="R386" s="56">
        <f t="shared" si="92"/>
        <v>1.9663771907513057</v>
      </c>
      <c r="S386" s="56">
        <f t="shared" si="97"/>
        <v>11.909657332310193</v>
      </c>
      <c r="T386" s="56">
        <f t="shared" si="97"/>
        <v>6.8493150684931496</v>
      </c>
      <c r="U386" s="56">
        <f t="shared" si="97"/>
        <v>4.0933072825196088</v>
      </c>
      <c r="V386" s="56">
        <f t="shared" si="93"/>
        <v>1.5179691245824936</v>
      </c>
      <c r="W386" s="58">
        <f t="shared" si="90"/>
        <v>249.567557343392</v>
      </c>
    </row>
    <row r="387" spans="1:23" x14ac:dyDescent="0.15">
      <c r="A387" s="64">
        <v>3</v>
      </c>
      <c r="B387" s="64" t="s">
        <v>78</v>
      </c>
      <c r="C387" s="64">
        <v>15</v>
      </c>
      <c r="D387" s="64">
        <v>33</v>
      </c>
      <c r="E387" s="64" t="s">
        <v>99</v>
      </c>
      <c r="F387" s="64">
        <v>444</v>
      </c>
      <c r="G387" s="64">
        <v>1</v>
      </c>
      <c r="H387" s="64">
        <v>8</v>
      </c>
      <c r="I387" s="65">
        <v>35.79</v>
      </c>
      <c r="J387" s="65">
        <v>0.78578244274809195</v>
      </c>
      <c r="K387" s="65">
        <v>57.848282442748101</v>
      </c>
      <c r="L387" s="65">
        <v>28.649809160305299</v>
      </c>
      <c r="M387" s="65">
        <v>15.004770992366399</v>
      </c>
      <c r="N387" s="65">
        <v>43.678435114503799</v>
      </c>
      <c r="O387" s="65">
        <v>161.33110687022901</v>
      </c>
      <c r="P387" s="64"/>
      <c r="Q387" s="66">
        <f t="shared" si="91"/>
        <v>181.33440986494429</v>
      </c>
      <c r="R387" s="66">
        <f t="shared" si="92"/>
        <v>1.329845573396508</v>
      </c>
      <c r="S387" s="66">
        <f t="shared" si="97"/>
        <v>4.9912559512727004</v>
      </c>
      <c r="T387" s="66">
        <f t="shared" si="97"/>
        <v>3.1925044664609361</v>
      </c>
      <c r="U387" s="66">
        <f t="shared" si="97"/>
        <v>3.7915308259117881</v>
      </c>
      <c r="V387" s="66">
        <f t="shared" si="93"/>
        <v>2.0736646127278795</v>
      </c>
      <c r="W387" s="67">
        <f t="shared" ref="W387:W450" si="107">SUM(Q387:V387)</f>
        <v>196.71321129471411</v>
      </c>
    </row>
    <row r="388" spans="1:23" x14ac:dyDescent="0.15">
      <c r="A388" s="57">
        <v>3</v>
      </c>
      <c r="B388" s="57" t="s">
        <v>78</v>
      </c>
      <c r="C388" s="57">
        <v>15</v>
      </c>
      <c r="D388" s="57">
        <v>33</v>
      </c>
      <c r="E388" s="57" t="s">
        <v>99</v>
      </c>
      <c r="F388" s="57">
        <v>444</v>
      </c>
      <c r="G388" s="57">
        <v>2</v>
      </c>
      <c r="H388" s="57">
        <v>8</v>
      </c>
      <c r="I388" s="63">
        <v>31.31</v>
      </c>
      <c r="J388" s="63">
        <v>0.62282091917591098</v>
      </c>
      <c r="K388" s="63">
        <v>63.2065504490227</v>
      </c>
      <c r="L388" s="63">
        <v>31.0618066561014</v>
      </c>
      <c r="M388" s="63">
        <v>16.296883254093999</v>
      </c>
      <c r="N388" s="63">
        <v>31.008980454305298</v>
      </c>
      <c r="O388" s="63">
        <v>144.083465398838</v>
      </c>
      <c r="P388" s="57"/>
      <c r="Q388" s="56">
        <f t="shared" ref="Q388:Q451" si="108">J388*30/Q$2</f>
        <v>143.72790442521023</v>
      </c>
      <c r="R388" s="56">
        <f t="shared" ref="R388:R451" si="109">K388*2/R$2</f>
        <v>1.4530241482533954</v>
      </c>
      <c r="S388" s="56">
        <f t="shared" si="97"/>
        <v>5.411464574233694</v>
      </c>
      <c r="T388" s="56">
        <f t="shared" si="97"/>
        <v>3.4674219689561698</v>
      </c>
      <c r="U388" s="56">
        <f t="shared" si="97"/>
        <v>2.6917517755473348</v>
      </c>
      <c r="V388" s="56">
        <f t="shared" ref="V388:V451" si="110">O388*1/V$2</f>
        <v>1.8519725629670696</v>
      </c>
      <c r="W388" s="58">
        <f t="shared" si="107"/>
        <v>158.60353945516789</v>
      </c>
    </row>
    <row r="389" spans="1:23" x14ac:dyDescent="0.15">
      <c r="A389" s="68">
        <v>3</v>
      </c>
      <c r="B389" s="68" t="s">
        <v>78</v>
      </c>
      <c r="C389" s="68">
        <v>15</v>
      </c>
      <c r="D389" s="68">
        <v>33</v>
      </c>
      <c r="E389" s="68" t="s">
        <v>99</v>
      </c>
      <c r="F389" s="68">
        <v>444</v>
      </c>
      <c r="G389" s="68">
        <v>3</v>
      </c>
      <c r="H389" s="68">
        <v>8</v>
      </c>
      <c r="I389" s="69">
        <v>25.71</v>
      </c>
      <c r="J389" s="69">
        <v>0.399900149775337</v>
      </c>
      <c r="K389" s="69">
        <v>47.928107838242603</v>
      </c>
      <c r="L389" s="69">
        <v>39.5906140788817</v>
      </c>
      <c r="M389" s="69">
        <v>11.4328507239141</v>
      </c>
      <c r="N389" s="69">
        <v>42.211682476285603</v>
      </c>
      <c r="O389" s="69">
        <v>162.081877184224</v>
      </c>
      <c r="P389" s="68"/>
      <c r="Q389" s="70">
        <f t="shared" si="108"/>
        <v>92.284649948154694</v>
      </c>
      <c r="R389" s="70">
        <f t="shared" si="109"/>
        <v>1.1017955824883356</v>
      </c>
      <c r="S389" s="70">
        <f t="shared" si="97"/>
        <v>6.8973195259375784</v>
      </c>
      <c r="T389" s="70">
        <f t="shared" si="97"/>
        <v>2.4325214306200214</v>
      </c>
      <c r="U389" s="70">
        <f t="shared" si="97"/>
        <v>3.6642085482886806</v>
      </c>
      <c r="V389" s="70">
        <f t="shared" si="110"/>
        <v>2.0833146167638046</v>
      </c>
      <c r="W389" s="71">
        <f t="shared" si="107"/>
        <v>108.46380965225312</v>
      </c>
    </row>
    <row r="390" spans="1:23" x14ac:dyDescent="0.15">
      <c r="A390" s="57">
        <v>3</v>
      </c>
      <c r="B390" s="57" t="s">
        <v>78</v>
      </c>
      <c r="C390" s="57">
        <v>15</v>
      </c>
      <c r="D390" s="57">
        <v>33</v>
      </c>
      <c r="E390" s="57" t="s">
        <v>100</v>
      </c>
      <c r="F390" s="57">
        <v>555</v>
      </c>
      <c r="G390" s="57">
        <f t="shared" ref="G390:H392" si="111">G387</f>
        <v>1</v>
      </c>
      <c r="H390" s="57">
        <f t="shared" si="111"/>
        <v>8</v>
      </c>
      <c r="I390" s="63">
        <f t="shared" ref="I390:I392" si="112">I378+I381+I384+I387</f>
        <v>49.03</v>
      </c>
      <c r="J390" s="63">
        <f t="shared" ref="J390:O392" si="113">(J378*$L378+J381*$L381+J384*$L384+J387*$L387)/($L378+$L381+$L384+$L387)</f>
        <v>0.71951821831590934</v>
      </c>
      <c r="K390" s="63">
        <f t="shared" si="113"/>
        <v>68.04056920221592</v>
      </c>
      <c r="L390" s="63">
        <f t="shared" si="113"/>
        <v>46.469445689617991</v>
      </c>
      <c r="M390" s="63">
        <f t="shared" si="113"/>
        <v>17.739484693909944</v>
      </c>
      <c r="N390" s="63">
        <f t="shared" si="113"/>
        <v>54.121298457868072</v>
      </c>
      <c r="O390" s="63">
        <f t="shared" si="113"/>
        <v>140.29576717379882</v>
      </c>
      <c r="P390" s="57"/>
      <c r="Q390" s="56">
        <f t="shared" si="108"/>
        <v>166.04266576520982</v>
      </c>
      <c r="R390" s="56">
        <f t="shared" si="109"/>
        <v>1.5641510161428946</v>
      </c>
      <c r="S390" s="56">
        <f t="shared" si="97"/>
        <v>8.0957222455780471</v>
      </c>
      <c r="T390" s="56">
        <f t="shared" si="97"/>
        <v>3.7743584455127541</v>
      </c>
      <c r="U390" s="56">
        <f t="shared" si="97"/>
        <v>4.6980293800232698</v>
      </c>
      <c r="V390" s="56">
        <f t="shared" si="110"/>
        <v>1.8032874958071829</v>
      </c>
      <c r="W390" s="58">
        <f t="shared" si="107"/>
        <v>185.97821434827395</v>
      </c>
    </row>
    <row r="391" spans="1:23" x14ac:dyDescent="0.15">
      <c r="A391" s="57">
        <v>3</v>
      </c>
      <c r="B391" s="57" t="s">
        <v>78</v>
      </c>
      <c r="C391" s="57">
        <v>15</v>
      </c>
      <c r="D391" s="57">
        <v>33</v>
      </c>
      <c r="E391" s="57" t="s">
        <v>100</v>
      </c>
      <c r="F391" s="57">
        <v>555</v>
      </c>
      <c r="G391" s="57">
        <f t="shared" si="111"/>
        <v>2</v>
      </c>
      <c r="H391" s="57">
        <f t="shared" si="111"/>
        <v>8</v>
      </c>
      <c r="I391" s="63">
        <f t="shared" si="112"/>
        <v>46.18</v>
      </c>
      <c r="J391" s="63">
        <f t="shared" si="113"/>
        <v>0.72581342523862691</v>
      </c>
      <c r="K391" s="63">
        <f t="shared" si="113"/>
        <v>66.426050315990992</v>
      </c>
      <c r="L391" s="63">
        <f t="shared" si="113"/>
        <v>43.300665364725468</v>
      </c>
      <c r="M391" s="63">
        <f t="shared" si="113"/>
        <v>19.308780941408195</v>
      </c>
      <c r="N391" s="63">
        <f t="shared" si="113"/>
        <v>46.67994161929262</v>
      </c>
      <c r="O391" s="63">
        <f t="shared" si="113"/>
        <v>127.84493712326295</v>
      </c>
      <c r="P391" s="57"/>
      <c r="Q391" s="56">
        <f t="shared" si="108"/>
        <v>167.4954058242985</v>
      </c>
      <c r="R391" s="56">
        <f t="shared" si="109"/>
        <v>1.5270356394480689</v>
      </c>
      <c r="S391" s="56">
        <f t="shared" si="97"/>
        <v>7.5436699241682001</v>
      </c>
      <c r="T391" s="56">
        <f t="shared" si="97"/>
        <v>4.1082512641294038</v>
      </c>
      <c r="U391" s="56">
        <f t="shared" si="97"/>
        <v>4.052078265563595</v>
      </c>
      <c r="V391" s="56">
        <f t="shared" si="110"/>
        <v>1.6432511198362847</v>
      </c>
      <c r="W391" s="58">
        <f t="shared" si="107"/>
        <v>186.36969203744405</v>
      </c>
    </row>
    <row r="392" spans="1:23" ht="14.25" thickBot="1" x14ac:dyDescent="0.2">
      <c r="A392" s="72">
        <v>3</v>
      </c>
      <c r="B392" s="72" t="s">
        <v>78</v>
      </c>
      <c r="C392" s="72">
        <v>15</v>
      </c>
      <c r="D392" s="72">
        <v>33</v>
      </c>
      <c r="E392" s="72" t="s">
        <v>100</v>
      </c>
      <c r="F392" s="72">
        <v>555</v>
      </c>
      <c r="G392" s="72">
        <f t="shared" si="111"/>
        <v>3</v>
      </c>
      <c r="H392" s="72">
        <f t="shared" si="111"/>
        <v>8</v>
      </c>
      <c r="I392" s="73">
        <f t="shared" si="112"/>
        <v>40.700000000000003</v>
      </c>
      <c r="J392" s="73">
        <f t="shared" si="113"/>
        <v>0.68262483852337907</v>
      </c>
      <c r="K392" s="73">
        <f t="shared" si="113"/>
        <v>65.305686378518885</v>
      </c>
      <c r="L392" s="73">
        <f t="shared" si="113"/>
        <v>49.119153983842686</v>
      </c>
      <c r="M392" s="73">
        <f t="shared" si="113"/>
        <v>20.114198863752865</v>
      </c>
      <c r="N392" s="73">
        <f t="shared" si="113"/>
        <v>47.53037910746491</v>
      </c>
      <c r="O392" s="73">
        <f t="shared" si="113"/>
        <v>137.62029919577103</v>
      </c>
      <c r="P392" s="72"/>
      <c r="Q392" s="74">
        <f t="shared" si="108"/>
        <v>157.52880889001054</v>
      </c>
      <c r="R392" s="74">
        <f t="shared" si="109"/>
        <v>1.501280146632618</v>
      </c>
      <c r="S392" s="74">
        <f t="shared" si="97"/>
        <v>8.5573438996241613</v>
      </c>
      <c r="T392" s="74">
        <f t="shared" si="97"/>
        <v>4.279616779521886</v>
      </c>
      <c r="U392" s="74">
        <f t="shared" si="97"/>
        <v>4.125900964189662</v>
      </c>
      <c r="V392" s="74">
        <f t="shared" si="110"/>
        <v>1.7688984472464142</v>
      </c>
      <c r="W392" s="75">
        <f t="shared" si="107"/>
        <v>177.76184912722528</v>
      </c>
    </row>
    <row r="393" spans="1:23" x14ac:dyDescent="0.15">
      <c r="A393" s="59">
        <v>3</v>
      </c>
      <c r="B393" s="59" t="s">
        <v>78</v>
      </c>
      <c r="C393" s="59">
        <v>15</v>
      </c>
      <c r="D393" s="59">
        <v>33</v>
      </c>
      <c r="E393" s="59" t="s">
        <v>96</v>
      </c>
      <c r="F393" s="59">
        <v>111</v>
      </c>
      <c r="G393" s="59">
        <v>1</v>
      </c>
      <c r="H393" s="59">
        <v>9</v>
      </c>
      <c r="I393" s="60">
        <v>5.6</v>
      </c>
      <c r="J393" s="60">
        <v>0.44932601098352498</v>
      </c>
      <c r="K393" s="60">
        <v>68.622066899650505</v>
      </c>
      <c r="L393" s="60">
        <v>33.8741887169246</v>
      </c>
      <c r="M393" s="60">
        <v>9.9850224663005491</v>
      </c>
      <c r="N393" s="60">
        <v>51.972041937094403</v>
      </c>
      <c r="O393" s="60">
        <v>154.51822266600101</v>
      </c>
      <c r="P393" s="59"/>
      <c r="Q393" s="61">
        <f t="shared" si="108"/>
        <v>103.69061791927498</v>
      </c>
      <c r="R393" s="61">
        <f t="shared" si="109"/>
        <v>1.5775187793023104</v>
      </c>
      <c r="S393" s="61">
        <f t="shared" si="97"/>
        <v>5.9014266057359936</v>
      </c>
      <c r="T393" s="61">
        <f t="shared" si="97"/>
        <v>2.1244728651703295</v>
      </c>
      <c r="U393" s="61">
        <f t="shared" si="97"/>
        <v>4.511461973706111</v>
      </c>
      <c r="V393" s="61">
        <f t="shared" si="110"/>
        <v>1.9860954070180079</v>
      </c>
      <c r="W393" s="62">
        <f t="shared" si="107"/>
        <v>119.79159355020774</v>
      </c>
    </row>
    <row r="394" spans="1:23" x14ac:dyDescent="0.15">
      <c r="A394" s="57">
        <v>3</v>
      </c>
      <c r="B394" s="57" t="s">
        <v>78</v>
      </c>
      <c r="C394" s="57">
        <v>15</v>
      </c>
      <c r="D394" s="57">
        <v>33</v>
      </c>
      <c r="E394" s="57" t="s">
        <v>96</v>
      </c>
      <c r="F394" s="57">
        <v>111</v>
      </c>
      <c r="G394" s="57">
        <v>2</v>
      </c>
      <c r="H394" s="57">
        <v>9</v>
      </c>
      <c r="I394" s="63">
        <v>9.89</v>
      </c>
      <c r="J394" s="63">
        <v>0.48821917808219201</v>
      </c>
      <c r="K394" s="63">
        <v>42.602739726027401</v>
      </c>
      <c r="L394" s="63">
        <v>28</v>
      </c>
      <c r="M394" s="63">
        <v>13.287671232876701</v>
      </c>
      <c r="N394" s="63">
        <v>54.5479452054795</v>
      </c>
      <c r="O394" s="63">
        <v>172.27397260274</v>
      </c>
      <c r="P394" s="57"/>
      <c r="Q394" s="56">
        <f t="shared" si="108"/>
        <v>112.66596417281355</v>
      </c>
      <c r="R394" s="56">
        <f t="shared" si="109"/>
        <v>0.97937332703511271</v>
      </c>
      <c r="S394" s="56">
        <f t="shared" si="97"/>
        <v>4.8780487804878048</v>
      </c>
      <c r="T394" s="56">
        <f t="shared" si="97"/>
        <v>2.8271640921014258</v>
      </c>
      <c r="U394" s="56">
        <f t="shared" si="97"/>
        <v>4.7350646879756511</v>
      </c>
      <c r="V394" s="56">
        <f t="shared" si="110"/>
        <v>2.2143184139169665</v>
      </c>
      <c r="W394" s="58">
        <f t="shared" si="107"/>
        <v>128.29993347433052</v>
      </c>
    </row>
    <row r="395" spans="1:23" x14ac:dyDescent="0.15">
      <c r="A395" s="57">
        <v>3</v>
      </c>
      <c r="B395" s="57" t="s">
        <v>78</v>
      </c>
      <c r="C395" s="57">
        <v>15</v>
      </c>
      <c r="D395" s="57">
        <v>33</v>
      </c>
      <c r="E395" s="57" t="s">
        <v>96</v>
      </c>
      <c r="F395" s="57">
        <v>111</v>
      </c>
      <c r="G395" s="57">
        <v>3</v>
      </c>
      <c r="H395" s="57">
        <v>9</v>
      </c>
      <c r="I395" s="63">
        <v>8.02</v>
      </c>
      <c r="J395" s="63">
        <v>0.420560747663551</v>
      </c>
      <c r="K395" s="63">
        <v>41.368884002199003</v>
      </c>
      <c r="L395" s="63">
        <v>25.316107751511801</v>
      </c>
      <c r="M395" s="63">
        <v>10.582737768004399</v>
      </c>
      <c r="N395" s="63">
        <v>77.625068719076395</v>
      </c>
      <c r="O395" s="63">
        <v>145.65695437053299</v>
      </c>
      <c r="P395" s="57"/>
      <c r="Q395" s="56">
        <f t="shared" si="108"/>
        <v>97.052480230050236</v>
      </c>
      <c r="R395" s="56">
        <f t="shared" si="109"/>
        <v>0.95100882763675865</v>
      </c>
      <c r="S395" s="56">
        <f t="shared" si="97"/>
        <v>4.4104717337128569</v>
      </c>
      <c r="T395" s="56">
        <f t="shared" si="97"/>
        <v>2.2516463336179573</v>
      </c>
      <c r="U395" s="56">
        <f t="shared" si="97"/>
        <v>6.7382872151976034</v>
      </c>
      <c r="V395" s="56">
        <f t="shared" si="110"/>
        <v>1.8721973569477248</v>
      </c>
      <c r="W395" s="58">
        <f t="shared" si="107"/>
        <v>113.27609169716312</v>
      </c>
    </row>
    <row r="396" spans="1:23" x14ac:dyDescent="0.15">
      <c r="A396" s="64">
        <v>3</v>
      </c>
      <c r="B396" s="64" t="s">
        <v>78</v>
      </c>
      <c r="C396" s="64">
        <v>15</v>
      </c>
      <c r="D396" s="64">
        <v>33</v>
      </c>
      <c r="E396" s="64" t="s">
        <v>97</v>
      </c>
      <c r="F396" s="64">
        <v>222</v>
      </c>
      <c r="G396" s="64">
        <v>1</v>
      </c>
      <c r="H396" s="64">
        <v>9</v>
      </c>
      <c r="I396" s="65">
        <v>9.4700000000000006</v>
      </c>
      <c r="J396" s="65">
        <v>0.43045629466739999</v>
      </c>
      <c r="K396" s="65">
        <v>46.399120395821903</v>
      </c>
      <c r="L396" s="65">
        <v>37.0808136338648</v>
      </c>
      <c r="M396" s="65">
        <v>10.4452996151732</v>
      </c>
      <c r="N396" s="65">
        <v>62.204507971412902</v>
      </c>
      <c r="O396" s="65">
        <v>107.17427157778999</v>
      </c>
      <c r="P396" s="64"/>
      <c r="Q396" s="66">
        <f t="shared" si="108"/>
        <v>99.33606800016922</v>
      </c>
      <c r="R396" s="66">
        <f t="shared" si="109"/>
        <v>1.0666464458809632</v>
      </c>
      <c r="S396" s="66">
        <f t="shared" si="97"/>
        <v>6.46007206164892</v>
      </c>
      <c r="T396" s="66">
        <f t="shared" si="97"/>
        <v>2.2224041734411064</v>
      </c>
      <c r="U396" s="66">
        <f t="shared" si="97"/>
        <v>5.3996968725184802</v>
      </c>
      <c r="V396" s="66">
        <f t="shared" si="110"/>
        <v>1.3775613313340618</v>
      </c>
      <c r="W396" s="67">
        <f t="shared" si="107"/>
        <v>115.86244888499274</v>
      </c>
    </row>
    <row r="397" spans="1:23" x14ac:dyDescent="0.15">
      <c r="A397" s="57">
        <v>3</v>
      </c>
      <c r="B397" s="57" t="s">
        <v>78</v>
      </c>
      <c r="C397" s="57">
        <v>15</v>
      </c>
      <c r="D397" s="57">
        <v>33</v>
      </c>
      <c r="E397" s="57" t="s">
        <v>97</v>
      </c>
      <c r="F397" s="57">
        <v>222</v>
      </c>
      <c r="G397" s="57">
        <v>2</v>
      </c>
      <c r="H397" s="57">
        <v>9</v>
      </c>
      <c r="I397" s="63">
        <v>13.23</v>
      </c>
      <c r="J397" s="63">
        <v>0.64</v>
      </c>
      <c r="K397" s="63">
        <v>62.567901234567898</v>
      </c>
      <c r="L397" s="63">
        <v>27.407407407407401</v>
      </c>
      <c r="M397" s="63">
        <v>9.6296296296296298</v>
      </c>
      <c r="N397" s="63">
        <v>48.370370370370402</v>
      </c>
      <c r="O397" s="63">
        <v>117.70370370370399</v>
      </c>
      <c r="P397" s="57"/>
      <c r="Q397" s="56">
        <f t="shared" si="108"/>
        <v>147.69230769230768</v>
      </c>
      <c r="R397" s="56">
        <f t="shared" si="109"/>
        <v>1.4383425571165034</v>
      </c>
      <c r="S397" s="56">
        <f t="shared" si="97"/>
        <v>4.7748096528584325</v>
      </c>
      <c r="T397" s="56">
        <f t="shared" si="97"/>
        <v>2.0488573680063045</v>
      </c>
      <c r="U397" s="56">
        <f t="shared" si="97"/>
        <v>4.1988168724279866</v>
      </c>
      <c r="V397" s="56">
        <f t="shared" si="110"/>
        <v>1.5129010758830848</v>
      </c>
      <c r="W397" s="58">
        <f t="shared" si="107"/>
        <v>161.6660352186</v>
      </c>
    </row>
    <row r="398" spans="1:23" x14ac:dyDescent="0.15">
      <c r="A398" s="68">
        <v>3</v>
      </c>
      <c r="B398" s="68" t="s">
        <v>78</v>
      </c>
      <c r="C398" s="68">
        <v>15</v>
      </c>
      <c r="D398" s="68">
        <v>33</v>
      </c>
      <c r="E398" s="68" t="s">
        <v>97</v>
      </c>
      <c r="F398" s="68">
        <v>222</v>
      </c>
      <c r="G398" s="68">
        <v>3</v>
      </c>
      <c r="H398" s="68">
        <v>9</v>
      </c>
      <c r="I398" s="69">
        <v>10.050000000000001</v>
      </c>
      <c r="J398" s="69">
        <v>0.55399568034557201</v>
      </c>
      <c r="K398" s="69">
        <v>54.4546436285097</v>
      </c>
      <c r="L398" s="69">
        <v>34.044276457883399</v>
      </c>
      <c r="M398" s="69">
        <v>12.3110151187905</v>
      </c>
      <c r="N398" s="69">
        <v>46.085313174946002</v>
      </c>
      <c r="O398" s="69">
        <v>84.719222462203007</v>
      </c>
      <c r="P398" s="68"/>
      <c r="Q398" s="70">
        <f t="shared" si="108"/>
        <v>127.84515700282429</v>
      </c>
      <c r="R398" s="70">
        <f t="shared" si="109"/>
        <v>1.2518308880117173</v>
      </c>
      <c r="S398" s="70">
        <f t="shared" si="97"/>
        <v>5.9310586163559931</v>
      </c>
      <c r="T398" s="70">
        <f t="shared" si="97"/>
        <v>2.6193649188915957</v>
      </c>
      <c r="U398" s="70">
        <f t="shared" si="97"/>
        <v>4.0004612131029518</v>
      </c>
      <c r="V398" s="70">
        <f t="shared" si="110"/>
        <v>1.0889360213650772</v>
      </c>
      <c r="W398" s="71">
        <f t="shared" si="107"/>
        <v>142.73680866055159</v>
      </c>
    </row>
    <row r="399" spans="1:23" x14ac:dyDescent="0.15">
      <c r="A399" s="57">
        <v>3</v>
      </c>
      <c r="B399" s="57" t="s">
        <v>78</v>
      </c>
      <c r="C399" s="57">
        <v>15</v>
      </c>
      <c r="D399" s="57">
        <v>33</v>
      </c>
      <c r="E399" s="57" t="s">
        <v>98</v>
      </c>
      <c r="F399" s="57">
        <v>333</v>
      </c>
      <c r="G399" s="57">
        <v>1</v>
      </c>
      <c r="H399" s="57">
        <v>9</v>
      </c>
      <c r="I399" s="63">
        <v>11.46</v>
      </c>
      <c r="J399" s="63">
        <v>0.762958963282937</v>
      </c>
      <c r="K399" s="63">
        <v>77.753779697624196</v>
      </c>
      <c r="L399" s="63">
        <v>53.347732181425499</v>
      </c>
      <c r="M399" s="63">
        <v>15.280777537797</v>
      </c>
      <c r="N399" s="63">
        <v>83.207343412526996</v>
      </c>
      <c r="O399" s="63">
        <v>128.64470842332599</v>
      </c>
      <c r="P399" s="57"/>
      <c r="Q399" s="56">
        <f t="shared" si="108"/>
        <v>176.06745306529314</v>
      </c>
      <c r="R399" s="56">
        <f t="shared" si="109"/>
        <v>1.7874432114396368</v>
      </c>
      <c r="S399" s="56">
        <f t="shared" ref="S399:U462" si="114">L399*5/S$2</f>
        <v>9.2940299967640243</v>
      </c>
      <c r="T399" s="56">
        <f t="shared" si="114"/>
        <v>3.251229263361064</v>
      </c>
      <c r="U399" s="56">
        <f t="shared" si="114"/>
        <v>7.2228596712263018</v>
      </c>
      <c r="V399" s="56">
        <f t="shared" si="110"/>
        <v>1.6535309565980205</v>
      </c>
      <c r="W399" s="58">
        <f t="shared" si="107"/>
        <v>199.27654616468217</v>
      </c>
    </row>
    <row r="400" spans="1:23" x14ac:dyDescent="0.15">
      <c r="A400" s="57">
        <v>3</v>
      </c>
      <c r="B400" s="57" t="s">
        <v>78</v>
      </c>
      <c r="C400" s="57">
        <v>15</v>
      </c>
      <c r="D400" s="57">
        <v>33</v>
      </c>
      <c r="E400" s="57" t="s">
        <v>98</v>
      </c>
      <c r="F400" s="57">
        <v>333</v>
      </c>
      <c r="G400" s="57">
        <v>2</v>
      </c>
      <c r="H400" s="57">
        <v>9</v>
      </c>
      <c r="I400" s="63">
        <v>10.54</v>
      </c>
      <c r="J400" s="63">
        <v>0.77087794432548196</v>
      </c>
      <c r="K400" s="63">
        <v>56.879014989293402</v>
      </c>
      <c r="L400" s="63">
        <v>34.582441113490397</v>
      </c>
      <c r="M400" s="63">
        <v>16.862955032119899</v>
      </c>
      <c r="N400" s="63">
        <v>56.5042826552463</v>
      </c>
      <c r="O400" s="63">
        <v>120.63704496788</v>
      </c>
      <c r="P400" s="57"/>
      <c r="Q400" s="56">
        <f t="shared" si="108"/>
        <v>177.89491022895737</v>
      </c>
      <c r="R400" s="56">
        <f t="shared" si="109"/>
        <v>1.3075635629722622</v>
      </c>
      <c r="S400" s="56">
        <f t="shared" si="114"/>
        <v>6.0248155249983277</v>
      </c>
      <c r="T400" s="56">
        <f t="shared" si="114"/>
        <v>3.587862772791468</v>
      </c>
      <c r="U400" s="56">
        <f t="shared" si="114"/>
        <v>4.9048856471567968</v>
      </c>
      <c r="V400" s="56">
        <f t="shared" si="110"/>
        <v>1.550604691103856</v>
      </c>
      <c r="W400" s="58">
        <f t="shared" si="107"/>
        <v>195.27064242798008</v>
      </c>
    </row>
    <row r="401" spans="1:23" x14ac:dyDescent="0.15">
      <c r="A401" s="57">
        <v>3</v>
      </c>
      <c r="B401" s="57" t="s">
        <v>78</v>
      </c>
      <c r="C401" s="57">
        <v>15</v>
      </c>
      <c r="D401" s="57">
        <v>33</v>
      </c>
      <c r="E401" s="57" t="s">
        <v>98</v>
      </c>
      <c r="F401" s="57">
        <v>333</v>
      </c>
      <c r="G401" s="57">
        <v>3</v>
      </c>
      <c r="H401" s="57">
        <v>9</v>
      </c>
      <c r="I401" s="63">
        <v>11.29</v>
      </c>
      <c r="J401" s="63">
        <v>1.0720221606648199</v>
      </c>
      <c r="K401" s="63">
        <v>81.994459833795005</v>
      </c>
      <c r="L401" s="63">
        <v>54.4598337950139</v>
      </c>
      <c r="M401" s="63">
        <v>22.132963988919698</v>
      </c>
      <c r="N401" s="63">
        <v>57.451523545706401</v>
      </c>
      <c r="O401" s="63">
        <v>110.858725761773</v>
      </c>
      <c r="P401" s="57"/>
      <c r="Q401" s="56">
        <f t="shared" si="108"/>
        <v>247.38972938418922</v>
      </c>
      <c r="R401" s="56">
        <f t="shared" si="109"/>
        <v>1.8849301111217243</v>
      </c>
      <c r="S401" s="56">
        <f t="shared" si="114"/>
        <v>9.4877759224762901</v>
      </c>
      <c r="T401" s="56">
        <f t="shared" si="114"/>
        <v>4.7091412742382337</v>
      </c>
      <c r="U401" s="56">
        <f t="shared" si="114"/>
        <v>4.9871114188981247</v>
      </c>
      <c r="V401" s="56">
        <f t="shared" si="110"/>
        <v>1.4249193542644345</v>
      </c>
      <c r="W401" s="58">
        <f t="shared" si="107"/>
        <v>269.88360746518799</v>
      </c>
    </row>
    <row r="402" spans="1:23" x14ac:dyDescent="0.15">
      <c r="A402" s="64">
        <v>3</v>
      </c>
      <c r="B402" s="64" t="s">
        <v>78</v>
      </c>
      <c r="C402" s="64">
        <v>15</v>
      </c>
      <c r="D402" s="64">
        <v>33</v>
      </c>
      <c r="E402" s="64" t="s">
        <v>99</v>
      </c>
      <c r="F402" s="64">
        <v>444</v>
      </c>
      <c r="G402" s="64">
        <v>1</v>
      </c>
      <c r="H402" s="64">
        <v>9</v>
      </c>
      <c r="I402" s="65">
        <v>17.010000000000002</v>
      </c>
      <c r="J402" s="65">
        <v>0.57540263543191805</v>
      </c>
      <c r="K402" s="65">
        <v>57.271839921913099</v>
      </c>
      <c r="L402" s="65">
        <v>47.535383113713998</v>
      </c>
      <c r="M402" s="65">
        <v>14.8365056124939</v>
      </c>
      <c r="N402" s="65">
        <v>37.457296242069297</v>
      </c>
      <c r="O402" s="65">
        <v>78.696925329429007</v>
      </c>
      <c r="P402" s="64"/>
      <c r="Q402" s="66">
        <f t="shared" si="108"/>
        <v>132.78522356121186</v>
      </c>
      <c r="R402" s="66">
        <f t="shared" si="109"/>
        <v>1.3165940211934046</v>
      </c>
      <c r="S402" s="66">
        <f t="shared" si="114"/>
        <v>8.2814256295668986</v>
      </c>
      <c r="T402" s="66">
        <f t="shared" si="114"/>
        <v>3.1567033218072127</v>
      </c>
      <c r="U402" s="66">
        <f t="shared" si="114"/>
        <v>3.2515014099018487</v>
      </c>
      <c r="V402" s="66">
        <f t="shared" si="110"/>
        <v>1.0115286032060284</v>
      </c>
      <c r="W402" s="67">
        <f t="shared" si="107"/>
        <v>149.80297654688727</v>
      </c>
    </row>
    <row r="403" spans="1:23" x14ac:dyDescent="0.15">
      <c r="A403" s="57">
        <v>3</v>
      </c>
      <c r="B403" s="57" t="s">
        <v>78</v>
      </c>
      <c r="C403" s="57">
        <v>15</v>
      </c>
      <c r="D403" s="57">
        <v>33</v>
      </c>
      <c r="E403" s="57" t="s">
        <v>99</v>
      </c>
      <c r="F403" s="57">
        <v>444</v>
      </c>
      <c r="G403" s="57">
        <v>2</v>
      </c>
      <c r="H403" s="57">
        <v>9</v>
      </c>
      <c r="I403" s="63">
        <v>28.52</v>
      </c>
      <c r="J403" s="63">
        <v>0.83850931677018603</v>
      </c>
      <c r="K403" s="63">
        <v>66.071428571428598</v>
      </c>
      <c r="L403" s="63">
        <v>51.811594202898497</v>
      </c>
      <c r="M403" s="63">
        <v>17.779503105590098</v>
      </c>
      <c r="N403" s="63">
        <v>44.2805383022774</v>
      </c>
      <c r="O403" s="63">
        <v>96.506211180124197</v>
      </c>
      <c r="P403" s="57"/>
      <c r="Q403" s="56">
        <f t="shared" si="108"/>
        <v>193.5021500238891</v>
      </c>
      <c r="R403" s="56">
        <f t="shared" si="109"/>
        <v>1.5188834154351403</v>
      </c>
      <c r="S403" s="56">
        <f t="shared" si="114"/>
        <v>9.0264101398777861</v>
      </c>
      <c r="T403" s="56">
        <f t="shared" si="114"/>
        <v>3.7828730011893823</v>
      </c>
      <c r="U403" s="56">
        <f t="shared" si="114"/>
        <v>3.8437967276282463</v>
      </c>
      <c r="V403" s="56">
        <f t="shared" si="110"/>
        <v>1.240439732392342</v>
      </c>
      <c r="W403" s="58">
        <f t="shared" si="107"/>
        <v>212.91455304041199</v>
      </c>
    </row>
    <row r="404" spans="1:23" x14ac:dyDescent="0.15">
      <c r="A404" s="68">
        <v>3</v>
      </c>
      <c r="B404" s="68" t="s">
        <v>78</v>
      </c>
      <c r="C404" s="68">
        <v>15</v>
      </c>
      <c r="D404" s="68">
        <v>33</v>
      </c>
      <c r="E404" s="68" t="s">
        <v>99</v>
      </c>
      <c r="F404" s="68">
        <v>444</v>
      </c>
      <c r="G404" s="68">
        <v>3</v>
      </c>
      <c r="H404" s="68">
        <v>9</v>
      </c>
      <c r="I404" s="69">
        <v>17.7</v>
      </c>
      <c r="J404" s="69">
        <v>0.82532751091703105</v>
      </c>
      <c r="K404" s="69">
        <v>75</v>
      </c>
      <c r="L404" s="69">
        <v>56.168122270742401</v>
      </c>
      <c r="M404" s="69">
        <v>19.104803493449801</v>
      </c>
      <c r="N404" s="69">
        <v>48.717248908296902</v>
      </c>
      <c r="O404" s="69">
        <v>106.57751091703101</v>
      </c>
      <c r="P404" s="68"/>
      <c r="Q404" s="70">
        <f t="shared" si="108"/>
        <v>190.46019482700717</v>
      </c>
      <c r="R404" s="70">
        <f t="shared" si="109"/>
        <v>1.7241379310344827</v>
      </c>
      <c r="S404" s="70">
        <f t="shared" si="114"/>
        <v>9.7853871551816027</v>
      </c>
      <c r="T404" s="70">
        <f t="shared" si="114"/>
        <v>4.0648518071169786</v>
      </c>
      <c r="U404" s="70">
        <f t="shared" si="114"/>
        <v>4.2289278566229953</v>
      </c>
      <c r="V404" s="70">
        <f t="shared" si="110"/>
        <v>1.3698908858230208</v>
      </c>
      <c r="W404" s="71">
        <f t="shared" si="107"/>
        <v>211.63339046278625</v>
      </c>
    </row>
    <row r="405" spans="1:23" x14ac:dyDescent="0.15">
      <c r="A405" s="57">
        <v>3</v>
      </c>
      <c r="B405" s="57" t="s">
        <v>78</v>
      </c>
      <c r="C405" s="57">
        <v>15</v>
      </c>
      <c r="D405" s="57">
        <v>33</v>
      </c>
      <c r="E405" s="57" t="s">
        <v>100</v>
      </c>
      <c r="F405" s="57">
        <v>555</v>
      </c>
      <c r="G405" s="57">
        <f t="shared" ref="G405:H407" si="115">G402</f>
        <v>1</v>
      </c>
      <c r="H405" s="57">
        <f t="shared" si="115"/>
        <v>9</v>
      </c>
      <c r="I405" s="63">
        <f t="shared" ref="I405:I407" si="116">I393+I396+I399+I402</f>
        <v>43.540000000000006</v>
      </c>
      <c r="J405" s="63">
        <f t="shared" ref="J405:O407" si="117">(J393*$L393+J396*$L396+J399*$L399+J402*$L402)/($L393+$L396+$L399+$L402)</f>
        <v>0.57749898712562431</v>
      </c>
      <c r="K405" s="63">
        <f t="shared" si="117"/>
        <v>63.521765704428795</v>
      </c>
      <c r="L405" s="63">
        <f t="shared" si="117"/>
        <v>44.390852752271314</v>
      </c>
      <c r="M405" s="63">
        <f t="shared" si="117"/>
        <v>13.070490881093097</v>
      </c>
      <c r="N405" s="63">
        <f t="shared" si="117"/>
        <v>59.862006543977131</v>
      </c>
      <c r="O405" s="63">
        <f t="shared" si="117"/>
        <v>115.29502792428568</v>
      </c>
      <c r="P405" s="57"/>
      <c r="Q405" s="56">
        <f t="shared" si="108"/>
        <v>133.26899702899021</v>
      </c>
      <c r="R405" s="56">
        <f t="shared" si="109"/>
        <v>1.4602704759638803</v>
      </c>
      <c r="S405" s="56">
        <f t="shared" si="114"/>
        <v>7.7335980404653863</v>
      </c>
      <c r="T405" s="56">
        <f t="shared" si="114"/>
        <v>2.7809555066155522</v>
      </c>
      <c r="U405" s="56">
        <f t="shared" si="114"/>
        <v>5.196354734720237</v>
      </c>
      <c r="V405" s="56">
        <f t="shared" si="110"/>
        <v>1.4819412329599702</v>
      </c>
      <c r="W405" s="58">
        <f t="shared" si="107"/>
        <v>151.92211701971524</v>
      </c>
    </row>
    <row r="406" spans="1:23" x14ac:dyDescent="0.15">
      <c r="A406" s="57">
        <v>3</v>
      </c>
      <c r="B406" s="57" t="s">
        <v>78</v>
      </c>
      <c r="C406" s="57">
        <v>15</v>
      </c>
      <c r="D406" s="57">
        <v>33</v>
      </c>
      <c r="E406" s="57" t="s">
        <v>100</v>
      </c>
      <c r="F406" s="57">
        <v>555</v>
      </c>
      <c r="G406" s="57">
        <f t="shared" si="115"/>
        <v>2</v>
      </c>
      <c r="H406" s="57">
        <f t="shared" si="115"/>
        <v>9</v>
      </c>
      <c r="I406" s="63">
        <f t="shared" si="116"/>
        <v>62.179999999999993</v>
      </c>
      <c r="J406" s="63">
        <f t="shared" si="117"/>
        <v>0.71447949578027248</v>
      </c>
      <c r="K406" s="63">
        <f t="shared" si="117"/>
        <v>58.518317900779067</v>
      </c>
      <c r="L406" s="63">
        <f t="shared" si="117"/>
        <v>38.191095971837107</v>
      </c>
      <c r="M406" s="63">
        <f t="shared" si="117"/>
        <v>15.09381347103038</v>
      </c>
      <c r="N406" s="63">
        <f t="shared" si="117"/>
        <v>50.079534352567066</v>
      </c>
      <c r="O406" s="63">
        <f t="shared" si="117"/>
        <v>121.4493196844314</v>
      </c>
      <c r="P406" s="57"/>
      <c r="Q406" s="56">
        <f t="shared" si="108"/>
        <v>164.87988364160134</v>
      </c>
      <c r="R406" s="56">
        <f t="shared" si="109"/>
        <v>1.3452486873742315</v>
      </c>
      <c r="S406" s="56">
        <f t="shared" si="114"/>
        <v>6.6535010403897408</v>
      </c>
      <c r="T406" s="56">
        <f t="shared" si="114"/>
        <v>3.2114496746873153</v>
      </c>
      <c r="U406" s="56">
        <f t="shared" si="114"/>
        <v>4.3471818014381132</v>
      </c>
      <c r="V406" s="56">
        <f t="shared" si="110"/>
        <v>1.5610452401597867</v>
      </c>
      <c r="W406" s="58">
        <f t="shared" si="107"/>
        <v>181.99831008565053</v>
      </c>
    </row>
    <row r="407" spans="1:23" ht="14.25" thickBot="1" x14ac:dyDescent="0.2">
      <c r="A407" s="72">
        <v>3</v>
      </c>
      <c r="B407" s="72" t="s">
        <v>78</v>
      </c>
      <c r="C407" s="72">
        <v>15</v>
      </c>
      <c r="D407" s="72">
        <v>33</v>
      </c>
      <c r="E407" s="72" t="s">
        <v>100</v>
      </c>
      <c r="F407" s="72">
        <v>555</v>
      </c>
      <c r="G407" s="72">
        <f t="shared" si="115"/>
        <v>3</v>
      </c>
      <c r="H407" s="72">
        <f t="shared" si="115"/>
        <v>9</v>
      </c>
      <c r="I407" s="73">
        <f t="shared" si="116"/>
        <v>47.06</v>
      </c>
      <c r="J407" s="73">
        <f t="shared" si="117"/>
        <v>0.78973998055242856</v>
      </c>
      <c r="K407" s="73">
        <f t="shared" si="117"/>
        <v>68.117506608320497</v>
      </c>
      <c r="L407" s="73">
        <f t="shared" si="117"/>
        <v>46.595251855555524</v>
      </c>
      <c r="M407" s="73">
        <f t="shared" si="117"/>
        <v>17.445148330927932</v>
      </c>
      <c r="N407" s="73">
        <f t="shared" si="117"/>
        <v>55.293572182759384</v>
      </c>
      <c r="O407" s="73">
        <f t="shared" si="117"/>
        <v>109.3914923606804</v>
      </c>
      <c r="P407" s="72"/>
      <c r="Q407" s="74">
        <f t="shared" si="108"/>
        <v>182.2476878197912</v>
      </c>
      <c r="R407" s="74">
        <f t="shared" si="109"/>
        <v>1.5659196921452987</v>
      </c>
      <c r="S407" s="74">
        <f t="shared" si="114"/>
        <v>8.1176396960898121</v>
      </c>
      <c r="T407" s="74">
        <f t="shared" si="114"/>
        <v>3.711733687431475</v>
      </c>
      <c r="U407" s="74">
        <f t="shared" si="114"/>
        <v>4.7997892519756409</v>
      </c>
      <c r="V407" s="74">
        <f t="shared" si="110"/>
        <v>1.4060603131192855</v>
      </c>
      <c r="W407" s="75">
        <f t="shared" si="107"/>
        <v>201.8488304605527</v>
      </c>
    </row>
    <row r="408" spans="1:23" x14ac:dyDescent="0.15">
      <c r="A408" s="59">
        <v>3</v>
      </c>
      <c r="B408" s="59" t="s">
        <v>79</v>
      </c>
      <c r="C408" s="59">
        <v>25</v>
      </c>
      <c r="D408" s="59">
        <v>44</v>
      </c>
      <c r="E408" s="59" t="s">
        <v>96</v>
      </c>
      <c r="F408" s="59">
        <v>111</v>
      </c>
      <c r="G408" s="59">
        <v>1</v>
      </c>
      <c r="H408" s="59">
        <v>1</v>
      </c>
      <c r="I408" s="60">
        <v>5.0999999999999996</v>
      </c>
      <c r="J408" s="60">
        <v>0.515267175572519</v>
      </c>
      <c r="K408" s="60">
        <v>51.812977099236598</v>
      </c>
      <c r="L408" s="60">
        <v>38.6450381679389</v>
      </c>
      <c r="M408" s="60">
        <v>8.7547709923664101</v>
      </c>
      <c r="N408" s="60">
        <v>41.531488549618302</v>
      </c>
      <c r="O408" s="60">
        <v>150.85877862595399</v>
      </c>
      <c r="P408" s="59"/>
      <c r="Q408" s="61">
        <f t="shared" si="108"/>
        <v>118.90780974750439</v>
      </c>
      <c r="R408" s="61">
        <f t="shared" si="109"/>
        <v>1.191102921821531</v>
      </c>
      <c r="S408" s="61">
        <f t="shared" si="114"/>
        <v>6.732585046679251</v>
      </c>
      <c r="T408" s="61">
        <f t="shared" si="114"/>
        <v>1.8627172324183852</v>
      </c>
      <c r="U408" s="61">
        <f t="shared" si="114"/>
        <v>3.6051639365988111</v>
      </c>
      <c r="V408" s="61">
        <f t="shared" si="110"/>
        <v>1.9390588512333418</v>
      </c>
      <c r="W408" s="62">
        <f t="shared" si="107"/>
        <v>134.23843773625569</v>
      </c>
    </row>
    <row r="409" spans="1:23" x14ac:dyDescent="0.15">
      <c r="A409" s="57">
        <v>3</v>
      </c>
      <c r="B409" s="57" t="s">
        <v>79</v>
      </c>
      <c r="C409" s="57">
        <v>25</v>
      </c>
      <c r="D409" s="57">
        <v>44</v>
      </c>
      <c r="E409" s="57" t="s">
        <v>96</v>
      </c>
      <c r="F409" s="57">
        <v>111</v>
      </c>
      <c r="G409" s="57">
        <v>2</v>
      </c>
      <c r="H409" s="57">
        <v>1</v>
      </c>
      <c r="I409" s="63">
        <v>7.07</v>
      </c>
      <c r="J409" s="63">
        <v>0.39760914760914801</v>
      </c>
      <c r="K409" s="63">
        <v>44.516632016632002</v>
      </c>
      <c r="L409" s="63">
        <v>28.300415800415799</v>
      </c>
      <c r="M409" s="63">
        <v>7.2765072765072798</v>
      </c>
      <c r="N409" s="63">
        <v>43.1912681912682</v>
      </c>
      <c r="O409" s="63">
        <v>179.209979209979</v>
      </c>
      <c r="P409" s="57"/>
      <c r="Q409" s="56">
        <f t="shared" si="108"/>
        <v>91.755957140572619</v>
      </c>
      <c r="R409" s="56">
        <f t="shared" si="109"/>
        <v>1.0233708509570576</v>
      </c>
      <c r="S409" s="56">
        <f t="shared" si="114"/>
        <v>4.9303860279470033</v>
      </c>
      <c r="T409" s="56">
        <f t="shared" si="114"/>
        <v>1.5481930375547404</v>
      </c>
      <c r="U409" s="56">
        <f t="shared" si="114"/>
        <v>3.7492420304920309</v>
      </c>
      <c r="V409" s="56">
        <f t="shared" si="110"/>
        <v>2.3034701697940747</v>
      </c>
      <c r="W409" s="58">
        <f t="shared" si="107"/>
        <v>105.31061925731751</v>
      </c>
    </row>
    <row r="410" spans="1:23" x14ac:dyDescent="0.15">
      <c r="A410" s="57">
        <v>3</v>
      </c>
      <c r="B410" s="57" t="s">
        <v>79</v>
      </c>
      <c r="C410" s="57">
        <v>25</v>
      </c>
      <c r="D410" s="57">
        <v>44</v>
      </c>
      <c r="E410" s="57" t="s">
        <v>96</v>
      </c>
      <c r="F410" s="57">
        <v>111</v>
      </c>
      <c r="G410" s="57">
        <v>3</v>
      </c>
      <c r="H410" s="57">
        <v>1</v>
      </c>
      <c r="I410" s="63">
        <v>10.8</v>
      </c>
      <c r="J410" s="63">
        <v>0.48170398689240901</v>
      </c>
      <c r="K410" s="63">
        <v>49.126160567995598</v>
      </c>
      <c r="L410" s="63">
        <v>32.905516111414499</v>
      </c>
      <c r="M410" s="63">
        <v>10.4314582195522</v>
      </c>
      <c r="N410" s="63">
        <v>54.1234298197706</v>
      </c>
      <c r="O410" s="63">
        <v>174.16712179137099</v>
      </c>
      <c r="P410" s="57"/>
      <c r="Q410" s="56">
        <f t="shared" si="108"/>
        <v>111.16245851363284</v>
      </c>
      <c r="R410" s="56">
        <f t="shared" si="109"/>
        <v>1.129337024551623</v>
      </c>
      <c r="S410" s="56">
        <f t="shared" si="114"/>
        <v>5.7326683120931188</v>
      </c>
      <c r="T410" s="56">
        <f t="shared" si="114"/>
        <v>2.2194591956494043</v>
      </c>
      <c r="U410" s="56">
        <f t="shared" si="114"/>
        <v>4.6982143940773096</v>
      </c>
      <c r="V410" s="56">
        <f t="shared" si="110"/>
        <v>2.2386519510458998</v>
      </c>
      <c r="W410" s="58">
        <f t="shared" si="107"/>
        <v>127.1807893910502</v>
      </c>
    </row>
    <row r="411" spans="1:23" x14ac:dyDescent="0.15">
      <c r="A411" s="64">
        <v>3</v>
      </c>
      <c r="B411" s="64" t="s">
        <v>79</v>
      </c>
      <c r="C411" s="64">
        <v>25</v>
      </c>
      <c r="D411" s="64">
        <v>44</v>
      </c>
      <c r="E411" s="64" t="s">
        <v>97</v>
      </c>
      <c r="F411" s="64">
        <v>222</v>
      </c>
      <c r="G411" s="64">
        <v>1</v>
      </c>
      <c r="H411" s="64">
        <v>1</v>
      </c>
      <c r="I411" s="65">
        <v>22.36</v>
      </c>
      <c r="J411" s="65">
        <v>0.59016393442623005</v>
      </c>
      <c r="K411" s="65">
        <v>60.015368852458998</v>
      </c>
      <c r="L411" s="65">
        <v>41.675204918032797</v>
      </c>
      <c r="M411" s="65">
        <v>10.706967213114799</v>
      </c>
      <c r="N411" s="65">
        <v>35.578893442622899</v>
      </c>
      <c r="O411" s="65">
        <v>99.282786885245898</v>
      </c>
      <c r="P411" s="64"/>
      <c r="Q411" s="66">
        <f t="shared" si="108"/>
        <v>136.19167717528387</v>
      </c>
      <c r="R411" s="66">
        <f t="shared" si="109"/>
        <v>1.3796636517806666</v>
      </c>
      <c r="S411" s="66">
        <f t="shared" si="114"/>
        <v>7.2604886616781874</v>
      </c>
      <c r="T411" s="66">
        <f t="shared" si="114"/>
        <v>2.2780781304499573</v>
      </c>
      <c r="U411" s="66">
        <f t="shared" si="114"/>
        <v>3.088445611338793</v>
      </c>
      <c r="V411" s="66">
        <f t="shared" si="110"/>
        <v>1.2761283661342662</v>
      </c>
      <c r="W411" s="67">
        <f t="shared" si="107"/>
        <v>151.47448159666573</v>
      </c>
    </row>
    <row r="412" spans="1:23" x14ac:dyDescent="0.15">
      <c r="A412" s="57">
        <v>3</v>
      </c>
      <c r="B412" s="57" t="s">
        <v>79</v>
      </c>
      <c r="C412" s="57">
        <v>25</v>
      </c>
      <c r="D412" s="57">
        <v>44</v>
      </c>
      <c r="E412" s="57" t="s">
        <v>97</v>
      </c>
      <c r="F412" s="57">
        <v>222</v>
      </c>
      <c r="G412" s="57">
        <v>2</v>
      </c>
      <c r="H412" s="57">
        <v>1</v>
      </c>
      <c r="I412" s="63">
        <v>18.48</v>
      </c>
      <c r="J412" s="63">
        <v>0.32798833819242001</v>
      </c>
      <c r="K412" s="63">
        <v>35.884353741496597</v>
      </c>
      <c r="L412" s="63">
        <v>29.203109815354701</v>
      </c>
      <c r="M412" s="63">
        <v>9.6209912536443092</v>
      </c>
      <c r="N412" s="63">
        <v>33.527696793002903</v>
      </c>
      <c r="O412" s="63">
        <v>116.93391642371201</v>
      </c>
      <c r="P412" s="57"/>
      <c r="Q412" s="56">
        <f t="shared" si="108"/>
        <v>75.689616505943079</v>
      </c>
      <c r="R412" s="56">
        <f t="shared" si="109"/>
        <v>0.82492767221831254</v>
      </c>
      <c r="S412" s="56">
        <f t="shared" si="114"/>
        <v>5.0876497936158023</v>
      </c>
      <c r="T412" s="56">
        <f t="shared" si="114"/>
        <v>2.0470194156690016</v>
      </c>
      <c r="U412" s="56">
        <f t="shared" si="114"/>
        <v>2.9103903466148355</v>
      </c>
      <c r="V412" s="56">
        <f t="shared" si="110"/>
        <v>1.5030066378369153</v>
      </c>
      <c r="W412" s="58">
        <f t="shared" si="107"/>
        <v>88.062610371897932</v>
      </c>
    </row>
    <row r="413" spans="1:23" x14ac:dyDescent="0.15">
      <c r="A413" s="68">
        <v>3</v>
      </c>
      <c r="B413" s="68" t="s">
        <v>79</v>
      </c>
      <c r="C413" s="68">
        <v>25</v>
      </c>
      <c r="D413" s="68">
        <v>44</v>
      </c>
      <c r="E413" s="68" t="s">
        <v>97</v>
      </c>
      <c r="F413" s="68">
        <v>222</v>
      </c>
      <c r="G413" s="68">
        <v>3</v>
      </c>
      <c r="H413" s="68">
        <v>1</v>
      </c>
      <c r="I413" s="69">
        <v>20.75</v>
      </c>
      <c r="J413" s="69">
        <v>0.34234234234234201</v>
      </c>
      <c r="K413" s="69">
        <v>39.564564564564598</v>
      </c>
      <c r="L413" s="69">
        <v>30.2052052052052</v>
      </c>
      <c r="M413" s="69">
        <v>14.5645645645646</v>
      </c>
      <c r="N413" s="69">
        <v>39.439439439439397</v>
      </c>
      <c r="O413" s="69">
        <v>99.749749749749796</v>
      </c>
      <c r="P413" s="68"/>
      <c r="Q413" s="70">
        <f t="shared" si="108"/>
        <v>79.002079002078915</v>
      </c>
      <c r="R413" s="70">
        <f t="shared" si="109"/>
        <v>0.90953021987504823</v>
      </c>
      <c r="S413" s="70">
        <f t="shared" si="114"/>
        <v>5.2622308719869686</v>
      </c>
      <c r="T413" s="70">
        <f t="shared" si="114"/>
        <v>3.0988435243754466</v>
      </c>
      <c r="U413" s="70">
        <f t="shared" si="114"/>
        <v>3.4235624513402256</v>
      </c>
      <c r="V413" s="70">
        <f t="shared" si="110"/>
        <v>1.2821304595083522</v>
      </c>
      <c r="W413" s="71">
        <f t="shared" si="107"/>
        <v>92.978376529164976</v>
      </c>
    </row>
    <row r="414" spans="1:23" x14ac:dyDescent="0.15">
      <c r="A414" s="57">
        <v>3</v>
      </c>
      <c r="B414" s="57" t="s">
        <v>79</v>
      </c>
      <c r="C414" s="57">
        <v>25</v>
      </c>
      <c r="D414" s="57">
        <v>44</v>
      </c>
      <c r="E414" s="57" t="s">
        <v>98</v>
      </c>
      <c r="F414" s="57">
        <v>333</v>
      </c>
      <c r="G414" s="57">
        <v>1</v>
      </c>
      <c r="H414" s="57">
        <v>1</v>
      </c>
      <c r="I414" s="63">
        <v>8.77</v>
      </c>
      <c r="J414" s="63">
        <v>0.62189054726368198</v>
      </c>
      <c r="K414" s="63">
        <v>77.971254836926505</v>
      </c>
      <c r="L414" s="63">
        <v>59.618573797678302</v>
      </c>
      <c r="M414" s="63">
        <v>16.003316749585402</v>
      </c>
      <c r="N414" s="63">
        <v>28.993919292426799</v>
      </c>
      <c r="O414" s="63">
        <v>125.124378109453</v>
      </c>
      <c r="P414" s="57"/>
      <c r="Q414" s="56">
        <f t="shared" si="108"/>
        <v>143.51320321469584</v>
      </c>
      <c r="R414" s="56">
        <f t="shared" si="109"/>
        <v>1.7924426399293449</v>
      </c>
      <c r="S414" s="56">
        <f t="shared" si="114"/>
        <v>10.386511114578102</v>
      </c>
      <c r="T414" s="56">
        <f t="shared" si="114"/>
        <v>3.4049610105500849</v>
      </c>
      <c r="U414" s="56">
        <f t="shared" si="114"/>
        <v>2.5168332719120485</v>
      </c>
      <c r="V414" s="56">
        <f t="shared" si="110"/>
        <v>1.6082824949801158</v>
      </c>
      <c r="W414" s="58">
        <f t="shared" si="107"/>
        <v>163.22223374664551</v>
      </c>
    </row>
    <row r="415" spans="1:23" x14ac:dyDescent="0.15">
      <c r="A415" s="57">
        <v>3</v>
      </c>
      <c r="B415" s="57" t="s">
        <v>79</v>
      </c>
      <c r="C415" s="57">
        <v>25</v>
      </c>
      <c r="D415" s="57">
        <v>44</v>
      </c>
      <c r="E415" s="57" t="s">
        <v>98</v>
      </c>
      <c r="F415" s="57">
        <v>333</v>
      </c>
      <c r="G415" s="57">
        <v>2</v>
      </c>
      <c r="H415" s="57">
        <v>1</v>
      </c>
      <c r="I415" s="63">
        <v>7.01</v>
      </c>
      <c r="J415" s="63">
        <v>0.79860418743768702</v>
      </c>
      <c r="K415" s="63">
        <v>68.569292123629097</v>
      </c>
      <c r="L415" s="63">
        <v>52.991026919242302</v>
      </c>
      <c r="M415" s="63">
        <v>19.217347956131601</v>
      </c>
      <c r="N415" s="63">
        <v>27.2931206380857</v>
      </c>
      <c r="O415" s="63">
        <v>146.061814556331</v>
      </c>
      <c r="P415" s="57"/>
      <c r="Q415" s="56">
        <f t="shared" si="108"/>
        <v>184.2932740240816</v>
      </c>
      <c r="R415" s="56">
        <f t="shared" si="109"/>
        <v>1.576305566060439</v>
      </c>
      <c r="S415" s="56">
        <f t="shared" si="114"/>
        <v>9.231886222864512</v>
      </c>
      <c r="T415" s="56">
        <f t="shared" si="114"/>
        <v>4.0887974374748088</v>
      </c>
      <c r="U415" s="56">
        <f t="shared" si="114"/>
        <v>2.3691944998338283</v>
      </c>
      <c r="V415" s="56">
        <f t="shared" si="110"/>
        <v>1.8774012153770052</v>
      </c>
      <c r="W415" s="58">
        <f t="shared" si="107"/>
        <v>203.43685896569218</v>
      </c>
    </row>
    <row r="416" spans="1:23" x14ac:dyDescent="0.15">
      <c r="A416" s="57">
        <v>3</v>
      </c>
      <c r="B416" s="57" t="s">
        <v>79</v>
      </c>
      <c r="C416" s="57">
        <v>25</v>
      </c>
      <c r="D416" s="57">
        <v>44</v>
      </c>
      <c r="E416" s="57" t="s">
        <v>98</v>
      </c>
      <c r="F416" s="57">
        <v>333</v>
      </c>
      <c r="G416" s="57">
        <v>3</v>
      </c>
      <c r="H416" s="57">
        <v>1</v>
      </c>
      <c r="I416" s="63">
        <v>13.34</v>
      </c>
      <c r="J416" s="63">
        <v>0.92445652173912995</v>
      </c>
      <c r="K416" s="63">
        <v>93.804347826086996</v>
      </c>
      <c r="L416" s="63">
        <v>82.527173913043498</v>
      </c>
      <c r="M416" s="63">
        <v>25.4076086956522</v>
      </c>
      <c r="N416" s="63">
        <v>22.554347826087</v>
      </c>
      <c r="O416" s="63">
        <v>148.505434782609</v>
      </c>
      <c r="P416" s="57"/>
      <c r="Q416" s="56">
        <f t="shared" si="108"/>
        <v>213.33612040133769</v>
      </c>
      <c r="R416" s="56">
        <f t="shared" si="109"/>
        <v>2.156421789105448</v>
      </c>
      <c r="S416" s="56">
        <f t="shared" si="114"/>
        <v>14.377556430843816</v>
      </c>
      <c r="T416" s="56">
        <f t="shared" si="114"/>
        <v>5.4058741905642984</v>
      </c>
      <c r="U416" s="56">
        <f t="shared" si="114"/>
        <v>1.9578426932367186</v>
      </c>
      <c r="V416" s="56">
        <f t="shared" si="110"/>
        <v>1.9088102157147686</v>
      </c>
      <c r="W416" s="58">
        <f t="shared" si="107"/>
        <v>239.14262572080276</v>
      </c>
    </row>
    <row r="417" spans="1:23" x14ac:dyDescent="0.15">
      <c r="A417" s="64">
        <v>3</v>
      </c>
      <c r="B417" s="64" t="s">
        <v>79</v>
      </c>
      <c r="C417" s="64">
        <v>25</v>
      </c>
      <c r="D417" s="64">
        <v>44</v>
      </c>
      <c r="E417" s="64" t="s">
        <v>99</v>
      </c>
      <c r="F417" s="64">
        <v>444</v>
      </c>
      <c r="G417" s="64">
        <v>1</v>
      </c>
      <c r="H417" s="64">
        <v>1</v>
      </c>
      <c r="I417" s="65">
        <v>40.53</v>
      </c>
      <c r="J417" s="65">
        <v>1.01030368763557</v>
      </c>
      <c r="K417" s="65">
        <v>60.140997830802597</v>
      </c>
      <c r="L417" s="65">
        <v>58.703904555314502</v>
      </c>
      <c r="M417" s="65">
        <v>26.870932754880702</v>
      </c>
      <c r="N417" s="65">
        <v>15.3741865509761</v>
      </c>
      <c r="O417" s="65">
        <v>131.91431670282</v>
      </c>
      <c r="P417" s="64"/>
      <c r="Q417" s="66">
        <f t="shared" si="108"/>
        <v>233.14700483897767</v>
      </c>
      <c r="R417" s="66">
        <f t="shared" si="109"/>
        <v>1.382551674271324</v>
      </c>
      <c r="S417" s="66">
        <f t="shared" si="114"/>
        <v>10.227161072354443</v>
      </c>
      <c r="T417" s="66">
        <f t="shared" si="114"/>
        <v>5.7172197350810006</v>
      </c>
      <c r="U417" s="66">
        <f t="shared" si="114"/>
        <v>1.3345648047722309</v>
      </c>
      <c r="V417" s="66">
        <f t="shared" si="110"/>
        <v>1.6955567699591261</v>
      </c>
      <c r="W417" s="67">
        <f t="shared" si="107"/>
        <v>253.5040588954158</v>
      </c>
    </row>
    <row r="418" spans="1:23" x14ac:dyDescent="0.15">
      <c r="A418" s="57">
        <v>3</v>
      </c>
      <c r="B418" s="57" t="s">
        <v>79</v>
      </c>
      <c r="C418" s="57">
        <v>25</v>
      </c>
      <c r="D418" s="57">
        <v>44</v>
      </c>
      <c r="E418" s="57" t="s">
        <v>99</v>
      </c>
      <c r="F418" s="57">
        <v>444</v>
      </c>
      <c r="G418" s="57">
        <v>2</v>
      </c>
      <c r="H418" s="57">
        <v>1</v>
      </c>
      <c r="I418" s="63">
        <v>43.8</v>
      </c>
      <c r="J418" s="63">
        <v>0.53254437869822502</v>
      </c>
      <c r="K418" s="63">
        <v>73.224852071005898</v>
      </c>
      <c r="L418" s="63">
        <v>37.845167652859999</v>
      </c>
      <c r="M418" s="63">
        <v>23.964497041420099</v>
      </c>
      <c r="N418" s="63">
        <v>16.272189349112399</v>
      </c>
      <c r="O418" s="63">
        <v>106.804733727811</v>
      </c>
      <c r="P418" s="57"/>
      <c r="Q418" s="56">
        <f t="shared" si="108"/>
        <v>122.89485662266731</v>
      </c>
      <c r="R418" s="56">
        <f t="shared" si="109"/>
        <v>1.6833299326668023</v>
      </c>
      <c r="S418" s="56">
        <f t="shared" si="114"/>
        <v>6.5932347827282234</v>
      </c>
      <c r="T418" s="56">
        <f t="shared" si="114"/>
        <v>5.0988291577489573</v>
      </c>
      <c r="U418" s="56">
        <f t="shared" si="114"/>
        <v>1.4125164365548957</v>
      </c>
      <c r="V418" s="56">
        <f t="shared" si="110"/>
        <v>1.3728114875039974</v>
      </c>
      <c r="W418" s="58">
        <f t="shared" si="107"/>
        <v>139.05557841987022</v>
      </c>
    </row>
    <row r="419" spans="1:23" x14ac:dyDescent="0.15">
      <c r="A419" s="68">
        <v>3</v>
      </c>
      <c r="B419" s="68" t="s">
        <v>79</v>
      </c>
      <c r="C419" s="68">
        <v>25</v>
      </c>
      <c r="D419" s="68">
        <v>44</v>
      </c>
      <c r="E419" s="68" t="s">
        <v>99</v>
      </c>
      <c r="F419" s="68">
        <v>444</v>
      </c>
      <c r="G419" s="68">
        <v>3</v>
      </c>
      <c r="H419" s="68">
        <v>1</v>
      </c>
      <c r="I419" s="69">
        <v>49.06</v>
      </c>
      <c r="J419" s="69">
        <v>0.82763601348098204</v>
      </c>
      <c r="K419" s="69">
        <v>73.688011555127602</v>
      </c>
      <c r="L419" s="69">
        <v>63.625421280693303</v>
      </c>
      <c r="M419" s="69">
        <v>20.101107366393801</v>
      </c>
      <c r="N419" s="69">
        <v>16.345690900337001</v>
      </c>
      <c r="O419" s="69">
        <v>98.820414058738606</v>
      </c>
      <c r="P419" s="68"/>
      <c r="Q419" s="70">
        <f t="shared" si="108"/>
        <v>190.99292618791893</v>
      </c>
      <c r="R419" s="70">
        <f t="shared" si="109"/>
        <v>1.6939772771293702</v>
      </c>
      <c r="S419" s="70">
        <f t="shared" si="114"/>
        <v>11.084568167368172</v>
      </c>
      <c r="T419" s="70">
        <f t="shared" si="114"/>
        <v>4.2768313545518728</v>
      </c>
      <c r="U419" s="70">
        <f t="shared" si="114"/>
        <v>1.4188967795431424</v>
      </c>
      <c r="V419" s="70">
        <f t="shared" si="110"/>
        <v>1.2701852706778742</v>
      </c>
      <c r="W419" s="71">
        <f t="shared" si="107"/>
        <v>210.73738503718931</v>
      </c>
    </row>
    <row r="420" spans="1:23" x14ac:dyDescent="0.15">
      <c r="A420" s="57">
        <v>3</v>
      </c>
      <c r="B420" s="57" t="s">
        <v>79</v>
      </c>
      <c r="C420" s="57">
        <v>25</v>
      </c>
      <c r="D420" s="57">
        <v>44</v>
      </c>
      <c r="E420" s="57" t="s">
        <v>100</v>
      </c>
      <c r="F420" s="57">
        <v>555</v>
      </c>
      <c r="G420" s="57">
        <f t="shared" ref="G420:H422" si="118">G417</f>
        <v>1</v>
      </c>
      <c r="H420" s="57">
        <f t="shared" si="118"/>
        <v>1</v>
      </c>
      <c r="I420" s="63">
        <f t="shared" ref="I420:I422" si="119">I408+I411+I414+I417</f>
        <v>76.760000000000005</v>
      </c>
      <c r="J420" s="63">
        <f t="shared" ref="J420:O422" si="120">(J408*$L408+J411*$L411+J414*$L414+J417*$L417)/($L408+$L411+$L414+$L417)</f>
        <v>0.70927703912565421</v>
      </c>
      <c r="K420" s="63">
        <f t="shared" si="120"/>
        <v>63.845851426087371</v>
      </c>
      <c r="L420" s="63">
        <f t="shared" si="120"/>
        <v>51.503444765348256</v>
      </c>
      <c r="M420" s="63">
        <f t="shared" si="120"/>
        <v>16.693625017744509</v>
      </c>
      <c r="N420" s="63">
        <f t="shared" si="120"/>
        <v>28.789600195999348</v>
      </c>
      <c r="O420" s="63">
        <f t="shared" si="120"/>
        <v>126.71592490937411</v>
      </c>
      <c r="P420" s="57"/>
      <c r="Q420" s="56">
        <f t="shared" si="108"/>
        <v>163.67931672130482</v>
      </c>
      <c r="R420" s="56">
        <f t="shared" si="109"/>
        <v>1.46772072243879</v>
      </c>
      <c r="S420" s="56">
        <f t="shared" si="114"/>
        <v>8.9727255688760028</v>
      </c>
      <c r="T420" s="56">
        <f t="shared" si="114"/>
        <v>3.551835110158406</v>
      </c>
      <c r="U420" s="56">
        <f t="shared" si="114"/>
        <v>2.4990972392360544</v>
      </c>
      <c r="V420" s="56">
        <f t="shared" si="110"/>
        <v>1.6287393947220323</v>
      </c>
      <c r="W420" s="58">
        <f t="shared" si="107"/>
        <v>181.7994347567361</v>
      </c>
    </row>
    <row r="421" spans="1:23" x14ac:dyDescent="0.15">
      <c r="A421" s="57">
        <v>3</v>
      </c>
      <c r="B421" s="57" t="s">
        <v>79</v>
      </c>
      <c r="C421" s="57">
        <v>25</v>
      </c>
      <c r="D421" s="57">
        <v>44</v>
      </c>
      <c r="E421" s="57" t="s">
        <v>100</v>
      </c>
      <c r="F421" s="57">
        <v>555</v>
      </c>
      <c r="G421" s="57">
        <f t="shared" si="118"/>
        <v>2</v>
      </c>
      <c r="H421" s="57">
        <f t="shared" si="118"/>
        <v>1</v>
      </c>
      <c r="I421" s="63">
        <f t="shared" si="119"/>
        <v>76.36</v>
      </c>
      <c r="J421" s="63">
        <f t="shared" si="120"/>
        <v>0.56157495002029578</v>
      </c>
      <c r="K421" s="63">
        <f t="shared" si="120"/>
        <v>58.733681820189474</v>
      </c>
      <c r="L421" s="63">
        <f t="shared" si="120"/>
        <v>39.733395738701745</v>
      </c>
      <c r="M421" s="63">
        <f t="shared" si="120"/>
        <v>16.261177071565481</v>
      </c>
      <c r="N421" s="63">
        <f t="shared" si="120"/>
        <v>28.741850659428906</v>
      </c>
      <c r="O421" s="63">
        <f t="shared" si="120"/>
        <v>136.63609116353484</v>
      </c>
      <c r="P421" s="57"/>
      <c r="Q421" s="56">
        <f t="shared" si="108"/>
        <v>129.59421923545287</v>
      </c>
      <c r="R421" s="56">
        <f t="shared" si="109"/>
        <v>1.3501995820733212</v>
      </c>
      <c r="S421" s="56">
        <f t="shared" si="114"/>
        <v>6.9221943795647638</v>
      </c>
      <c r="T421" s="56">
        <f t="shared" si="114"/>
        <v>3.4598249088437196</v>
      </c>
      <c r="U421" s="56">
        <f t="shared" si="114"/>
        <v>2.4949523141865368</v>
      </c>
      <c r="V421" s="56">
        <f t="shared" si="110"/>
        <v>1.7562479584001909</v>
      </c>
      <c r="W421" s="58">
        <f t="shared" si="107"/>
        <v>145.57763837852141</v>
      </c>
    </row>
    <row r="422" spans="1:23" ht="14.25" thickBot="1" x14ac:dyDescent="0.2">
      <c r="A422" s="72">
        <v>3</v>
      </c>
      <c r="B422" s="72" t="s">
        <v>79</v>
      </c>
      <c r="C422" s="72">
        <v>25</v>
      </c>
      <c r="D422" s="72">
        <v>44</v>
      </c>
      <c r="E422" s="72" t="s">
        <v>100</v>
      </c>
      <c r="F422" s="72">
        <v>555</v>
      </c>
      <c r="G422" s="72">
        <f t="shared" si="118"/>
        <v>3</v>
      </c>
      <c r="H422" s="72">
        <f t="shared" si="118"/>
        <v>1</v>
      </c>
      <c r="I422" s="73">
        <f t="shared" si="119"/>
        <v>93.95</v>
      </c>
      <c r="J422" s="73">
        <f t="shared" si="120"/>
        <v>0.74137558249124502</v>
      </c>
      <c r="K422" s="73">
        <f t="shared" si="120"/>
        <v>72.833672996909485</v>
      </c>
      <c r="L422" s="73">
        <f t="shared" si="120"/>
        <v>61.425271727595842</v>
      </c>
      <c r="M422" s="73">
        <f t="shared" si="120"/>
        <v>19.874184416054725</v>
      </c>
      <c r="N422" s="73">
        <f t="shared" si="120"/>
        <v>28.067909400126567</v>
      </c>
      <c r="O422" s="73">
        <f t="shared" si="120"/>
        <v>130.39669573500981</v>
      </c>
      <c r="P422" s="72"/>
      <c r="Q422" s="74">
        <f t="shared" si="108"/>
        <v>171.08667288259502</v>
      </c>
      <c r="R422" s="74">
        <f t="shared" si="109"/>
        <v>1.6743373102737813</v>
      </c>
      <c r="S422" s="74">
        <f t="shared" si="114"/>
        <v>10.701266851497532</v>
      </c>
      <c r="T422" s="74">
        <f t="shared" si="114"/>
        <v>4.2285498757563245</v>
      </c>
      <c r="U422" s="74">
        <f t="shared" si="114"/>
        <v>2.4364504687609863</v>
      </c>
      <c r="V422" s="74">
        <f t="shared" si="110"/>
        <v>1.6760500737147792</v>
      </c>
      <c r="W422" s="75">
        <f t="shared" si="107"/>
        <v>191.80332746259845</v>
      </c>
    </row>
    <row r="423" spans="1:23" x14ac:dyDescent="0.15">
      <c r="A423" s="59">
        <v>3</v>
      </c>
      <c r="B423" s="59" t="s">
        <v>79</v>
      </c>
      <c r="C423" s="59">
        <v>25</v>
      </c>
      <c r="D423" s="59">
        <v>44</v>
      </c>
      <c r="E423" s="59" t="s">
        <v>96</v>
      </c>
      <c r="F423" s="59">
        <v>111</v>
      </c>
      <c r="G423" s="59">
        <v>1</v>
      </c>
      <c r="H423" s="59">
        <v>2</v>
      </c>
      <c r="I423" s="60">
        <v>16.75</v>
      </c>
      <c r="J423" s="60">
        <v>0.73250135648399395</v>
      </c>
      <c r="K423" s="60">
        <v>70.238741182854</v>
      </c>
      <c r="L423" s="60">
        <v>45.0352685838307</v>
      </c>
      <c r="M423" s="60">
        <v>15.0569723277265</v>
      </c>
      <c r="N423" s="60">
        <v>69.641888225718901</v>
      </c>
      <c r="O423" s="60">
        <v>145.442213781877</v>
      </c>
      <c r="P423" s="59"/>
      <c r="Q423" s="61">
        <f t="shared" si="108"/>
        <v>169.03877457322938</v>
      </c>
      <c r="R423" s="61">
        <f t="shared" si="109"/>
        <v>1.6146837053529655</v>
      </c>
      <c r="S423" s="61">
        <f t="shared" si="114"/>
        <v>7.8458656069391468</v>
      </c>
      <c r="T423" s="61">
        <f t="shared" si="114"/>
        <v>3.2036111335588302</v>
      </c>
      <c r="U423" s="61">
        <f t="shared" si="114"/>
        <v>6.0453027973714324</v>
      </c>
      <c r="V423" s="61">
        <f t="shared" si="110"/>
        <v>1.8694371951398072</v>
      </c>
      <c r="W423" s="62">
        <f t="shared" si="107"/>
        <v>189.61767501159156</v>
      </c>
    </row>
    <row r="424" spans="1:23" x14ac:dyDescent="0.15">
      <c r="A424" s="57">
        <v>3</v>
      </c>
      <c r="B424" s="57" t="s">
        <v>79</v>
      </c>
      <c r="C424" s="57">
        <v>25</v>
      </c>
      <c r="D424" s="57">
        <v>44</v>
      </c>
      <c r="E424" s="57" t="s">
        <v>96</v>
      </c>
      <c r="F424" s="57">
        <v>111</v>
      </c>
      <c r="G424" s="57">
        <v>2</v>
      </c>
      <c r="H424" s="57">
        <v>2</v>
      </c>
      <c r="I424" s="63">
        <v>13.43</v>
      </c>
      <c r="J424" s="63">
        <v>0.58600583090378999</v>
      </c>
      <c r="K424" s="63">
        <v>58.163265306122398</v>
      </c>
      <c r="L424" s="63">
        <v>36.370262390670497</v>
      </c>
      <c r="M424" s="63">
        <v>13.8483965014577</v>
      </c>
      <c r="N424" s="63">
        <v>51.4091350826045</v>
      </c>
      <c r="O424" s="63">
        <v>140.427599611273</v>
      </c>
      <c r="P424" s="57"/>
      <c r="Q424" s="56">
        <f t="shared" si="108"/>
        <v>135.23211482395152</v>
      </c>
      <c r="R424" s="56">
        <f t="shared" si="109"/>
        <v>1.3370865587614345</v>
      </c>
      <c r="S424" s="56">
        <f t="shared" si="114"/>
        <v>6.3362826464582751</v>
      </c>
      <c r="T424" s="56">
        <f t="shared" si="114"/>
        <v>2.9464673407356807</v>
      </c>
      <c r="U424" s="56">
        <f t="shared" si="114"/>
        <v>4.4625985314760843</v>
      </c>
      <c r="V424" s="56">
        <f t="shared" si="110"/>
        <v>1.8049820001448973</v>
      </c>
      <c r="W424" s="58">
        <f t="shared" si="107"/>
        <v>152.11953190152789</v>
      </c>
    </row>
    <row r="425" spans="1:23" x14ac:dyDescent="0.15">
      <c r="A425" s="57">
        <v>3</v>
      </c>
      <c r="B425" s="57" t="s">
        <v>79</v>
      </c>
      <c r="C425" s="57">
        <v>25</v>
      </c>
      <c r="D425" s="57">
        <v>44</v>
      </c>
      <c r="E425" s="57" t="s">
        <v>96</v>
      </c>
      <c r="F425" s="57">
        <v>111</v>
      </c>
      <c r="G425" s="57">
        <v>3</v>
      </c>
      <c r="H425" s="57">
        <v>2</v>
      </c>
      <c r="I425" s="63">
        <v>17.989999999999998</v>
      </c>
      <c r="J425" s="63">
        <v>0.67567567567567599</v>
      </c>
      <c r="K425" s="63">
        <v>58.508508508508498</v>
      </c>
      <c r="L425" s="63">
        <v>53.428428428428397</v>
      </c>
      <c r="M425" s="63">
        <v>15.040040040039999</v>
      </c>
      <c r="N425" s="63">
        <v>61.786786786786799</v>
      </c>
      <c r="O425" s="63">
        <v>125.25025025025001</v>
      </c>
      <c r="P425" s="57"/>
      <c r="Q425" s="56">
        <f t="shared" si="108"/>
        <v>155.92515592515599</v>
      </c>
      <c r="R425" s="56">
        <f t="shared" si="109"/>
        <v>1.3450231841036437</v>
      </c>
      <c r="S425" s="56">
        <f t="shared" si="114"/>
        <v>9.3080885763812553</v>
      </c>
      <c r="T425" s="56">
        <f t="shared" si="114"/>
        <v>3.2000085191574468</v>
      </c>
      <c r="U425" s="56">
        <f t="shared" si="114"/>
        <v>5.3634363530196874</v>
      </c>
      <c r="V425" s="56">
        <f t="shared" si="110"/>
        <v>1.6099003888206942</v>
      </c>
      <c r="W425" s="58">
        <f t="shared" si="107"/>
        <v>176.75161294663874</v>
      </c>
    </row>
    <row r="426" spans="1:23" x14ac:dyDescent="0.15">
      <c r="A426" s="64">
        <v>3</v>
      </c>
      <c r="B426" s="64" t="s">
        <v>79</v>
      </c>
      <c r="C426" s="64">
        <v>25</v>
      </c>
      <c r="D426" s="64">
        <v>44</v>
      </c>
      <c r="E426" s="64" t="s">
        <v>97</v>
      </c>
      <c r="F426" s="64">
        <v>222</v>
      </c>
      <c r="G426" s="64">
        <v>1</v>
      </c>
      <c r="H426" s="64">
        <v>2</v>
      </c>
      <c r="I426" s="65">
        <v>38.21</v>
      </c>
      <c r="J426" s="65">
        <v>0.48729281767955801</v>
      </c>
      <c r="K426" s="65">
        <v>49.088397790055197</v>
      </c>
      <c r="L426" s="65">
        <v>37.3204419889503</v>
      </c>
      <c r="M426" s="65">
        <v>14.530386740331499</v>
      </c>
      <c r="N426" s="65">
        <v>69.558011049723802</v>
      </c>
      <c r="O426" s="65">
        <v>137.734806629834</v>
      </c>
      <c r="P426" s="64"/>
      <c r="Q426" s="66">
        <f t="shared" si="108"/>
        <v>112.45218869528262</v>
      </c>
      <c r="R426" s="66">
        <f t="shared" si="109"/>
        <v>1.1284689147139126</v>
      </c>
      <c r="S426" s="66">
        <f t="shared" si="114"/>
        <v>6.5018191618380321</v>
      </c>
      <c r="T426" s="66">
        <f t="shared" si="114"/>
        <v>3.0915716468790424</v>
      </c>
      <c r="U426" s="66">
        <f t="shared" si="114"/>
        <v>6.0380217925107464</v>
      </c>
      <c r="V426" s="66">
        <f t="shared" si="110"/>
        <v>1.7703702651649615</v>
      </c>
      <c r="W426" s="67">
        <f t="shared" si="107"/>
        <v>130.98244047638929</v>
      </c>
    </row>
    <row r="427" spans="1:23" x14ac:dyDescent="0.15">
      <c r="A427" s="57">
        <v>3</v>
      </c>
      <c r="B427" s="57" t="s">
        <v>79</v>
      </c>
      <c r="C427" s="57">
        <v>25</v>
      </c>
      <c r="D427" s="57">
        <v>44</v>
      </c>
      <c r="E427" s="57" t="s">
        <v>97</v>
      </c>
      <c r="F427" s="57">
        <v>222</v>
      </c>
      <c r="G427" s="57">
        <v>2</v>
      </c>
      <c r="H427" s="57">
        <v>2</v>
      </c>
      <c r="I427" s="63">
        <v>29.33</v>
      </c>
      <c r="J427" s="63">
        <v>0.63338788870703799</v>
      </c>
      <c r="K427" s="63">
        <v>57.883251500272799</v>
      </c>
      <c r="L427" s="63">
        <v>46.0992907801418</v>
      </c>
      <c r="M427" s="63">
        <v>16.257501363884298</v>
      </c>
      <c r="N427" s="63">
        <v>75.613747954173505</v>
      </c>
      <c r="O427" s="63">
        <v>142.17130387343201</v>
      </c>
      <c r="P427" s="57"/>
      <c r="Q427" s="56">
        <f t="shared" si="108"/>
        <v>146.1664358554703</v>
      </c>
      <c r="R427" s="56">
        <f t="shared" si="109"/>
        <v>1.3306494597763863</v>
      </c>
      <c r="S427" s="56">
        <f t="shared" si="114"/>
        <v>8.0312353275508368</v>
      </c>
      <c r="T427" s="56">
        <f t="shared" si="114"/>
        <v>3.4590428433796379</v>
      </c>
      <c r="U427" s="56">
        <f t="shared" si="114"/>
        <v>6.5636933987997832</v>
      </c>
      <c r="V427" s="56">
        <f t="shared" si="110"/>
        <v>1.8273946513294603</v>
      </c>
      <c r="W427" s="58">
        <f t="shared" si="107"/>
        <v>167.37845153630641</v>
      </c>
    </row>
    <row r="428" spans="1:23" x14ac:dyDescent="0.15">
      <c r="A428" s="68">
        <v>3</v>
      </c>
      <c r="B428" s="68" t="s">
        <v>79</v>
      </c>
      <c r="C428" s="68">
        <v>25</v>
      </c>
      <c r="D428" s="68">
        <v>44</v>
      </c>
      <c r="E428" s="68" t="s">
        <v>97</v>
      </c>
      <c r="F428" s="68">
        <v>222</v>
      </c>
      <c r="G428" s="68">
        <v>3</v>
      </c>
      <c r="H428" s="68">
        <v>2</v>
      </c>
      <c r="I428" s="69">
        <v>35.03</v>
      </c>
      <c r="J428" s="69">
        <v>0.66241413150147199</v>
      </c>
      <c r="K428" s="69">
        <v>63.444553483807702</v>
      </c>
      <c r="L428" s="69">
        <v>37.659470068694802</v>
      </c>
      <c r="M428" s="69">
        <v>15.3091265947007</v>
      </c>
      <c r="N428" s="69">
        <v>70.019627085377806</v>
      </c>
      <c r="O428" s="69">
        <v>118.94013738959799</v>
      </c>
      <c r="P428" s="68"/>
      <c r="Q428" s="70">
        <f t="shared" si="108"/>
        <v>152.86479957726277</v>
      </c>
      <c r="R428" s="70">
        <f t="shared" si="109"/>
        <v>1.458495482386384</v>
      </c>
      <c r="S428" s="70">
        <f t="shared" si="114"/>
        <v>6.5608832872290606</v>
      </c>
      <c r="T428" s="70">
        <f t="shared" si="114"/>
        <v>3.2572609775958936</v>
      </c>
      <c r="U428" s="70">
        <f t="shared" si="114"/>
        <v>6.0780926289390456</v>
      </c>
      <c r="V428" s="70">
        <f t="shared" si="110"/>
        <v>1.5287935397120564</v>
      </c>
      <c r="W428" s="71">
        <f t="shared" si="107"/>
        <v>171.74832549312524</v>
      </c>
    </row>
    <row r="429" spans="1:23" x14ac:dyDescent="0.15">
      <c r="A429" s="57">
        <v>3</v>
      </c>
      <c r="B429" s="57" t="s">
        <v>79</v>
      </c>
      <c r="C429" s="57">
        <v>25</v>
      </c>
      <c r="D429" s="57">
        <v>44</v>
      </c>
      <c r="E429" s="57" t="s">
        <v>98</v>
      </c>
      <c r="F429" s="57">
        <v>333</v>
      </c>
      <c r="G429" s="57">
        <v>1</v>
      </c>
      <c r="H429" s="57">
        <v>2</v>
      </c>
      <c r="I429" s="63">
        <v>16.690000000000001</v>
      </c>
      <c r="J429" s="63">
        <v>0.96580746975276199</v>
      </c>
      <c r="K429" s="63">
        <v>93.634928984744903</v>
      </c>
      <c r="L429" s="63">
        <v>89.479221462388196</v>
      </c>
      <c r="M429" s="63">
        <v>29.3792740662809</v>
      </c>
      <c r="N429" s="63">
        <v>48.737506575486599</v>
      </c>
      <c r="O429" s="63">
        <v>177.432930036823</v>
      </c>
      <c r="P429" s="57"/>
      <c r="Q429" s="56">
        <f t="shared" si="108"/>
        <v>222.87864686602197</v>
      </c>
      <c r="R429" s="56">
        <f t="shared" si="109"/>
        <v>2.1525271030975839</v>
      </c>
      <c r="S429" s="56">
        <f t="shared" si="114"/>
        <v>15.588714540485748</v>
      </c>
      <c r="T429" s="56">
        <f t="shared" si="114"/>
        <v>6.2509093758044472</v>
      </c>
      <c r="U429" s="56">
        <f t="shared" si="114"/>
        <v>4.2306863346776558</v>
      </c>
      <c r="V429" s="56">
        <f t="shared" si="110"/>
        <v>2.2806289207817865</v>
      </c>
      <c r="W429" s="58">
        <f t="shared" si="107"/>
        <v>253.38211314086917</v>
      </c>
    </row>
    <row r="430" spans="1:23" x14ac:dyDescent="0.15">
      <c r="A430" s="57">
        <v>3</v>
      </c>
      <c r="B430" s="57" t="s">
        <v>79</v>
      </c>
      <c r="C430" s="57">
        <v>25</v>
      </c>
      <c r="D430" s="57">
        <v>44</v>
      </c>
      <c r="E430" s="57" t="s">
        <v>98</v>
      </c>
      <c r="F430" s="57">
        <v>333</v>
      </c>
      <c r="G430" s="57">
        <v>2</v>
      </c>
      <c r="H430" s="57">
        <v>2</v>
      </c>
      <c r="I430" s="63">
        <v>17.75</v>
      </c>
      <c r="J430" s="63">
        <v>0.81151299032093704</v>
      </c>
      <c r="K430" s="63">
        <v>85.583290881304094</v>
      </c>
      <c r="L430" s="63">
        <v>76.795720835455896</v>
      </c>
      <c r="M430" s="63">
        <v>27.330616403464099</v>
      </c>
      <c r="N430" s="63">
        <v>55.374426897605701</v>
      </c>
      <c r="O430" s="63">
        <v>168.441161487519</v>
      </c>
      <c r="P430" s="57"/>
      <c r="Q430" s="56">
        <f t="shared" si="108"/>
        <v>187.27222853560085</v>
      </c>
      <c r="R430" s="56">
        <f t="shared" si="109"/>
        <v>1.9674319742828528</v>
      </c>
      <c r="S430" s="56">
        <f t="shared" si="114"/>
        <v>13.379045441717055</v>
      </c>
      <c r="T430" s="56">
        <f t="shared" si="114"/>
        <v>5.8150247666944885</v>
      </c>
      <c r="U430" s="56">
        <f t="shared" si="114"/>
        <v>4.8068078904171614</v>
      </c>
      <c r="V430" s="56">
        <f t="shared" si="110"/>
        <v>2.1650534895567994</v>
      </c>
      <c r="W430" s="58">
        <f t="shared" si="107"/>
        <v>215.40559209826921</v>
      </c>
    </row>
    <row r="431" spans="1:23" x14ac:dyDescent="0.15">
      <c r="A431" s="57">
        <v>3</v>
      </c>
      <c r="B431" s="57" t="s">
        <v>79</v>
      </c>
      <c r="C431" s="57">
        <v>25</v>
      </c>
      <c r="D431" s="57">
        <v>44</v>
      </c>
      <c r="E431" s="57" t="s">
        <v>98</v>
      </c>
      <c r="F431" s="57">
        <v>333</v>
      </c>
      <c r="G431" s="57">
        <v>3</v>
      </c>
      <c r="H431" s="57">
        <v>2</v>
      </c>
      <c r="I431" s="63">
        <v>24.24</v>
      </c>
      <c r="J431" s="63">
        <v>0.76694915254237295</v>
      </c>
      <c r="K431" s="63">
        <v>71.704331450094202</v>
      </c>
      <c r="L431" s="63">
        <v>56.756120527306997</v>
      </c>
      <c r="M431" s="63">
        <v>21.2570621468927</v>
      </c>
      <c r="N431" s="63">
        <v>52.942561205273101</v>
      </c>
      <c r="O431" s="63">
        <v>149.57627118644101</v>
      </c>
      <c r="P431" s="57"/>
      <c r="Q431" s="56">
        <f t="shared" si="108"/>
        <v>176.98826597131682</v>
      </c>
      <c r="R431" s="56">
        <f t="shared" si="109"/>
        <v>1.6483754356343494</v>
      </c>
      <c r="S431" s="56">
        <f t="shared" si="114"/>
        <v>9.8878258758374553</v>
      </c>
      <c r="T431" s="56">
        <f t="shared" si="114"/>
        <v>4.5227791801899366</v>
      </c>
      <c r="U431" s="56">
        <f t="shared" si="114"/>
        <v>4.5957084379577342</v>
      </c>
      <c r="V431" s="56">
        <f t="shared" si="110"/>
        <v>1.9225741797743061</v>
      </c>
      <c r="W431" s="58">
        <f t="shared" si="107"/>
        <v>199.56552908071058</v>
      </c>
    </row>
    <row r="432" spans="1:23" x14ac:dyDescent="0.15">
      <c r="A432" s="64">
        <v>3</v>
      </c>
      <c r="B432" s="64" t="s">
        <v>79</v>
      </c>
      <c r="C432" s="64">
        <v>25</v>
      </c>
      <c r="D432" s="64">
        <v>44</v>
      </c>
      <c r="E432" s="64" t="s">
        <v>99</v>
      </c>
      <c r="F432" s="64">
        <v>444</v>
      </c>
      <c r="G432" s="64">
        <v>1</v>
      </c>
      <c r="H432" s="64">
        <v>2</v>
      </c>
      <c r="I432" s="65">
        <v>64.55</v>
      </c>
      <c r="J432" s="65">
        <v>0.89725330620549304</v>
      </c>
      <c r="K432" s="65">
        <v>84.587995930823993</v>
      </c>
      <c r="L432" s="65">
        <v>74.313326551373393</v>
      </c>
      <c r="M432" s="65">
        <v>30.111902339776201</v>
      </c>
      <c r="N432" s="65">
        <v>77.034587995930806</v>
      </c>
      <c r="O432" s="65">
        <v>159.766022380468</v>
      </c>
      <c r="P432" s="64"/>
      <c r="Q432" s="66">
        <f t="shared" si="108"/>
        <v>207.05845527819071</v>
      </c>
      <c r="R432" s="66">
        <f t="shared" si="109"/>
        <v>1.944551630593655</v>
      </c>
      <c r="S432" s="66">
        <f t="shared" si="114"/>
        <v>12.946572569925678</v>
      </c>
      <c r="T432" s="66">
        <f t="shared" si="114"/>
        <v>6.4067877318672775</v>
      </c>
      <c r="U432" s="66">
        <f t="shared" si="114"/>
        <v>6.6870302079801043</v>
      </c>
      <c r="V432" s="66">
        <f t="shared" si="110"/>
        <v>2.0535478455073011</v>
      </c>
      <c r="W432" s="67">
        <f t="shared" si="107"/>
        <v>237.09694526406471</v>
      </c>
    </row>
    <row r="433" spans="1:23" x14ac:dyDescent="0.15">
      <c r="A433" s="57">
        <v>3</v>
      </c>
      <c r="B433" s="57" t="s">
        <v>79</v>
      </c>
      <c r="C433" s="57">
        <v>25</v>
      </c>
      <c r="D433" s="57">
        <v>44</v>
      </c>
      <c r="E433" s="57" t="s">
        <v>99</v>
      </c>
      <c r="F433" s="57">
        <v>444</v>
      </c>
      <c r="G433" s="57">
        <v>2</v>
      </c>
      <c r="H433" s="57">
        <v>2</v>
      </c>
      <c r="I433" s="63">
        <v>60.79</v>
      </c>
      <c r="J433" s="63">
        <v>0.96599362380446296</v>
      </c>
      <c r="K433" s="63">
        <v>86.742826780021204</v>
      </c>
      <c r="L433" s="63">
        <v>73.512221041445301</v>
      </c>
      <c r="M433" s="63">
        <v>28.613177470775799</v>
      </c>
      <c r="N433" s="63">
        <v>93.251859723698203</v>
      </c>
      <c r="O433" s="63">
        <v>161.02550478214701</v>
      </c>
      <c r="P433" s="57"/>
      <c r="Q433" s="56">
        <f t="shared" si="108"/>
        <v>222.92160549333761</v>
      </c>
      <c r="R433" s="56">
        <f t="shared" si="109"/>
        <v>1.9940879719545104</v>
      </c>
      <c r="S433" s="56">
        <f t="shared" si="114"/>
        <v>12.807007150077578</v>
      </c>
      <c r="T433" s="56">
        <f t="shared" si="114"/>
        <v>6.0879101001650637</v>
      </c>
      <c r="U433" s="56">
        <f t="shared" si="114"/>
        <v>8.0947794899043579</v>
      </c>
      <c r="V433" s="56">
        <f t="shared" si="110"/>
        <v>2.0697365653232263</v>
      </c>
      <c r="W433" s="58">
        <f t="shared" si="107"/>
        <v>253.97512677076236</v>
      </c>
    </row>
    <row r="434" spans="1:23" x14ac:dyDescent="0.15">
      <c r="A434" s="68">
        <v>3</v>
      </c>
      <c r="B434" s="68" t="s">
        <v>79</v>
      </c>
      <c r="C434" s="68">
        <v>25</v>
      </c>
      <c r="D434" s="68">
        <v>44</v>
      </c>
      <c r="E434" s="68" t="s">
        <v>99</v>
      </c>
      <c r="F434" s="68">
        <v>444</v>
      </c>
      <c r="G434" s="68">
        <v>3</v>
      </c>
      <c r="H434" s="68">
        <v>2</v>
      </c>
      <c r="I434" s="69">
        <v>70.33</v>
      </c>
      <c r="J434" s="69">
        <v>0.96130790190735704</v>
      </c>
      <c r="K434" s="69">
        <v>86.566757493188007</v>
      </c>
      <c r="L434" s="69">
        <v>77.629427792915493</v>
      </c>
      <c r="M434" s="69">
        <v>29.237057220708401</v>
      </c>
      <c r="N434" s="69">
        <v>90.217983651226206</v>
      </c>
      <c r="O434" s="69">
        <v>156.158038147139</v>
      </c>
      <c r="P434" s="68"/>
      <c r="Q434" s="70">
        <f t="shared" si="108"/>
        <v>221.84028505554392</v>
      </c>
      <c r="R434" s="70">
        <f t="shared" si="109"/>
        <v>1.9900404021422531</v>
      </c>
      <c r="S434" s="70">
        <f t="shared" si="114"/>
        <v>13.524290556257055</v>
      </c>
      <c r="T434" s="70">
        <f t="shared" si="114"/>
        <v>6.2206504724911493</v>
      </c>
      <c r="U434" s="70">
        <f t="shared" si="114"/>
        <v>7.8314221919467188</v>
      </c>
      <c r="V434" s="70">
        <f t="shared" si="110"/>
        <v>2.0071727268269797</v>
      </c>
      <c r="W434" s="71">
        <f t="shared" si="107"/>
        <v>253.41386140520808</v>
      </c>
    </row>
    <row r="435" spans="1:23" x14ac:dyDescent="0.15">
      <c r="A435" s="57">
        <v>3</v>
      </c>
      <c r="B435" s="57" t="s">
        <v>79</v>
      </c>
      <c r="C435" s="57">
        <v>25</v>
      </c>
      <c r="D435" s="57">
        <v>44</v>
      </c>
      <c r="E435" s="57" t="s">
        <v>100</v>
      </c>
      <c r="F435" s="57">
        <v>555</v>
      </c>
      <c r="G435" s="57">
        <f t="shared" ref="G435:H437" si="121">G432</f>
        <v>1</v>
      </c>
      <c r="H435" s="57">
        <f t="shared" si="121"/>
        <v>2</v>
      </c>
      <c r="I435" s="63">
        <f t="shared" ref="I435:I437" si="122">I423+I426+I429+I432</f>
        <v>136.19999999999999</v>
      </c>
      <c r="J435" s="63">
        <f t="shared" ref="J435:O437" si="123">(J423*$L423+J426*$L426+J429*$L429+J432*$L432)/($L423+$L426+$L429+$L432)</f>
        <v>0.82987366335026924</v>
      </c>
      <c r="K435" s="63">
        <f t="shared" si="123"/>
        <v>79.869007809684547</v>
      </c>
      <c r="L435" s="63">
        <f t="shared" si="123"/>
        <v>68.860907164838395</v>
      </c>
      <c r="M435" s="63">
        <f t="shared" si="123"/>
        <v>24.728695971488012</v>
      </c>
      <c r="N435" s="63">
        <f t="shared" si="123"/>
        <v>64.261951662362208</v>
      </c>
      <c r="O435" s="63">
        <f t="shared" si="123"/>
        <v>160.22724793063827</v>
      </c>
      <c r="P435" s="57"/>
      <c r="Q435" s="56">
        <f t="shared" si="108"/>
        <v>191.5093069269852</v>
      </c>
      <c r="R435" s="56">
        <f t="shared" si="109"/>
        <v>1.8360691450502196</v>
      </c>
      <c r="S435" s="56">
        <f t="shared" si="114"/>
        <v>11.996673722097283</v>
      </c>
      <c r="T435" s="56">
        <f t="shared" si="114"/>
        <v>5.2614246747846831</v>
      </c>
      <c r="U435" s="56">
        <f t="shared" si="114"/>
        <v>5.5782944151356082</v>
      </c>
      <c r="V435" s="56">
        <f t="shared" si="110"/>
        <v>2.0594761944812117</v>
      </c>
      <c r="W435" s="58">
        <f t="shared" si="107"/>
        <v>218.24124507853423</v>
      </c>
    </row>
    <row r="436" spans="1:23" x14ac:dyDescent="0.15">
      <c r="A436" s="57">
        <v>3</v>
      </c>
      <c r="B436" s="57" t="s">
        <v>79</v>
      </c>
      <c r="C436" s="57">
        <v>25</v>
      </c>
      <c r="D436" s="57">
        <v>44</v>
      </c>
      <c r="E436" s="57" t="s">
        <v>100</v>
      </c>
      <c r="F436" s="57">
        <v>555</v>
      </c>
      <c r="G436" s="57">
        <f t="shared" si="121"/>
        <v>2</v>
      </c>
      <c r="H436" s="57">
        <f t="shared" si="121"/>
        <v>2</v>
      </c>
      <c r="I436" s="63">
        <f t="shared" si="122"/>
        <v>121.3</v>
      </c>
      <c r="J436" s="63">
        <f t="shared" si="123"/>
        <v>0.78978846348376219</v>
      </c>
      <c r="K436" s="63">
        <f t="shared" si="123"/>
        <v>76.179522552088571</v>
      </c>
      <c r="L436" s="63">
        <f t="shared" si="123"/>
        <v>63.363384741547222</v>
      </c>
      <c r="M436" s="63">
        <f t="shared" si="123"/>
        <v>23.436207656471364</v>
      </c>
      <c r="N436" s="63">
        <f t="shared" si="123"/>
        <v>70.724939439524647</v>
      </c>
      <c r="O436" s="63">
        <f t="shared" si="123"/>
        <v>156.51980373270237</v>
      </c>
      <c r="P436" s="57"/>
      <c r="Q436" s="56">
        <f t="shared" si="108"/>
        <v>182.25887618856049</v>
      </c>
      <c r="R436" s="56">
        <f t="shared" si="109"/>
        <v>1.7512533920020361</v>
      </c>
      <c r="S436" s="56">
        <f t="shared" si="114"/>
        <v>11.038917202360144</v>
      </c>
      <c r="T436" s="56">
        <f t="shared" si="114"/>
        <v>4.9864271609513544</v>
      </c>
      <c r="U436" s="56">
        <f t="shared" si="114"/>
        <v>6.1393176596809589</v>
      </c>
      <c r="V436" s="56">
        <f t="shared" si="110"/>
        <v>2.0118226700861488</v>
      </c>
      <c r="W436" s="58">
        <f t="shared" si="107"/>
        <v>208.18661427364117</v>
      </c>
    </row>
    <row r="437" spans="1:23" ht="14.25" thickBot="1" x14ac:dyDescent="0.2">
      <c r="A437" s="72">
        <v>3</v>
      </c>
      <c r="B437" s="72" t="s">
        <v>79</v>
      </c>
      <c r="C437" s="72">
        <v>25</v>
      </c>
      <c r="D437" s="72">
        <v>44</v>
      </c>
      <c r="E437" s="72" t="s">
        <v>100</v>
      </c>
      <c r="F437" s="72">
        <v>555</v>
      </c>
      <c r="G437" s="72">
        <f t="shared" si="121"/>
        <v>3</v>
      </c>
      <c r="H437" s="72">
        <f t="shared" si="121"/>
        <v>2</v>
      </c>
      <c r="I437" s="73">
        <f t="shared" si="122"/>
        <v>147.58999999999997</v>
      </c>
      <c r="J437" s="73">
        <f t="shared" si="123"/>
        <v>0.79477782445967904</v>
      </c>
      <c r="K437" s="73">
        <f t="shared" si="123"/>
        <v>72.31491637084217</v>
      </c>
      <c r="L437" s="73">
        <f t="shared" si="123"/>
        <v>59.964568412816611</v>
      </c>
      <c r="M437" s="73">
        <f t="shared" si="123"/>
        <v>21.537896234862519</v>
      </c>
      <c r="N437" s="73">
        <f t="shared" si="123"/>
        <v>70.724327070262817</v>
      </c>
      <c r="O437" s="73">
        <f t="shared" si="123"/>
        <v>140.96105348930448</v>
      </c>
      <c r="P437" s="72"/>
      <c r="Q437" s="74">
        <f t="shared" si="108"/>
        <v>183.41026718300284</v>
      </c>
      <c r="R437" s="74">
        <f t="shared" si="109"/>
        <v>1.6624118705940729</v>
      </c>
      <c r="S437" s="74">
        <f t="shared" si="114"/>
        <v>10.446788922093486</v>
      </c>
      <c r="T437" s="74">
        <f t="shared" si="114"/>
        <v>4.5825311138005356</v>
      </c>
      <c r="U437" s="74">
        <f t="shared" si="114"/>
        <v>6.1392645026269799</v>
      </c>
      <c r="V437" s="74">
        <f t="shared" si="110"/>
        <v>1.8118387337956874</v>
      </c>
      <c r="W437" s="75">
        <f t="shared" si="107"/>
        <v>208.05310232591361</v>
      </c>
    </row>
    <row r="438" spans="1:23" x14ac:dyDescent="0.15">
      <c r="A438" s="59">
        <v>3</v>
      </c>
      <c r="B438" s="59" t="s">
        <v>79</v>
      </c>
      <c r="C438" s="59">
        <v>25</v>
      </c>
      <c r="D438" s="59">
        <v>44</v>
      </c>
      <c r="E438" s="59" t="s">
        <v>96</v>
      </c>
      <c r="F438" s="59">
        <v>111</v>
      </c>
      <c r="G438" s="59">
        <v>1</v>
      </c>
      <c r="H438" s="59">
        <v>3</v>
      </c>
      <c r="I438" s="60">
        <v>49.35</v>
      </c>
      <c r="J438" s="60">
        <v>0.40270551508844898</v>
      </c>
      <c r="K438" s="60">
        <v>47.372528616025001</v>
      </c>
      <c r="L438" s="60">
        <v>45.681581685744</v>
      </c>
      <c r="M438" s="60">
        <v>14.281997918834501</v>
      </c>
      <c r="N438" s="60">
        <v>73.673257023933402</v>
      </c>
      <c r="O438" s="60">
        <v>126.795005202914</v>
      </c>
      <c r="P438" s="59"/>
      <c r="Q438" s="61">
        <f t="shared" si="108"/>
        <v>92.932041943488215</v>
      </c>
      <c r="R438" s="61">
        <f t="shared" si="109"/>
        <v>1.0890236463454024</v>
      </c>
      <c r="S438" s="61">
        <f t="shared" si="114"/>
        <v>7.9584637083177698</v>
      </c>
      <c r="T438" s="61">
        <f t="shared" si="114"/>
        <v>3.0387229614541491</v>
      </c>
      <c r="U438" s="61">
        <f t="shared" si="114"/>
        <v>6.3952480055497745</v>
      </c>
      <c r="V438" s="61">
        <f t="shared" si="110"/>
        <v>1.6297558509371979</v>
      </c>
      <c r="W438" s="62">
        <f t="shared" si="107"/>
        <v>113.04325611609251</v>
      </c>
    </row>
    <row r="439" spans="1:23" x14ac:dyDescent="0.15">
      <c r="A439" s="57">
        <v>3</v>
      </c>
      <c r="B439" s="57" t="s">
        <v>79</v>
      </c>
      <c r="C439" s="57">
        <v>25</v>
      </c>
      <c r="D439" s="57">
        <v>44</v>
      </c>
      <c r="E439" s="57" t="s">
        <v>96</v>
      </c>
      <c r="F439" s="57">
        <v>111</v>
      </c>
      <c r="G439" s="57">
        <v>2</v>
      </c>
      <c r="H439" s="57">
        <v>3</v>
      </c>
      <c r="I439" s="63">
        <v>52.72</v>
      </c>
      <c r="J439" s="63">
        <v>0.47391732283464599</v>
      </c>
      <c r="K439" s="63">
        <v>49.015748031496102</v>
      </c>
      <c r="L439" s="63">
        <v>36.540354330708702</v>
      </c>
      <c r="M439" s="63">
        <v>13.5088582677165</v>
      </c>
      <c r="N439" s="63">
        <v>50.1722440944882</v>
      </c>
      <c r="O439" s="63">
        <v>122.982283464567</v>
      </c>
      <c r="P439" s="57"/>
      <c r="Q439" s="56">
        <f t="shared" si="108"/>
        <v>109.36553603876445</v>
      </c>
      <c r="R439" s="56">
        <f t="shared" si="109"/>
        <v>1.1267988053217495</v>
      </c>
      <c r="S439" s="56">
        <f t="shared" si="114"/>
        <v>6.3659153886252096</v>
      </c>
      <c r="T439" s="56">
        <f t="shared" si="114"/>
        <v>2.8742251633439362</v>
      </c>
      <c r="U439" s="56">
        <f t="shared" si="114"/>
        <v>4.3552295220909896</v>
      </c>
      <c r="V439" s="56">
        <f t="shared" si="110"/>
        <v>1.5807491447887789</v>
      </c>
      <c r="W439" s="58">
        <f t="shared" si="107"/>
        <v>125.66845406293513</v>
      </c>
    </row>
    <row r="440" spans="1:23" x14ac:dyDescent="0.15">
      <c r="A440" s="57">
        <v>3</v>
      </c>
      <c r="B440" s="57" t="s">
        <v>79</v>
      </c>
      <c r="C440" s="57">
        <v>25</v>
      </c>
      <c r="D440" s="57">
        <v>44</v>
      </c>
      <c r="E440" s="57" t="s">
        <v>96</v>
      </c>
      <c r="F440" s="57">
        <v>111</v>
      </c>
      <c r="G440" s="57">
        <v>3</v>
      </c>
      <c r="H440" s="57">
        <v>3</v>
      </c>
      <c r="I440" s="63">
        <v>56.75</v>
      </c>
      <c r="J440" s="63">
        <v>0.48837209302325602</v>
      </c>
      <c r="K440" s="63">
        <v>50.242248062015499</v>
      </c>
      <c r="L440" s="63">
        <v>31.4195736434108</v>
      </c>
      <c r="M440" s="63">
        <v>14.3410852713178</v>
      </c>
      <c r="N440" s="63">
        <v>55.087209302325597</v>
      </c>
      <c r="O440" s="63">
        <v>98.304263565891503</v>
      </c>
      <c r="P440" s="57"/>
      <c r="Q440" s="56">
        <f t="shared" si="108"/>
        <v>112.701252236136</v>
      </c>
      <c r="R440" s="56">
        <f t="shared" si="109"/>
        <v>1.1549942083221953</v>
      </c>
      <c r="S440" s="56">
        <f t="shared" si="114"/>
        <v>5.4737933176673863</v>
      </c>
      <c r="T440" s="56">
        <f t="shared" si="114"/>
        <v>3.0512947385782554</v>
      </c>
      <c r="U440" s="56">
        <f t="shared" si="114"/>
        <v>4.7818758074935408</v>
      </c>
      <c r="V440" s="56">
        <f t="shared" si="110"/>
        <v>1.2635509455770118</v>
      </c>
      <c r="W440" s="58">
        <f t="shared" si="107"/>
        <v>128.42676125377437</v>
      </c>
    </row>
    <row r="441" spans="1:23" x14ac:dyDescent="0.15">
      <c r="A441" s="64">
        <v>3</v>
      </c>
      <c r="B441" s="64" t="s">
        <v>79</v>
      </c>
      <c r="C441" s="64">
        <v>25</v>
      </c>
      <c r="D441" s="64">
        <v>44</v>
      </c>
      <c r="E441" s="64" t="s">
        <v>97</v>
      </c>
      <c r="F441" s="64">
        <v>222</v>
      </c>
      <c r="G441" s="64">
        <v>1</v>
      </c>
      <c r="H441" s="64">
        <v>3</v>
      </c>
      <c r="I441" s="65">
        <v>69.59</v>
      </c>
      <c r="J441" s="65">
        <v>0.699076588810429</v>
      </c>
      <c r="K441" s="65">
        <v>81.097229766431298</v>
      </c>
      <c r="L441" s="65">
        <v>48.669201520912502</v>
      </c>
      <c r="M441" s="65">
        <v>17.055947854426901</v>
      </c>
      <c r="N441" s="65">
        <v>80.065181966322697</v>
      </c>
      <c r="O441" s="65">
        <v>151.46659424225999</v>
      </c>
      <c r="P441" s="64"/>
      <c r="Q441" s="66">
        <f t="shared" si="108"/>
        <v>161.32536664856053</v>
      </c>
      <c r="R441" s="66">
        <f t="shared" si="109"/>
        <v>1.864304132561639</v>
      </c>
      <c r="S441" s="66">
        <f t="shared" si="114"/>
        <v>8.4789549688000871</v>
      </c>
      <c r="T441" s="66">
        <f t="shared" si="114"/>
        <v>3.6289250754099789</v>
      </c>
      <c r="U441" s="66">
        <f t="shared" si="114"/>
        <v>6.95010260124329</v>
      </c>
      <c r="V441" s="66">
        <f t="shared" si="110"/>
        <v>1.9468713912886888</v>
      </c>
      <c r="W441" s="67">
        <f t="shared" si="107"/>
        <v>184.19452481786419</v>
      </c>
    </row>
    <row r="442" spans="1:23" x14ac:dyDescent="0.15">
      <c r="A442" s="57">
        <v>3</v>
      </c>
      <c r="B442" s="57" t="s">
        <v>79</v>
      </c>
      <c r="C442" s="57">
        <v>25</v>
      </c>
      <c r="D442" s="57">
        <v>44</v>
      </c>
      <c r="E442" s="57" t="s">
        <v>97</v>
      </c>
      <c r="F442" s="57">
        <v>222</v>
      </c>
      <c r="G442" s="57">
        <v>2</v>
      </c>
      <c r="H442" s="57">
        <v>3</v>
      </c>
      <c r="I442" s="63">
        <v>52.59</v>
      </c>
      <c r="J442" s="63">
        <v>0.76690489279824103</v>
      </c>
      <c r="K442" s="63">
        <v>79.659153380978594</v>
      </c>
      <c r="L442" s="63">
        <v>62.204507971412902</v>
      </c>
      <c r="M442" s="63">
        <v>20.423309510720198</v>
      </c>
      <c r="N442" s="63">
        <v>73.089609675646003</v>
      </c>
      <c r="O442" s="63">
        <v>149.86256184716899</v>
      </c>
      <c r="P442" s="57"/>
      <c r="Q442" s="56">
        <f t="shared" si="108"/>
        <v>176.97805218420947</v>
      </c>
      <c r="R442" s="56">
        <f t="shared" si="109"/>
        <v>1.8312449053098527</v>
      </c>
      <c r="S442" s="56">
        <f t="shared" si="114"/>
        <v>10.837022294671236</v>
      </c>
      <c r="T442" s="56">
        <f t="shared" si="114"/>
        <v>4.3453850022808931</v>
      </c>
      <c r="U442" s="56">
        <f t="shared" si="114"/>
        <v>6.3445841732331596</v>
      </c>
      <c r="V442" s="56">
        <f t="shared" si="110"/>
        <v>1.9262540083183675</v>
      </c>
      <c r="W442" s="58">
        <f t="shared" si="107"/>
        <v>202.26254256802301</v>
      </c>
    </row>
    <row r="443" spans="1:23" x14ac:dyDescent="0.15">
      <c r="A443" s="68">
        <v>3</v>
      </c>
      <c r="B443" s="68" t="s">
        <v>79</v>
      </c>
      <c r="C443" s="68">
        <v>25</v>
      </c>
      <c r="D443" s="68">
        <v>44</v>
      </c>
      <c r="E443" s="68" t="s">
        <v>97</v>
      </c>
      <c r="F443" s="68">
        <v>222</v>
      </c>
      <c r="G443" s="68">
        <v>3</v>
      </c>
      <c r="H443" s="68">
        <v>3</v>
      </c>
      <c r="I443" s="69">
        <v>50.15</v>
      </c>
      <c r="J443" s="69">
        <v>0.86274509803921595</v>
      </c>
      <c r="K443" s="69">
        <v>83.442265795207007</v>
      </c>
      <c r="L443" s="69">
        <v>62.962962962962997</v>
      </c>
      <c r="M443" s="69">
        <v>22.630718954248401</v>
      </c>
      <c r="N443" s="69">
        <v>65.958605664488005</v>
      </c>
      <c r="O443" s="69">
        <v>146.514161220044</v>
      </c>
      <c r="P443" s="68"/>
      <c r="Q443" s="70">
        <f t="shared" si="108"/>
        <v>199.09502262443445</v>
      </c>
      <c r="R443" s="70">
        <f t="shared" si="109"/>
        <v>1.9182130067863681</v>
      </c>
      <c r="S443" s="70">
        <f t="shared" si="114"/>
        <v>10.969157310620732</v>
      </c>
      <c r="T443" s="70">
        <f t="shared" si="114"/>
        <v>4.8150465860102987</v>
      </c>
      <c r="U443" s="70">
        <f t="shared" si="114"/>
        <v>5.7255734083756948</v>
      </c>
      <c r="V443" s="70">
        <f t="shared" si="110"/>
        <v>1.8832154398463241</v>
      </c>
      <c r="W443" s="71">
        <f t="shared" si="107"/>
        <v>224.4062283760739</v>
      </c>
    </row>
    <row r="444" spans="1:23" x14ac:dyDescent="0.15">
      <c r="A444" s="57">
        <v>3</v>
      </c>
      <c r="B444" s="57" t="s">
        <v>79</v>
      </c>
      <c r="C444" s="57">
        <v>25</v>
      </c>
      <c r="D444" s="57">
        <v>44</v>
      </c>
      <c r="E444" s="57" t="s">
        <v>98</v>
      </c>
      <c r="F444" s="57">
        <v>333</v>
      </c>
      <c r="G444" s="57">
        <v>1</v>
      </c>
      <c r="H444" s="57">
        <v>3</v>
      </c>
      <c r="I444" s="63">
        <v>43.52</v>
      </c>
      <c r="J444" s="63">
        <v>0.91231626964014201</v>
      </c>
      <c r="K444" s="63">
        <v>77.977698935630997</v>
      </c>
      <c r="L444" s="63">
        <v>69.741510390268601</v>
      </c>
      <c r="M444" s="63">
        <v>29.042067916877901</v>
      </c>
      <c r="N444" s="63">
        <v>80.486568677141406</v>
      </c>
      <c r="O444" s="63">
        <v>130.23314749113001</v>
      </c>
      <c r="P444" s="57"/>
      <c r="Q444" s="56">
        <f t="shared" si="108"/>
        <v>210.53452376310969</v>
      </c>
      <c r="R444" s="56">
        <f t="shared" si="109"/>
        <v>1.7925907801294483</v>
      </c>
      <c r="S444" s="56">
        <f t="shared" si="114"/>
        <v>12.150088918165263</v>
      </c>
      <c r="T444" s="56">
        <f t="shared" si="114"/>
        <v>6.1791633865697664</v>
      </c>
      <c r="U444" s="56">
        <f t="shared" si="114"/>
        <v>6.9866813087796356</v>
      </c>
      <c r="V444" s="56">
        <f t="shared" si="110"/>
        <v>1.6739479111970439</v>
      </c>
      <c r="W444" s="58">
        <f t="shared" si="107"/>
        <v>239.31699606795084</v>
      </c>
    </row>
    <row r="445" spans="1:23" x14ac:dyDescent="0.15">
      <c r="A445" s="57">
        <v>3</v>
      </c>
      <c r="B445" s="57" t="s">
        <v>79</v>
      </c>
      <c r="C445" s="57">
        <v>25</v>
      </c>
      <c r="D445" s="57">
        <v>44</v>
      </c>
      <c r="E445" s="57" t="s">
        <v>98</v>
      </c>
      <c r="F445" s="57">
        <v>333</v>
      </c>
      <c r="G445" s="57">
        <v>2</v>
      </c>
      <c r="H445" s="57">
        <v>3</v>
      </c>
      <c r="I445" s="63">
        <v>37.49</v>
      </c>
      <c r="J445" s="63">
        <v>0.93859184753837999</v>
      </c>
      <c r="K445" s="63">
        <v>83.9862361037586</v>
      </c>
      <c r="L445" s="63">
        <v>79.512969825304395</v>
      </c>
      <c r="M445" s="63">
        <v>32.636315510852299</v>
      </c>
      <c r="N445" s="63">
        <v>83.642138697723695</v>
      </c>
      <c r="O445" s="63">
        <v>146.18845950238199</v>
      </c>
      <c r="P445" s="57"/>
      <c r="Q445" s="56">
        <f t="shared" si="108"/>
        <v>216.59811866270306</v>
      </c>
      <c r="R445" s="56">
        <f t="shared" si="109"/>
        <v>1.9307180713507723</v>
      </c>
      <c r="S445" s="56">
        <f t="shared" si="114"/>
        <v>13.852433767474633</v>
      </c>
      <c r="T445" s="56">
        <f t="shared" si="114"/>
        <v>6.9438969172026166</v>
      </c>
      <c r="U445" s="56">
        <f t="shared" si="114"/>
        <v>7.2606023175107373</v>
      </c>
      <c r="V445" s="56">
        <f t="shared" si="110"/>
        <v>1.8790290424470693</v>
      </c>
      <c r="W445" s="58">
        <f t="shared" si="107"/>
        <v>248.46479877868887</v>
      </c>
    </row>
    <row r="446" spans="1:23" x14ac:dyDescent="0.15">
      <c r="A446" s="57">
        <v>3</v>
      </c>
      <c r="B446" s="57" t="s">
        <v>79</v>
      </c>
      <c r="C446" s="57">
        <v>25</v>
      </c>
      <c r="D446" s="57">
        <v>44</v>
      </c>
      <c r="E446" s="57" t="s">
        <v>98</v>
      </c>
      <c r="F446" s="57">
        <v>333</v>
      </c>
      <c r="G446" s="57">
        <v>3</v>
      </c>
      <c r="H446" s="57">
        <v>3</v>
      </c>
      <c r="I446" s="63">
        <v>43.39</v>
      </c>
      <c r="J446" s="63">
        <v>0.92929806714140395</v>
      </c>
      <c r="K446" s="63">
        <v>79.069175991861698</v>
      </c>
      <c r="L446" s="63">
        <v>68.565615462868806</v>
      </c>
      <c r="M446" s="63">
        <v>26.6785350966429</v>
      </c>
      <c r="N446" s="63">
        <v>83.952187182095599</v>
      </c>
      <c r="O446" s="63">
        <v>138.70803662258399</v>
      </c>
      <c r="P446" s="57"/>
      <c r="Q446" s="56">
        <f t="shared" si="108"/>
        <v>214.45340010955474</v>
      </c>
      <c r="R446" s="56">
        <f t="shared" si="109"/>
        <v>1.8176822067094642</v>
      </c>
      <c r="S446" s="56">
        <f t="shared" si="114"/>
        <v>11.94522917471582</v>
      </c>
      <c r="T446" s="56">
        <f t="shared" si="114"/>
        <v>5.6762840631155109</v>
      </c>
      <c r="U446" s="56">
        <f t="shared" si="114"/>
        <v>7.2875162484457983</v>
      </c>
      <c r="V446" s="56">
        <f t="shared" si="110"/>
        <v>1.7828796481051927</v>
      </c>
      <c r="W446" s="58">
        <f t="shared" si="107"/>
        <v>242.96299145064651</v>
      </c>
    </row>
    <row r="447" spans="1:23" x14ac:dyDescent="0.15">
      <c r="A447" s="64">
        <v>3</v>
      </c>
      <c r="B447" s="64" t="s">
        <v>79</v>
      </c>
      <c r="C447" s="64">
        <v>25</v>
      </c>
      <c r="D447" s="64">
        <v>44</v>
      </c>
      <c r="E447" s="64" t="s">
        <v>99</v>
      </c>
      <c r="F447" s="64">
        <v>444</v>
      </c>
      <c r="G447" s="64">
        <v>1</v>
      </c>
      <c r="H447" s="64">
        <v>3</v>
      </c>
      <c r="I447" s="65">
        <v>88.35</v>
      </c>
      <c r="J447" s="65">
        <v>0.92598425196850398</v>
      </c>
      <c r="K447" s="65">
        <v>84.698162729658804</v>
      </c>
      <c r="L447" s="65">
        <v>71.181102362204697</v>
      </c>
      <c r="M447" s="65">
        <v>27.637795275590602</v>
      </c>
      <c r="N447" s="65">
        <v>58.923884514435699</v>
      </c>
      <c r="O447" s="65">
        <v>158.84514435695499</v>
      </c>
      <c r="P447" s="64"/>
      <c r="Q447" s="66">
        <f t="shared" si="108"/>
        <v>213.68867353119322</v>
      </c>
      <c r="R447" s="66">
        <f t="shared" si="109"/>
        <v>1.9470842006818116</v>
      </c>
      <c r="S447" s="66">
        <f t="shared" si="114"/>
        <v>12.400888913276079</v>
      </c>
      <c r="T447" s="66">
        <f t="shared" si="114"/>
        <v>5.8803819735299152</v>
      </c>
      <c r="U447" s="66">
        <f t="shared" si="114"/>
        <v>5.1149205307669883</v>
      </c>
      <c r="V447" s="66">
        <f t="shared" si="110"/>
        <v>2.041711367055977</v>
      </c>
      <c r="W447" s="67">
        <f t="shared" si="107"/>
        <v>241.07366051650399</v>
      </c>
    </row>
    <row r="448" spans="1:23" x14ac:dyDescent="0.15">
      <c r="A448" s="57">
        <v>3</v>
      </c>
      <c r="B448" s="57" t="s">
        <v>79</v>
      </c>
      <c r="C448" s="57">
        <v>25</v>
      </c>
      <c r="D448" s="57">
        <v>44</v>
      </c>
      <c r="E448" s="57" t="s">
        <v>99</v>
      </c>
      <c r="F448" s="57">
        <v>444</v>
      </c>
      <c r="G448" s="57">
        <v>2</v>
      </c>
      <c r="H448" s="57">
        <v>3</v>
      </c>
      <c r="I448" s="63">
        <v>98.97</v>
      </c>
      <c r="J448" s="63">
        <v>0.48313539192399102</v>
      </c>
      <c r="K448" s="63">
        <v>73.420427553444199</v>
      </c>
      <c r="L448" s="63">
        <v>54.893111638954899</v>
      </c>
      <c r="M448" s="63">
        <v>22.874109263657999</v>
      </c>
      <c r="N448" s="63">
        <v>70.261282660332597</v>
      </c>
      <c r="O448" s="63">
        <v>130.16627078384801</v>
      </c>
      <c r="P448" s="57"/>
      <c r="Q448" s="56">
        <f t="shared" si="108"/>
        <v>111.49278275169023</v>
      </c>
      <c r="R448" s="56">
        <f t="shared" si="109"/>
        <v>1.6878259207688322</v>
      </c>
      <c r="S448" s="56">
        <f t="shared" si="114"/>
        <v>9.5632598674137448</v>
      </c>
      <c r="T448" s="56">
        <f t="shared" si="114"/>
        <v>4.8668317582251062</v>
      </c>
      <c r="U448" s="56">
        <f t="shared" si="114"/>
        <v>6.0990696753760929</v>
      </c>
      <c r="V448" s="56">
        <f t="shared" si="110"/>
        <v>1.6730883134170695</v>
      </c>
      <c r="W448" s="58">
        <f t="shared" si="107"/>
        <v>135.38285828689109</v>
      </c>
    </row>
    <row r="449" spans="1:23" x14ac:dyDescent="0.15">
      <c r="A449" s="68">
        <v>3</v>
      </c>
      <c r="B449" s="68" t="s">
        <v>79</v>
      </c>
      <c r="C449" s="68">
        <v>25</v>
      </c>
      <c r="D449" s="68">
        <v>44</v>
      </c>
      <c r="E449" s="68" t="s">
        <v>99</v>
      </c>
      <c r="F449" s="68">
        <v>444</v>
      </c>
      <c r="G449" s="68">
        <v>3</v>
      </c>
      <c r="H449" s="68">
        <v>3</v>
      </c>
      <c r="I449" s="69">
        <v>84.79</v>
      </c>
      <c r="J449" s="69">
        <v>0.65562913907284803</v>
      </c>
      <c r="K449" s="69">
        <v>72.303689687795696</v>
      </c>
      <c r="L449" s="69">
        <v>51.5373699148534</v>
      </c>
      <c r="M449" s="69">
        <v>19.536423841059602</v>
      </c>
      <c r="N449" s="69">
        <v>61.163670766319797</v>
      </c>
      <c r="O449" s="69">
        <v>126.27719962157001</v>
      </c>
      <c r="P449" s="68"/>
      <c r="Q449" s="70">
        <f t="shared" si="108"/>
        <v>151.29903209373416</v>
      </c>
      <c r="R449" s="70">
        <f t="shared" si="109"/>
        <v>1.6621537859263378</v>
      </c>
      <c r="S449" s="70">
        <f t="shared" si="114"/>
        <v>8.9786358736678391</v>
      </c>
      <c r="T449" s="70">
        <f t="shared" si="114"/>
        <v>4.1566859236297029</v>
      </c>
      <c r="U449" s="70">
        <f t="shared" si="114"/>
        <v>5.3093464206874819</v>
      </c>
      <c r="V449" s="70">
        <f t="shared" si="110"/>
        <v>1.62310025220527</v>
      </c>
      <c r="W449" s="71">
        <f t="shared" si="107"/>
        <v>173.02895434985078</v>
      </c>
    </row>
    <row r="450" spans="1:23" x14ac:dyDescent="0.15">
      <c r="A450" s="57">
        <v>3</v>
      </c>
      <c r="B450" s="57" t="s">
        <v>79</v>
      </c>
      <c r="C450" s="57">
        <v>25</v>
      </c>
      <c r="D450" s="57">
        <v>44</v>
      </c>
      <c r="E450" s="57" t="s">
        <v>100</v>
      </c>
      <c r="F450" s="57">
        <v>555</v>
      </c>
      <c r="G450" s="57">
        <f t="shared" ref="G450:G452" si="124">G447</f>
        <v>1</v>
      </c>
      <c r="H450" s="57">
        <f>H337</f>
        <v>5</v>
      </c>
      <c r="I450" s="63">
        <f t="shared" ref="I450:I452" si="125">I438+I441+I444+I447</f>
        <v>250.81</v>
      </c>
      <c r="J450" s="63">
        <f t="shared" ref="J450:O452" si="126">(J438*$L438+J441*$L441+J444*$L444+J447*$L447)/($L438+$L441+$L444+$L447)</f>
        <v>0.77339223988277372</v>
      </c>
      <c r="K450" s="63">
        <f t="shared" si="126"/>
        <v>74.713847156165556</v>
      </c>
      <c r="L450" s="63">
        <f t="shared" si="126"/>
        <v>61.146419162106056</v>
      </c>
      <c r="M450" s="63">
        <f t="shared" si="126"/>
        <v>23.271862130687172</v>
      </c>
      <c r="N450" s="63">
        <f t="shared" si="126"/>
        <v>72.552790067947441</v>
      </c>
      <c r="O450" s="63">
        <f t="shared" si="126"/>
        <v>142.61443942150765</v>
      </c>
      <c r="P450" s="57"/>
      <c r="Q450" s="56">
        <f t="shared" si="108"/>
        <v>178.47513228064008</v>
      </c>
      <c r="R450" s="56">
        <f t="shared" si="109"/>
        <v>1.717559704739438</v>
      </c>
      <c r="S450" s="56">
        <f t="shared" si="114"/>
        <v>10.652686265175271</v>
      </c>
      <c r="T450" s="56">
        <f t="shared" si="114"/>
        <v>4.9514600278057808</v>
      </c>
      <c r="U450" s="56">
        <f t="shared" si="114"/>
        <v>6.2979852489537711</v>
      </c>
      <c r="V450" s="56">
        <f t="shared" si="110"/>
        <v>1.8330904809962425</v>
      </c>
      <c r="W450" s="58">
        <f t="shared" si="107"/>
        <v>203.92791400831061</v>
      </c>
    </row>
    <row r="451" spans="1:23" x14ac:dyDescent="0.15">
      <c r="A451" s="57">
        <v>3</v>
      </c>
      <c r="B451" s="57" t="s">
        <v>79</v>
      </c>
      <c r="C451" s="57">
        <v>25</v>
      </c>
      <c r="D451" s="57">
        <v>44</v>
      </c>
      <c r="E451" s="57" t="s">
        <v>100</v>
      </c>
      <c r="F451" s="57">
        <v>555</v>
      </c>
      <c r="G451" s="57">
        <f t="shared" si="124"/>
        <v>2</v>
      </c>
      <c r="H451" s="57">
        <f>H348</f>
        <v>6</v>
      </c>
      <c r="I451" s="63">
        <f t="shared" si="125"/>
        <v>241.77</v>
      </c>
      <c r="J451" s="63">
        <f t="shared" si="126"/>
        <v>0.71272745454094799</v>
      </c>
      <c r="K451" s="63">
        <f t="shared" si="126"/>
        <v>74.863441441430666</v>
      </c>
      <c r="L451" s="63">
        <f t="shared" si="126"/>
        <v>62.363738046864633</v>
      </c>
      <c r="M451" s="63">
        <f t="shared" si="126"/>
        <v>24.081745928804864</v>
      </c>
      <c r="N451" s="63">
        <f t="shared" si="126"/>
        <v>72.430802959831198</v>
      </c>
      <c r="O451" s="63">
        <f t="shared" si="126"/>
        <v>139.7594743295092</v>
      </c>
      <c r="P451" s="57"/>
      <c r="Q451" s="56">
        <f t="shared" si="108"/>
        <v>164.47556643252645</v>
      </c>
      <c r="R451" s="56">
        <f t="shared" si="109"/>
        <v>1.7209986538259923</v>
      </c>
      <c r="S451" s="56">
        <f t="shared" si="114"/>
        <v>10.864762725934606</v>
      </c>
      <c r="T451" s="56">
        <f t="shared" si="114"/>
        <v>5.1237757295329498</v>
      </c>
      <c r="U451" s="56">
        <f t="shared" si="114"/>
        <v>6.2873960902631252</v>
      </c>
      <c r="V451" s="56">
        <f t="shared" si="110"/>
        <v>1.7963942715875219</v>
      </c>
      <c r="W451" s="58">
        <f t="shared" ref="W451:W514" si="127">SUM(Q451:V451)</f>
        <v>190.26889390367066</v>
      </c>
    </row>
    <row r="452" spans="1:23" ht="14.25" thickBot="1" x14ac:dyDescent="0.2">
      <c r="A452" s="72">
        <v>3</v>
      </c>
      <c r="B452" s="72" t="s">
        <v>79</v>
      </c>
      <c r="C452" s="72">
        <v>25</v>
      </c>
      <c r="D452" s="72">
        <v>44</v>
      </c>
      <c r="E452" s="72" t="s">
        <v>100</v>
      </c>
      <c r="F452" s="72">
        <v>555</v>
      </c>
      <c r="G452" s="72">
        <f t="shared" si="124"/>
        <v>3</v>
      </c>
      <c r="H452" s="72">
        <f>H348</f>
        <v>6</v>
      </c>
      <c r="I452" s="73">
        <f t="shared" si="125"/>
        <v>235.08000000000004</v>
      </c>
      <c r="J452" s="73">
        <f t="shared" si="126"/>
        <v>0.77941263559135077</v>
      </c>
      <c r="K452" s="73">
        <f t="shared" si="126"/>
        <v>74.504474118592697</v>
      </c>
      <c r="L452" s="73">
        <f t="shared" si="126"/>
        <v>57.387875511076643</v>
      </c>
      <c r="M452" s="73">
        <f t="shared" si="126"/>
        <v>21.966862571538268</v>
      </c>
      <c r="N452" s="73">
        <f t="shared" si="126"/>
        <v>68.966025526662619</v>
      </c>
      <c r="O452" s="73">
        <f t="shared" si="126"/>
        <v>132.09395274008327</v>
      </c>
      <c r="P452" s="72"/>
      <c r="Q452" s="74">
        <f t="shared" ref="Q452:Q515" si="128">J452*30/Q$2</f>
        <v>179.86445436723477</v>
      </c>
      <c r="R452" s="74">
        <f t="shared" ref="R452:R515" si="129">K452*2/R$2</f>
        <v>1.712746531461901</v>
      </c>
      <c r="S452" s="74">
        <f t="shared" si="114"/>
        <v>9.9978877196997633</v>
      </c>
      <c r="T452" s="74">
        <f t="shared" si="114"/>
        <v>4.6738005471358015</v>
      </c>
      <c r="U452" s="74">
        <f t="shared" si="114"/>
        <v>5.986634160300575</v>
      </c>
      <c r="V452" s="74">
        <f t="shared" ref="V452:V515" si="130">O452*1/V$2</f>
        <v>1.6978657164535125</v>
      </c>
      <c r="W452" s="75">
        <f t="shared" si="127"/>
        <v>203.93338904228636</v>
      </c>
    </row>
    <row r="453" spans="1:23" x14ac:dyDescent="0.15">
      <c r="A453" s="59">
        <v>3</v>
      </c>
      <c r="B453" s="59" t="s">
        <v>79</v>
      </c>
      <c r="C453" s="59">
        <v>25</v>
      </c>
      <c r="D453" s="59">
        <v>44</v>
      </c>
      <c r="E453" s="59" t="s">
        <v>96</v>
      </c>
      <c r="F453" s="59">
        <v>111</v>
      </c>
      <c r="G453" s="59">
        <v>1</v>
      </c>
      <c r="H453" s="59">
        <v>4</v>
      </c>
      <c r="I453" s="60">
        <v>60.26</v>
      </c>
      <c r="J453" s="60">
        <v>0.55250403877221299</v>
      </c>
      <c r="K453" s="60">
        <v>73.236402800215401</v>
      </c>
      <c r="L453" s="60">
        <v>38.045234248788397</v>
      </c>
      <c r="M453" s="60">
        <v>13.0048465266559</v>
      </c>
      <c r="N453" s="60">
        <v>97.549811523963399</v>
      </c>
      <c r="O453" s="60">
        <v>225.04038772213201</v>
      </c>
      <c r="P453" s="59"/>
      <c r="Q453" s="61">
        <f t="shared" si="128"/>
        <v>127.50093202435684</v>
      </c>
      <c r="R453" s="61">
        <f t="shared" si="129"/>
        <v>1.6835954666716184</v>
      </c>
      <c r="S453" s="61">
        <f t="shared" si="114"/>
        <v>6.6280895903812542</v>
      </c>
      <c r="T453" s="61">
        <f t="shared" si="114"/>
        <v>2.7669886226927445</v>
      </c>
      <c r="U453" s="61">
        <f t="shared" si="114"/>
        <v>8.4678655836773782</v>
      </c>
      <c r="V453" s="61">
        <f t="shared" si="130"/>
        <v>2.8925499707214914</v>
      </c>
      <c r="W453" s="62">
        <f t="shared" si="127"/>
        <v>149.9400212585013</v>
      </c>
    </row>
    <row r="454" spans="1:23" x14ac:dyDescent="0.15">
      <c r="A454" s="57">
        <v>3</v>
      </c>
      <c r="B454" s="57" t="s">
        <v>79</v>
      </c>
      <c r="C454" s="57">
        <v>25</v>
      </c>
      <c r="D454" s="57">
        <v>44</v>
      </c>
      <c r="E454" s="57" t="s">
        <v>96</v>
      </c>
      <c r="F454" s="57">
        <v>111</v>
      </c>
      <c r="G454" s="57">
        <v>2</v>
      </c>
      <c r="H454" s="57">
        <v>4</v>
      </c>
      <c r="I454" s="63">
        <v>56.24</v>
      </c>
      <c r="J454" s="63">
        <v>0.57457347275729198</v>
      </c>
      <c r="K454" s="63">
        <v>70.748486516235602</v>
      </c>
      <c r="L454" s="63">
        <v>37.231700605393499</v>
      </c>
      <c r="M454" s="63">
        <v>13.5112823335168</v>
      </c>
      <c r="N454" s="63">
        <v>74.243258117776605</v>
      </c>
      <c r="O454" s="63">
        <v>207.732526141992</v>
      </c>
      <c r="P454" s="57"/>
      <c r="Q454" s="56">
        <f t="shared" si="128"/>
        <v>132.59387832860583</v>
      </c>
      <c r="R454" s="56">
        <f t="shared" si="129"/>
        <v>1.6264019888789794</v>
      </c>
      <c r="S454" s="56">
        <f t="shared" si="114"/>
        <v>6.4863589904866723</v>
      </c>
      <c r="T454" s="56">
        <f t="shared" si="114"/>
        <v>2.8747409220248512</v>
      </c>
      <c r="U454" s="56">
        <f t="shared" si="114"/>
        <v>6.4447272671681075</v>
      </c>
      <c r="V454" s="56">
        <f t="shared" si="130"/>
        <v>2.6700838835731622</v>
      </c>
      <c r="W454" s="58">
        <f t="shared" si="127"/>
        <v>152.69619138073759</v>
      </c>
    </row>
    <row r="455" spans="1:23" x14ac:dyDescent="0.15">
      <c r="A455" s="57">
        <v>3</v>
      </c>
      <c r="B455" s="57" t="s">
        <v>79</v>
      </c>
      <c r="C455" s="57">
        <v>25</v>
      </c>
      <c r="D455" s="57">
        <v>44</v>
      </c>
      <c r="E455" s="57" t="s">
        <v>96</v>
      </c>
      <c r="F455" s="57">
        <v>111</v>
      </c>
      <c r="G455" s="57">
        <v>3</v>
      </c>
      <c r="H455" s="57">
        <v>4</v>
      </c>
      <c r="I455" s="63">
        <v>66.459999999999994</v>
      </c>
      <c r="J455" s="63">
        <v>0.81243243243243202</v>
      </c>
      <c r="K455" s="63">
        <v>53.729729729729698</v>
      </c>
      <c r="L455" s="63">
        <v>32.081081081081102</v>
      </c>
      <c r="M455" s="63">
        <v>11.243243243243199</v>
      </c>
      <c r="N455" s="63">
        <v>89.189189189189193</v>
      </c>
      <c r="O455" s="63">
        <v>191.86486486486501</v>
      </c>
      <c r="P455" s="57"/>
      <c r="Q455" s="56">
        <f t="shared" si="128"/>
        <v>187.48440748440737</v>
      </c>
      <c r="R455" s="56">
        <f t="shared" si="129"/>
        <v>1.2351662006834414</v>
      </c>
      <c r="S455" s="56">
        <f t="shared" si="114"/>
        <v>5.589038515867788</v>
      </c>
      <c r="T455" s="56">
        <f t="shared" si="114"/>
        <v>2.3921794134559997</v>
      </c>
      <c r="U455" s="56">
        <f t="shared" si="114"/>
        <v>7.7421171171171164</v>
      </c>
      <c r="V455" s="56">
        <f t="shared" si="130"/>
        <v>2.4661293684429952</v>
      </c>
      <c r="W455" s="58">
        <f t="shared" si="127"/>
        <v>206.90903809997474</v>
      </c>
    </row>
    <row r="456" spans="1:23" x14ac:dyDescent="0.15">
      <c r="A456" s="64">
        <v>3</v>
      </c>
      <c r="B456" s="64" t="s">
        <v>79</v>
      </c>
      <c r="C456" s="64">
        <v>25</v>
      </c>
      <c r="D456" s="64">
        <v>44</v>
      </c>
      <c r="E456" s="64" t="s">
        <v>97</v>
      </c>
      <c r="F456" s="64">
        <v>222</v>
      </c>
      <c r="G456" s="64">
        <v>1</v>
      </c>
      <c r="H456" s="64">
        <v>4</v>
      </c>
      <c r="I456" s="65">
        <v>69.8</v>
      </c>
      <c r="J456" s="65">
        <v>0.54056902002107499</v>
      </c>
      <c r="K456" s="65">
        <v>61.037934668071699</v>
      </c>
      <c r="L456" s="65">
        <v>41.148577449947297</v>
      </c>
      <c r="M456" s="65">
        <v>9.4046364594309804</v>
      </c>
      <c r="N456" s="65">
        <v>61.7492096944152</v>
      </c>
      <c r="O456" s="65">
        <v>139.383561643836</v>
      </c>
      <c r="P456" s="64"/>
      <c r="Q456" s="66">
        <f t="shared" si="128"/>
        <v>124.74669692794039</v>
      </c>
      <c r="R456" s="66">
        <f t="shared" si="129"/>
        <v>1.4031709119096942</v>
      </c>
      <c r="S456" s="66">
        <f t="shared" si="114"/>
        <v>7.1687417160186939</v>
      </c>
      <c r="T456" s="66">
        <f t="shared" si="114"/>
        <v>2.000986480729996</v>
      </c>
      <c r="U456" s="66">
        <f t="shared" si="114"/>
        <v>5.3601744526402078</v>
      </c>
      <c r="V456" s="66">
        <f t="shared" si="130"/>
        <v>1.7915624889953214</v>
      </c>
      <c r="W456" s="67">
        <f t="shared" si="127"/>
        <v>142.4713329782343</v>
      </c>
    </row>
    <row r="457" spans="1:23" x14ac:dyDescent="0.15">
      <c r="A457" s="57">
        <v>3</v>
      </c>
      <c r="B457" s="57" t="s">
        <v>79</v>
      </c>
      <c r="C457" s="57">
        <v>25</v>
      </c>
      <c r="D457" s="57">
        <v>44</v>
      </c>
      <c r="E457" s="57" t="s">
        <v>97</v>
      </c>
      <c r="F457" s="57">
        <v>222</v>
      </c>
      <c r="G457" s="57">
        <v>2</v>
      </c>
      <c r="H457" s="57">
        <v>4</v>
      </c>
      <c r="I457" s="63">
        <v>65.42</v>
      </c>
      <c r="J457" s="63">
        <v>0.47416879795396399</v>
      </c>
      <c r="K457" s="63">
        <v>74.066496163682899</v>
      </c>
      <c r="L457" s="63">
        <v>26.368286445012799</v>
      </c>
      <c r="M457" s="63">
        <v>8.3887468030690506</v>
      </c>
      <c r="N457" s="63">
        <v>52.813299232736597</v>
      </c>
      <c r="O457" s="63">
        <v>152.583120204604</v>
      </c>
      <c r="P457" s="57"/>
      <c r="Q457" s="56">
        <f t="shared" si="128"/>
        <v>109.42356875860708</v>
      </c>
      <c r="R457" s="56">
        <f t="shared" si="129"/>
        <v>1.7026780727283426</v>
      </c>
      <c r="S457" s="56">
        <f t="shared" si="114"/>
        <v>4.5937781263088509</v>
      </c>
      <c r="T457" s="56">
        <f t="shared" si="114"/>
        <v>1.7848397453338407</v>
      </c>
      <c r="U457" s="56">
        <f t="shared" si="114"/>
        <v>4.5844877806194964</v>
      </c>
      <c r="V457" s="56">
        <f t="shared" si="130"/>
        <v>1.9612226247378406</v>
      </c>
      <c r="W457" s="58">
        <f t="shared" si="127"/>
        <v>124.05057510833545</v>
      </c>
    </row>
    <row r="458" spans="1:23" x14ac:dyDescent="0.15">
      <c r="A458" s="68">
        <v>3</v>
      </c>
      <c r="B458" s="68" t="s">
        <v>79</v>
      </c>
      <c r="C458" s="68">
        <v>25</v>
      </c>
      <c r="D458" s="68">
        <v>44</v>
      </c>
      <c r="E458" s="68" t="s">
        <v>97</v>
      </c>
      <c r="F458" s="68">
        <v>222</v>
      </c>
      <c r="G458" s="68">
        <v>3</v>
      </c>
      <c r="H458" s="68">
        <v>4</v>
      </c>
      <c r="I458" s="69">
        <v>69.08</v>
      </c>
      <c r="J458" s="69">
        <v>0.58127018299246502</v>
      </c>
      <c r="K458" s="69">
        <v>63.616792249730899</v>
      </c>
      <c r="L458" s="69">
        <v>31.297093649084999</v>
      </c>
      <c r="M458" s="69">
        <v>11.4370290635092</v>
      </c>
      <c r="N458" s="69">
        <v>65.742734122712605</v>
      </c>
      <c r="O458" s="69">
        <v>136.27556512378899</v>
      </c>
      <c r="P458" s="68"/>
      <c r="Q458" s="70">
        <f t="shared" si="128"/>
        <v>134.13927299826113</v>
      </c>
      <c r="R458" s="70">
        <f t="shared" si="129"/>
        <v>1.4624549942466873</v>
      </c>
      <c r="S458" s="70">
        <f t="shared" si="114"/>
        <v>5.4524553395618476</v>
      </c>
      <c r="T458" s="70">
        <f t="shared" si="114"/>
        <v>2.4334104390445108</v>
      </c>
      <c r="U458" s="70">
        <f t="shared" si="114"/>
        <v>5.706834559263247</v>
      </c>
      <c r="V458" s="70">
        <f t="shared" si="130"/>
        <v>1.7516139476065424</v>
      </c>
      <c r="W458" s="71">
        <f t="shared" si="127"/>
        <v>150.94604227798396</v>
      </c>
    </row>
    <row r="459" spans="1:23" x14ac:dyDescent="0.15">
      <c r="A459" s="57">
        <v>3</v>
      </c>
      <c r="B459" s="57" t="s">
        <v>79</v>
      </c>
      <c r="C459" s="57">
        <v>25</v>
      </c>
      <c r="D459" s="57">
        <v>44</v>
      </c>
      <c r="E459" s="57" t="s">
        <v>98</v>
      </c>
      <c r="F459" s="57">
        <v>333</v>
      </c>
      <c r="G459" s="57">
        <v>1</v>
      </c>
      <c r="H459" s="57">
        <v>4</v>
      </c>
      <c r="I459" s="63">
        <v>39.479999999999997</v>
      </c>
      <c r="J459" s="63">
        <v>0.87580645161290305</v>
      </c>
      <c r="K459" s="63">
        <v>95</v>
      </c>
      <c r="L459" s="63">
        <v>62.123655913978503</v>
      </c>
      <c r="M459" s="63">
        <v>20.4569892473118</v>
      </c>
      <c r="N459" s="63">
        <v>59.408602150537597</v>
      </c>
      <c r="O459" s="63">
        <v>121.801075268817</v>
      </c>
      <c r="P459" s="57"/>
      <c r="Q459" s="56">
        <f t="shared" si="128"/>
        <v>202.10918114143917</v>
      </c>
      <c r="R459" s="56">
        <f t="shared" si="129"/>
        <v>2.1839080459770117</v>
      </c>
      <c r="S459" s="56">
        <f t="shared" si="114"/>
        <v>10.822936570379531</v>
      </c>
      <c r="T459" s="56">
        <f t="shared" si="114"/>
        <v>4.3525509036833618</v>
      </c>
      <c r="U459" s="56">
        <f t="shared" si="114"/>
        <v>5.1569967144563877</v>
      </c>
      <c r="V459" s="56">
        <f t="shared" si="130"/>
        <v>1.5655665201647431</v>
      </c>
      <c r="W459" s="58">
        <f t="shared" si="127"/>
        <v>226.1911398961002</v>
      </c>
    </row>
    <row r="460" spans="1:23" x14ac:dyDescent="0.15">
      <c r="A460" s="57">
        <v>3</v>
      </c>
      <c r="B460" s="57" t="s">
        <v>79</v>
      </c>
      <c r="C460" s="57">
        <v>25</v>
      </c>
      <c r="D460" s="57">
        <v>44</v>
      </c>
      <c r="E460" s="57" t="s">
        <v>98</v>
      </c>
      <c r="F460" s="57">
        <v>333</v>
      </c>
      <c r="G460" s="57">
        <v>2</v>
      </c>
      <c r="H460" s="57">
        <v>4</v>
      </c>
      <c r="I460" s="63">
        <v>38.590000000000003</v>
      </c>
      <c r="J460" s="63">
        <v>0.71785132935431395</v>
      </c>
      <c r="K460" s="63">
        <v>89.419424850786797</v>
      </c>
      <c r="L460" s="63">
        <v>75.311991318502507</v>
      </c>
      <c r="M460" s="63">
        <v>21.866521975040701</v>
      </c>
      <c r="N460" s="63">
        <v>53.038524145415103</v>
      </c>
      <c r="O460" s="63">
        <v>124.49810092240899</v>
      </c>
      <c r="P460" s="57"/>
      <c r="Q460" s="56">
        <f t="shared" si="128"/>
        <v>165.65799908176476</v>
      </c>
      <c r="R460" s="56">
        <f t="shared" si="129"/>
        <v>2.0556189620870526</v>
      </c>
      <c r="S460" s="56">
        <f t="shared" si="114"/>
        <v>13.12055597883319</v>
      </c>
      <c r="T460" s="56">
        <f t="shared" si="114"/>
        <v>4.6524514840512126</v>
      </c>
      <c r="U460" s="56">
        <f t="shared" si="114"/>
        <v>4.604038554289505</v>
      </c>
      <c r="V460" s="56">
        <f t="shared" si="130"/>
        <v>1.6002326596710668</v>
      </c>
      <c r="W460" s="58">
        <f t="shared" si="127"/>
        <v>191.69089672069674</v>
      </c>
    </row>
    <row r="461" spans="1:23" x14ac:dyDescent="0.15">
      <c r="A461" s="57">
        <v>3</v>
      </c>
      <c r="B461" s="57" t="s">
        <v>79</v>
      </c>
      <c r="C461" s="57">
        <v>25</v>
      </c>
      <c r="D461" s="57">
        <v>44</v>
      </c>
      <c r="E461" s="57" t="s">
        <v>98</v>
      </c>
      <c r="F461" s="57">
        <v>333</v>
      </c>
      <c r="G461" s="57">
        <v>3</v>
      </c>
      <c r="H461" s="57">
        <v>4</v>
      </c>
      <c r="I461" s="63">
        <v>41.53</v>
      </c>
      <c r="J461" s="63">
        <v>0.70964304741608997</v>
      </c>
      <c r="K461" s="63">
        <v>86.627597229621699</v>
      </c>
      <c r="L461" s="63">
        <v>43.766648907831701</v>
      </c>
      <c r="M461" s="63">
        <v>23.0953649440597</v>
      </c>
      <c r="N461" s="63">
        <v>66.169419286094794</v>
      </c>
      <c r="O461" s="63">
        <v>119.76558337773</v>
      </c>
      <c r="P461" s="57"/>
      <c r="Q461" s="56">
        <f t="shared" si="128"/>
        <v>163.76378017294383</v>
      </c>
      <c r="R461" s="56">
        <f t="shared" si="129"/>
        <v>1.9914390167729126</v>
      </c>
      <c r="S461" s="56">
        <f t="shared" si="114"/>
        <v>7.6248517261030839</v>
      </c>
      <c r="T461" s="56">
        <f t="shared" si="114"/>
        <v>4.913907434906319</v>
      </c>
      <c r="U461" s="56">
        <f t="shared" si="114"/>
        <v>5.7438732019179506</v>
      </c>
      <c r="V461" s="56">
        <f t="shared" si="130"/>
        <v>1.5394033853178664</v>
      </c>
      <c r="W461" s="58">
        <f t="shared" si="127"/>
        <v>185.57725493796195</v>
      </c>
    </row>
    <row r="462" spans="1:23" x14ac:dyDescent="0.15">
      <c r="A462" s="64">
        <v>3</v>
      </c>
      <c r="B462" s="64" t="s">
        <v>79</v>
      </c>
      <c r="C462" s="64">
        <v>25</v>
      </c>
      <c r="D462" s="64">
        <v>44</v>
      </c>
      <c r="E462" s="64" t="s">
        <v>99</v>
      </c>
      <c r="F462" s="64">
        <v>444</v>
      </c>
      <c r="G462" s="64">
        <v>1</v>
      </c>
      <c r="H462" s="64">
        <v>4</v>
      </c>
      <c r="I462" s="65">
        <v>102.9</v>
      </c>
      <c r="J462" s="65">
        <v>0.87127659574468097</v>
      </c>
      <c r="K462" s="65">
        <v>93.351063829787194</v>
      </c>
      <c r="L462" s="65">
        <v>79.627659574468098</v>
      </c>
      <c r="M462" s="65">
        <v>30.585106382978701</v>
      </c>
      <c r="N462" s="65">
        <v>50.851063829787201</v>
      </c>
      <c r="O462" s="65">
        <v>147.97872340425499</v>
      </c>
      <c r="P462" s="64"/>
      <c r="Q462" s="66">
        <f t="shared" si="128"/>
        <v>201.06382978723408</v>
      </c>
      <c r="R462" s="66">
        <f t="shared" si="129"/>
        <v>2.1460014673514296</v>
      </c>
      <c r="S462" s="66">
        <f t="shared" si="114"/>
        <v>13.872414560011865</v>
      </c>
      <c r="T462" s="66">
        <f t="shared" si="114"/>
        <v>6.5074694431869577</v>
      </c>
      <c r="U462" s="66">
        <f t="shared" si="114"/>
        <v>4.4141548463356939</v>
      </c>
      <c r="V462" s="66">
        <f t="shared" si="130"/>
        <v>1.9020401465842545</v>
      </c>
      <c r="W462" s="67">
        <f t="shared" si="127"/>
        <v>229.90591025070427</v>
      </c>
    </row>
    <row r="463" spans="1:23" x14ac:dyDescent="0.15">
      <c r="A463" s="57">
        <v>3</v>
      </c>
      <c r="B463" s="57" t="s">
        <v>79</v>
      </c>
      <c r="C463" s="57">
        <v>25</v>
      </c>
      <c r="D463" s="57">
        <v>44</v>
      </c>
      <c r="E463" s="57" t="s">
        <v>99</v>
      </c>
      <c r="F463" s="57">
        <v>444</v>
      </c>
      <c r="G463" s="57">
        <v>2</v>
      </c>
      <c r="H463" s="57">
        <v>4</v>
      </c>
      <c r="I463" s="63">
        <v>99.36</v>
      </c>
      <c r="J463" s="63">
        <v>1.1056034482758601</v>
      </c>
      <c r="K463" s="63">
        <v>86.2068965517241</v>
      </c>
      <c r="L463" s="63">
        <v>70.070043103448299</v>
      </c>
      <c r="M463" s="63">
        <v>25.9698275862069</v>
      </c>
      <c r="N463" s="63">
        <v>77.6131465517241</v>
      </c>
      <c r="O463" s="63">
        <v>131.22306034482801</v>
      </c>
      <c r="P463" s="57"/>
      <c r="Q463" s="56">
        <f t="shared" si="128"/>
        <v>255.13925729442923</v>
      </c>
      <c r="R463" s="56">
        <f t="shared" si="129"/>
        <v>1.9817677368212436</v>
      </c>
      <c r="S463" s="56">
        <f t="shared" ref="S463:U526" si="131">L463*5/S$2</f>
        <v>12.207324582482283</v>
      </c>
      <c r="T463" s="56">
        <f t="shared" si="131"/>
        <v>5.5254952311078513</v>
      </c>
      <c r="U463" s="56">
        <f t="shared" si="131"/>
        <v>6.7372523048371606</v>
      </c>
      <c r="V463" s="56">
        <f t="shared" si="130"/>
        <v>1.6866717267972753</v>
      </c>
      <c r="W463" s="58">
        <f t="shared" si="127"/>
        <v>283.27776887647508</v>
      </c>
    </row>
    <row r="464" spans="1:23" x14ac:dyDescent="0.15">
      <c r="A464" s="68">
        <v>3</v>
      </c>
      <c r="B464" s="68" t="s">
        <v>79</v>
      </c>
      <c r="C464" s="68">
        <v>25</v>
      </c>
      <c r="D464" s="68">
        <v>44</v>
      </c>
      <c r="E464" s="68" t="s">
        <v>99</v>
      </c>
      <c r="F464" s="68">
        <v>444</v>
      </c>
      <c r="G464" s="68">
        <v>3</v>
      </c>
      <c r="H464" s="68">
        <v>4</v>
      </c>
      <c r="I464" s="69">
        <v>97.22</v>
      </c>
      <c r="J464" s="69">
        <v>1.01958708311276</v>
      </c>
      <c r="K464" s="69">
        <v>94.309158284806799</v>
      </c>
      <c r="L464" s="69">
        <v>71.1752249867655</v>
      </c>
      <c r="M464" s="69">
        <v>25.754367390153501</v>
      </c>
      <c r="N464" s="69">
        <v>66.622551614610899</v>
      </c>
      <c r="O464" s="69">
        <v>131.206987824246</v>
      </c>
      <c r="P464" s="68"/>
      <c r="Q464" s="70">
        <f t="shared" si="128"/>
        <v>235.28932687217537</v>
      </c>
      <c r="R464" s="70">
        <f t="shared" si="129"/>
        <v>2.1680266272369377</v>
      </c>
      <c r="S464" s="70">
        <f t="shared" si="131"/>
        <v>12.399864980272735</v>
      </c>
      <c r="T464" s="70">
        <f t="shared" si="131"/>
        <v>5.4796526362028724</v>
      </c>
      <c r="U464" s="70">
        <f t="shared" si="131"/>
        <v>5.7832076054349733</v>
      </c>
      <c r="V464" s="70">
        <f t="shared" si="130"/>
        <v>1.6864651391291261</v>
      </c>
      <c r="W464" s="71">
        <f t="shared" si="127"/>
        <v>262.80654386045205</v>
      </c>
    </row>
    <row r="465" spans="1:23" x14ac:dyDescent="0.15">
      <c r="A465" s="57">
        <v>3</v>
      </c>
      <c r="B465" s="57" t="s">
        <v>79</v>
      </c>
      <c r="C465" s="57">
        <v>25</v>
      </c>
      <c r="D465" s="57">
        <v>44</v>
      </c>
      <c r="E465" s="57" t="s">
        <v>100</v>
      </c>
      <c r="F465" s="57">
        <v>555</v>
      </c>
      <c r="G465" s="57">
        <f t="shared" ref="G465:H467" si="132">G462</f>
        <v>1</v>
      </c>
      <c r="H465" s="57">
        <f t="shared" si="132"/>
        <v>4</v>
      </c>
      <c r="I465" s="63">
        <f t="shared" ref="I465:I467" si="133">I453+I456+I459+I462</f>
        <v>272.44</v>
      </c>
      <c r="J465" s="63">
        <f t="shared" ref="J465:O467" si="134">(J453*$L453+J456*$L456+J459*$L459+J462*$L462)/($L453+$L456+$L459+$L462)</f>
        <v>0.7560692046072981</v>
      </c>
      <c r="K465" s="63">
        <f t="shared" si="134"/>
        <v>84.333130867112615</v>
      </c>
      <c r="L465" s="63">
        <f t="shared" si="134"/>
        <v>60.379507973141664</v>
      </c>
      <c r="M465" s="63">
        <f t="shared" si="134"/>
        <v>20.765532613341573</v>
      </c>
      <c r="N465" s="63">
        <f t="shared" si="134"/>
        <v>63.328069299543408</v>
      </c>
      <c r="O465" s="63">
        <f t="shared" si="134"/>
        <v>152.28702926235212</v>
      </c>
      <c r="P465" s="57"/>
      <c r="Q465" s="56">
        <f t="shared" si="128"/>
        <v>174.47750875553032</v>
      </c>
      <c r="R465" s="56">
        <f t="shared" si="129"/>
        <v>1.9386926636117843</v>
      </c>
      <c r="S465" s="56">
        <f t="shared" si="131"/>
        <v>10.519078044101336</v>
      </c>
      <c r="T465" s="56">
        <f t="shared" si="131"/>
        <v>4.4181984283705473</v>
      </c>
      <c r="U465" s="56">
        <f t="shared" si="131"/>
        <v>5.4972282378075867</v>
      </c>
      <c r="V465" s="56">
        <f t="shared" si="130"/>
        <v>1.9574168285649374</v>
      </c>
      <c r="W465" s="58">
        <f t="shared" si="127"/>
        <v>198.80812295798651</v>
      </c>
    </row>
    <row r="466" spans="1:23" x14ac:dyDescent="0.15">
      <c r="A466" s="57">
        <v>3</v>
      </c>
      <c r="B466" s="57" t="s">
        <v>79</v>
      </c>
      <c r="C466" s="57">
        <v>25</v>
      </c>
      <c r="D466" s="57">
        <v>44</v>
      </c>
      <c r="E466" s="57" t="s">
        <v>100</v>
      </c>
      <c r="F466" s="57">
        <v>555</v>
      </c>
      <c r="G466" s="57">
        <f t="shared" si="132"/>
        <v>2</v>
      </c>
      <c r="H466" s="57">
        <f t="shared" si="132"/>
        <v>4</v>
      </c>
      <c r="I466" s="63">
        <f t="shared" si="133"/>
        <v>259.61</v>
      </c>
      <c r="J466" s="63">
        <f t="shared" si="134"/>
        <v>0.79158895772973559</v>
      </c>
      <c r="K466" s="63">
        <f t="shared" si="134"/>
        <v>83.078768393662656</v>
      </c>
      <c r="L466" s="63">
        <f t="shared" si="134"/>
        <v>60.594652820736613</v>
      </c>
      <c r="M466" s="63">
        <f t="shared" si="134"/>
        <v>20.053223331048724</v>
      </c>
      <c r="N466" s="63">
        <f t="shared" si="134"/>
        <v>65.027566768664727</v>
      </c>
      <c r="O466" s="63">
        <f t="shared" si="134"/>
        <v>145.12538359156525</v>
      </c>
      <c r="P466" s="57"/>
      <c r="Q466" s="56">
        <f t="shared" si="128"/>
        <v>182.67437486070818</v>
      </c>
      <c r="R466" s="56">
        <f t="shared" si="129"/>
        <v>1.9098567446819001</v>
      </c>
      <c r="S466" s="56">
        <f t="shared" si="131"/>
        <v>10.556559724867006</v>
      </c>
      <c r="T466" s="56">
        <f t="shared" si="131"/>
        <v>4.2666432619252603</v>
      </c>
      <c r="U466" s="56">
        <f t="shared" si="131"/>
        <v>5.6447540597799239</v>
      </c>
      <c r="V466" s="56">
        <f t="shared" si="130"/>
        <v>1.8653648276550805</v>
      </c>
      <c r="W466" s="58">
        <f t="shared" si="127"/>
        <v>206.91755347961734</v>
      </c>
    </row>
    <row r="467" spans="1:23" ht="14.25" thickBot="1" x14ac:dyDescent="0.2">
      <c r="A467" s="72">
        <v>3</v>
      </c>
      <c r="B467" s="72" t="s">
        <v>79</v>
      </c>
      <c r="C467" s="72">
        <v>25</v>
      </c>
      <c r="D467" s="72">
        <v>44</v>
      </c>
      <c r="E467" s="72" t="s">
        <v>100</v>
      </c>
      <c r="F467" s="72">
        <v>555</v>
      </c>
      <c r="G467" s="72">
        <f t="shared" si="132"/>
        <v>3</v>
      </c>
      <c r="H467" s="72">
        <f t="shared" si="132"/>
        <v>4</v>
      </c>
      <c r="I467" s="73">
        <f t="shared" si="133"/>
        <v>274.28999999999996</v>
      </c>
      <c r="J467" s="73">
        <f t="shared" si="134"/>
        <v>0.82931682315646571</v>
      </c>
      <c r="K467" s="73">
        <f t="shared" si="134"/>
        <v>79.736427974230708</v>
      </c>
      <c r="L467" s="73">
        <f t="shared" si="134"/>
        <v>50.415733463971975</v>
      </c>
      <c r="M467" s="73">
        <f t="shared" si="134"/>
        <v>19.978240346693845</v>
      </c>
      <c r="N467" s="73">
        <f t="shared" si="134"/>
        <v>70.416821081260551</v>
      </c>
      <c r="O467" s="73">
        <f t="shared" si="134"/>
        <v>140.20120967929697</v>
      </c>
      <c r="P467" s="72"/>
      <c r="Q467" s="74">
        <f t="shared" si="128"/>
        <v>191.38080534379978</v>
      </c>
      <c r="R467" s="74">
        <f t="shared" si="129"/>
        <v>1.8330213327409357</v>
      </c>
      <c r="S467" s="74">
        <f t="shared" si="131"/>
        <v>8.7832288264759537</v>
      </c>
      <c r="T467" s="74">
        <f t="shared" si="131"/>
        <v>4.250689435466775</v>
      </c>
      <c r="U467" s="74">
        <f t="shared" si="131"/>
        <v>6.1125712744149778</v>
      </c>
      <c r="V467" s="74">
        <f t="shared" si="130"/>
        <v>1.8020721038470047</v>
      </c>
      <c r="W467" s="75">
        <f t="shared" si="127"/>
        <v>214.16238831674542</v>
      </c>
    </row>
    <row r="468" spans="1:23" x14ac:dyDescent="0.15">
      <c r="A468" s="59">
        <v>3</v>
      </c>
      <c r="B468" s="59" t="s">
        <v>79</v>
      </c>
      <c r="C468" s="59">
        <v>25</v>
      </c>
      <c r="D468" s="59">
        <v>44</v>
      </c>
      <c r="E468" s="59" t="s">
        <v>96</v>
      </c>
      <c r="F468" s="59">
        <v>111</v>
      </c>
      <c r="G468" s="59">
        <v>1</v>
      </c>
      <c r="H468" s="59">
        <v>5</v>
      </c>
      <c r="I468" s="60">
        <v>61.12</v>
      </c>
      <c r="J468" s="60">
        <v>0.52093023255813897</v>
      </c>
      <c r="K468" s="60">
        <v>51.6279069767442</v>
      </c>
      <c r="L468" s="60">
        <v>33.049095607235103</v>
      </c>
      <c r="M468" s="60">
        <v>9.9741602067183504</v>
      </c>
      <c r="N468" s="60">
        <v>76.692506459948305</v>
      </c>
      <c r="O468" s="60">
        <v>124.883720930233</v>
      </c>
      <c r="P468" s="59"/>
      <c r="Q468" s="61">
        <f t="shared" si="128"/>
        <v>120.21466905187822</v>
      </c>
      <c r="R468" s="61">
        <f t="shared" si="129"/>
        <v>1.1868484362469931</v>
      </c>
      <c r="S468" s="61">
        <f t="shared" si="131"/>
        <v>5.7576821615392166</v>
      </c>
      <c r="T468" s="61">
        <f t="shared" si="131"/>
        <v>2.1221617461102875</v>
      </c>
      <c r="U468" s="61">
        <f t="shared" si="131"/>
        <v>6.6573356302038453</v>
      </c>
      <c r="V468" s="61">
        <f t="shared" si="130"/>
        <v>1.6051892150415552</v>
      </c>
      <c r="W468" s="62">
        <f t="shared" si="127"/>
        <v>137.54388624102012</v>
      </c>
    </row>
    <row r="469" spans="1:23" x14ac:dyDescent="0.15">
      <c r="A469" s="57">
        <v>3</v>
      </c>
      <c r="B469" s="57" t="s">
        <v>79</v>
      </c>
      <c r="C469" s="57">
        <v>25</v>
      </c>
      <c r="D469" s="57">
        <v>44</v>
      </c>
      <c r="E469" s="57" t="s">
        <v>96</v>
      </c>
      <c r="F469" s="57">
        <v>111</v>
      </c>
      <c r="G469" s="57">
        <v>2</v>
      </c>
      <c r="H469" s="57">
        <v>5</v>
      </c>
      <c r="I469" s="63">
        <v>58.6</v>
      </c>
      <c r="J469" s="63">
        <v>0.501339046598822</v>
      </c>
      <c r="K469" s="63">
        <v>69.871451526513098</v>
      </c>
      <c r="L469" s="63">
        <v>28.200321371183701</v>
      </c>
      <c r="M469" s="63">
        <v>8.9448312801285503</v>
      </c>
      <c r="N469" s="63">
        <v>58.623460096411399</v>
      </c>
      <c r="O469" s="63">
        <v>120.299946438136</v>
      </c>
      <c r="P469" s="57"/>
      <c r="Q469" s="56">
        <f t="shared" si="128"/>
        <v>115.69362613818969</v>
      </c>
      <c r="R469" s="56">
        <f t="shared" si="129"/>
        <v>1.6062402649773126</v>
      </c>
      <c r="S469" s="56">
        <f t="shared" si="131"/>
        <v>4.9129479740738162</v>
      </c>
      <c r="T469" s="56">
        <f t="shared" si="131"/>
        <v>1.9031555915167131</v>
      </c>
      <c r="U469" s="56">
        <f t="shared" si="131"/>
        <v>5.0888420222579338</v>
      </c>
      <c r="V469" s="56">
        <f t="shared" si="130"/>
        <v>1.5462718051174293</v>
      </c>
      <c r="W469" s="58">
        <f t="shared" si="127"/>
        <v>130.75108379613289</v>
      </c>
    </row>
    <row r="470" spans="1:23" x14ac:dyDescent="0.15">
      <c r="A470" s="57">
        <v>3</v>
      </c>
      <c r="B470" s="57" t="s">
        <v>79</v>
      </c>
      <c r="C470" s="57">
        <v>25</v>
      </c>
      <c r="D470" s="57">
        <v>44</v>
      </c>
      <c r="E470" s="57" t="s">
        <v>96</v>
      </c>
      <c r="F470" s="57">
        <v>111</v>
      </c>
      <c r="G470" s="57">
        <v>3</v>
      </c>
      <c r="H470" s="57">
        <v>5</v>
      </c>
      <c r="I470" s="63">
        <v>73.010000000000005</v>
      </c>
      <c r="J470" s="63">
        <v>0.56195546950629205</v>
      </c>
      <c r="K470" s="63">
        <v>50.532429816069701</v>
      </c>
      <c r="L470" s="63">
        <v>30.856727976766699</v>
      </c>
      <c r="M470" s="63">
        <v>8.71248789932236</v>
      </c>
      <c r="N470" s="63">
        <v>58.034849951597302</v>
      </c>
      <c r="O470" s="63">
        <v>141.09390125847</v>
      </c>
      <c r="P470" s="57"/>
      <c r="Q470" s="56">
        <f t="shared" si="128"/>
        <v>129.68203142452893</v>
      </c>
      <c r="R470" s="56">
        <f t="shared" si="129"/>
        <v>1.1616650532429815</v>
      </c>
      <c r="S470" s="56">
        <f t="shared" si="131"/>
        <v>5.3757365813182405</v>
      </c>
      <c r="T470" s="56">
        <f t="shared" si="131"/>
        <v>1.8537208296430554</v>
      </c>
      <c r="U470" s="56">
        <f t="shared" si="131"/>
        <v>5.0377473916317097</v>
      </c>
      <c r="V470" s="56">
        <f t="shared" si="130"/>
        <v>1.8135462886692801</v>
      </c>
      <c r="W470" s="58">
        <f t="shared" si="127"/>
        <v>144.92444756903421</v>
      </c>
    </row>
    <row r="471" spans="1:23" x14ac:dyDescent="0.15">
      <c r="A471" s="64">
        <v>3</v>
      </c>
      <c r="B471" s="64" t="s">
        <v>79</v>
      </c>
      <c r="C471" s="64">
        <v>25</v>
      </c>
      <c r="D471" s="64">
        <v>44</v>
      </c>
      <c r="E471" s="64" t="s">
        <v>97</v>
      </c>
      <c r="F471" s="64">
        <v>222</v>
      </c>
      <c r="G471" s="64">
        <v>1</v>
      </c>
      <c r="H471" s="64">
        <v>5</v>
      </c>
      <c r="I471" s="65">
        <v>67.61</v>
      </c>
      <c r="J471" s="65">
        <v>0.51623376623376604</v>
      </c>
      <c r="K471" s="65">
        <v>56.764069264069299</v>
      </c>
      <c r="L471" s="65">
        <v>31.060606060606101</v>
      </c>
      <c r="M471" s="65">
        <v>10.930735930735899</v>
      </c>
      <c r="N471" s="65">
        <v>59.983766233766197</v>
      </c>
      <c r="O471" s="65">
        <v>116.260822510823</v>
      </c>
      <c r="P471" s="64"/>
      <c r="Q471" s="66">
        <f t="shared" si="128"/>
        <v>119.13086913086909</v>
      </c>
      <c r="R471" s="66">
        <f t="shared" si="129"/>
        <v>1.3049211325073402</v>
      </c>
      <c r="S471" s="66">
        <f t="shared" si="131"/>
        <v>5.4112554112554188</v>
      </c>
      <c r="T471" s="66">
        <f t="shared" si="131"/>
        <v>2.3256884959012551</v>
      </c>
      <c r="U471" s="66">
        <f t="shared" si="131"/>
        <v>5.206924152236649</v>
      </c>
      <c r="V471" s="66">
        <f t="shared" si="130"/>
        <v>1.4943550451262597</v>
      </c>
      <c r="W471" s="67">
        <f t="shared" si="127"/>
        <v>134.87401336789603</v>
      </c>
    </row>
    <row r="472" spans="1:23" x14ac:dyDescent="0.15">
      <c r="A472" s="57">
        <v>3</v>
      </c>
      <c r="B472" s="57" t="s">
        <v>79</v>
      </c>
      <c r="C472" s="57">
        <v>25</v>
      </c>
      <c r="D472" s="57">
        <v>44</v>
      </c>
      <c r="E472" s="57" t="s">
        <v>97</v>
      </c>
      <c r="F472" s="57">
        <v>222</v>
      </c>
      <c r="G472" s="57">
        <v>2</v>
      </c>
      <c r="H472" s="57">
        <v>5</v>
      </c>
      <c r="I472" s="63">
        <v>87.36</v>
      </c>
      <c r="J472" s="63">
        <v>0.46803900325027098</v>
      </c>
      <c r="K472" s="63">
        <v>49.512459371614298</v>
      </c>
      <c r="L472" s="63">
        <v>25.0541711809317</v>
      </c>
      <c r="M472" s="63">
        <v>9.2091007583965308</v>
      </c>
      <c r="N472" s="63">
        <v>68.039003250270895</v>
      </c>
      <c r="O472" s="63">
        <v>113.02816901408499</v>
      </c>
      <c r="P472" s="57"/>
      <c r="Q472" s="56">
        <f t="shared" si="128"/>
        <v>108.00900075006253</v>
      </c>
      <c r="R472" s="56">
        <f t="shared" si="129"/>
        <v>1.1382174568187196</v>
      </c>
      <c r="S472" s="56">
        <f t="shared" si="131"/>
        <v>4.3648381848313065</v>
      </c>
      <c r="T472" s="56">
        <f t="shared" si="131"/>
        <v>1.9593831400843682</v>
      </c>
      <c r="U472" s="56">
        <f t="shared" si="131"/>
        <v>5.9061634765860145</v>
      </c>
      <c r="V472" s="56">
        <f t="shared" si="130"/>
        <v>1.4528042289728149</v>
      </c>
      <c r="W472" s="58">
        <f t="shared" si="127"/>
        <v>122.83040723735574</v>
      </c>
    </row>
    <row r="473" spans="1:23" x14ac:dyDescent="0.15">
      <c r="A473" s="68">
        <v>3</v>
      </c>
      <c r="B473" s="68" t="s">
        <v>79</v>
      </c>
      <c r="C473" s="68">
        <v>25</v>
      </c>
      <c r="D473" s="68">
        <v>44</v>
      </c>
      <c r="E473" s="68" t="s">
        <v>97</v>
      </c>
      <c r="F473" s="68">
        <v>222</v>
      </c>
      <c r="G473" s="68">
        <v>3</v>
      </c>
      <c r="H473" s="68">
        <v>5</v>
      </c>
      <c r="I473" s="69">
        <v>72.790000000000006</v>
      </c>
      <c r="J473" s="69">
        <v>0.49288061336254102</v>
      </c>
      <c r="K473" s="69">
        <v>53.258488499452397</v>
      </c>
      <c r="L473" s="69">
        <v>28.751369112814899</v>
      </c>
      <c r="M473" s="69">
        <v>10.0766703176342</v>
      </c>
      <c r="N473" s="69">
        <v>74.589266155531206</v>
      </c>
      <c r="O473" s="69">
        <v>129.68236582694399</v>
      </c>
      <c r="P473" s="68"/>
      <c r="Q473" s="70">
        <f t="shared" si="128"/>
        <v>113.74168000674024</v>
      </c>
      <c r="R473" s="70">
        <f t="shared" si="129"/>
        <v>1.2243330689529286</v>
      </c>
      <c r="S473" s="70">
        <f t="shared" si="131"/>
        <v>5.0089493227900519</v>
      </c>
      <c r="T473" s="70">
        <f t="shared" si="131"/>
        <v>2.1439724080072766</v>
      </c>
      <c r="U473" s="70">
        <f t="shared" si="131"/>
        <v>6.4747626871120838</v>
      </c>
      <c r="V473" s="70">
        <f t="shared" si="130"/>
        <v>1.6668684553591773</v>
      </c>
      <c r="W473" s="71">
        <f t="shared" si="127"/>
        <v>130.26056594896176</v>
      </c>
    </row>
    <row r="474" spans="1:23" x14ac:dyDescent="0.15">
      <c r="A474" s="57">
        <v>3</v>
      </c>
      <c r="B474" s="57" t="s">
        <v>79</v>
      </c>
      <c r="C474" s="57">
        <v>25</v>
      </c>
      <c r="D474" s="57">
        <v>44</v>
      </c>
      <c r="E474" s="57" t="s">
        <v>98</v>
      </c>
      <c r="F474" s="57">
        <v>333</v>
      </c>
      <c r="G474" s="57">
        <v>1</v>
      </c>
      <c r="H474" s="57">
        <v>5</v>
      </c>
      <c r="I474" s="63">
        <v>42.62</v>
      </c>
      <c r="J474" s="63">
        <v>0.565513882123721</v>
      </c>
      <c r="K474" s="63">
        <v>65.392109108621497</v>
      </c>
      <c r="L474" s="63">
        <v>44.447150511446701</v>
      </c>
      <c r="M474" s="63">
        <v>19.3375547978568</v>
      </c>
      <c r="N474" s="63">
        <v>57.062834875791502</v>
      </c>
      <c r="O474" s="63">
        <v>100.584510472479</v>
      </c>
      <c r="P474" s="57"/>
      <c r="Q474" s="56">
        <f t="shared" si="128"/>
        <v>130.50320356701255</v>
      </c>
      <c r="R474" s="56">
        <f t="shared" si="129"/>
        <v>1.5032668760602643</v>
      </c>
      <c r="S474" s="56">
        <f t="shared" si="131"/>
        <v>7.74340601244716</v>
      </c>
      <c r="T474" s="56">
        <f t="shared" si="131"/>
        <v>4.1143733612461277</v>
      </c>
      <c r="U474" s="56">
        <f t="shared" si="131"/>
        <v>4.9533710829680118</v>
      </c>
      <c r="V474" s="56">
        <f t="shared" si="130"/>
        <v>1.2928600317799357</v>
      </c>
      <c r="W474" s="58">
        <f t="shared" si="127"/>
        <v>150.11048093151402</v>
      </c>
    </row>
    <row r="475" spans="1:23" x14ac:dyDescent="0.15">
      <c r="A475" s="57">
        <v>3</v>
      </c>
      <c r="B475" s="57" t="s">
        <v>79</v>
      </c>
      <c r="C475" s="57">
        <v>25</v>
      </c>
      <c r="D475" s="57">
        <v>44</v>
      </c>
      <c r="E475" s="57" t="s">
        <v>98</v>
      </c>
      <c r="F475" s="57">
        <v>333</v>
      </c>
      <c r="G475" s="57">
        <v>2</v>
      </c>
      <c r="H475" s="57">
        <v>5</v>
      </c>
      <c r="I475" s="63">
        <v>45.29</v>
      </c>
      <c r="J475" s="63">
        <v>0.80563798219584604</v>
      </c>
      <c r="K475" s="63">
        <v>68.867457962413496</v>
      </c>
      <c r="L475" s="63">
        <v>45.623145400593501</v>
      </c>
      <c r="M475" s="63">
        <v>14.9109792284866</v>
      </c>
      <c r="N475" s="63">
        <v>59.915924826904103</v>
      </c>
      <c r="O475" s="63">
        <v>108.456973293769</v>
      </c>
      <c r="P475" s="57"/>
      <c r="Q475" s="56">
        <f t="shared" si="128"/>
        <v>185.91645742981063</v>
      </c>
      <c r="R475" s="56">
        <f t="shared" si="129"/>
        <v>1.5831599531589309</v>
      </c>
      <c r="S475" s="56">
        <f t="shared" si="131"/>
        <v>7.9482831708351052</v>
      </c>
      <c r="T475" s="56">
        <f t="shared" si="131"/>
        <v>3.1725487720184251</v>
      </c>
      <c r="U475" s="56">
        <f t="shared" si="131"/>
        <v>5.2010351412243141</v>
      </c>
      <c r="V475" s="56">
        <f t="shared" si="130"/>
        <v>1.3940484999199101</v>
      </c>
      <c r="W475" s="58">
        <f t="shared" si="127"/>
        <v>205.21553296696732</v>
      </c>
    </row>
    <row r="476" spans="1:23" x14ac:dyDescent="0.15">
      <c r="A476" s="57">
        <v>3</v>
      </c>
      <c r="B476" s="57" t="s">
        <v>79</v>
      </c>
      <c r="C476" s="57">
        <v>25</v>
      </c>
      <c r="D476" s="57">
        <v>44</v>
      </c>
      <c r="E476" s="57" t="s">
        <v>98</v>
      </c>
      <c r="F476" s="57">
        <v>333</v>
      </c>
      <c r="G476" s="57">
        <v>3</v>
      </c>
      <c r="H476" s="57">
        <v>5</v>
      </c>
      <c r="I476" s="63">
        <v>55.23</v>
      </c>
      <c r="J476" s="63">
        <v>0.68823529411764695</v>
      </c>
      <c r="K476" s="63">
        <v>72.230392156862706</v>
      </c>
      <c r="L476" s="63">
        <v>38.357843137254903</v>
      </c>
      <c r="M476" s="63">
        <v>18.872549019607799</v>
      </c>
      <c r="N476" s="63">
        <v>62.4509803921569</v>
      </c>
      <c r="O476" s="63">
        <v>105.56372549019601</v>
      </c>
      <c r="P476" s="57"/>
      <c r="Q476" s="56">
        <f t="shared" si="128"/>
        <v>158.8235294117647</v>
      </c>
      <c r="R476" s="56">
        <f t="shared" si="129"/>
        <v>1.6604687852152347</v>
      </c>
      <c r="S476" s="56">
        <f t="shared" si="131"/>
        <v>6.6825510692081718</v>
      </c>
      <c r="T476" s="56">
        <f t="shared" si="131"/>
        <v>4.0154359616186808</v>
      </c>
      <c r="U476" s="56">
        <f t="shared" si="131"/>
        <v>5.4210920479302862</v>
      </c>
      <c r="V476" s="56">
        <f t="shared" si="130"/>
        <v>1.3568602248097175</v>
      </c>
      <c r="W476" s="58">
        <f t="shared" si="127"/>
        <v>177.95993750054677</v>
      </c>
    </row>
    <row r="477" spans="1:23" x14ac:dyDescent="0.15">
      <c r="A477" s="64">
        <v>3</v>
      </c>
      <c r="B477" s="64" t="s">
        <v>79</v>
      </c>
      <c r="C477" s="64">
        <v>25</v>
      </c>
      <c r="D477" s="64">
        <v>44</v>
      </c>
      <c r="E477" s="64" t="s">
        <v>99</v>
      </c>
      <c r="F477" s="64">
        <v>444</v>
      </c>
      <c r="G477" s="64">
        <v>1</v>
      </c>
      <c r="H477" s="64">
        <v>5</v>
      </c>
      <c r="I477" s="65">
        <v>109.42</v>
      </c>
      <c r="J477" s="65">
        <v>1.09624796084829</v>
      </c>
      <c r="K477" s="65">
        <v>91.000543773790099</v>
      </c>
      <c r="L477" s="65">
        <v>74.578575312669898</v>
      </c>
      <c r="M477" s="65">
        <v>28.439369222403499</v>
      </c>
      <c r="N477" s="65">
        <v>104.703643284394</v>
      </c>
      <c r="O477" s="65">
        <v>135.154975530179</v>
      </c>
      <c r="P477" s="64"/>
      <c r="Q477" s="66">
        <f t="shared" si="128"/>
        <v>252.98029865729765</v>
      </c>
      <c r="R477" s="66">
        <f t="shared" si="129"/>
        <v>2.0919665235354046</v>
      </c>
      <c r="S477" s="66">
        <f t="shared" si="131"/>
        <v>12.992783155517404</v>
      </c>
      <c r="T477" s="66">
        <f t="shared" si="131"/>
        <v>6.0509296217879793</v>
      </c>
      <c r="U477" s="66">
        <f t="shared" si="131"/>
        <v>9.0888579239925349</v>
      </c>
      <c r="V477" s="66">
        <f t="shared" si="130"/>
        <v>1.7372104823930463</v>
      </c>
      <c r="W477" s="67">
        <f t="shared" si="127"/>
        <v>284.942046364524</v>
      </c>
    </row>
    <row r="478" spans="1:23" x14ac:dyDescent="0.15">
      <c r="A478" s="57">
        <v>3</v>
      </c>
      <c r="B478" s="57" t="s">
        <v>79</v>
      </c>
      <c r="C478" s="57">
        <v>25</v>
      </c>
      <c r="D478" s="57">
        <v>44</v>
      </c>
      <c r="E478" s="57" t="s">
        <v>99</v>
      </c>
      <c r="F478" s="57">
        <v>444</v>
      </c>
      <c r="G478" s="57">
        <v>2</v>
      </c>
      <c r="H478" s="57">
        <v>5</v>
      </c>
      <c r="I478" s="63">
        <v>125.31</v>
      </c>
      <c r="J478" s="63">
        <v>0.86799568965517204</v>
      </c>
      <c r="K478" s="63">
        <v>83.566810344827601</v>
      </c>
      <c r="L478" s="63">
        <v>70.3125</v>
      </c>
      <c r="M478" s="63">
        <v>28.340517241379299</v>
      </c>
      <c r="N478" s="63">
        <v>97.144396551724199</v>
      </c>
      <c r="O478" s="63">
        <v>121.875</v>
      </c>
      <c r="P478" s="57"/>
      <c r="Q478" s="56">
        <f t="shared" si="128"/>
        <v>200.30669761273199</v>
      </c>
      <c r="R478" s="56">
        <f t="shared" si="129"/>
        <v>1.9210760998810943</v>
      </c>
      <c r="S478" s="56">
        <f t="shared" si="131"/>
        <v>12.249564459930314</v>
      </c>
      <c r="T478" s="56">
        <f t="shared" si="131"/>
        <v>6.0298972853998505</v>
      </c>
      <c r="U478" s="56">
        <f t="shared" si="131"/>
        <v>8.4326733117816133</v>
      </c>
      <c r="V478" s="56">
        <f t="shared" si="130"/>
        <v>1.5665167095115682</v>
      </c>
      <c r="W478" s="58">
        <f t="shared" si="127"/>
        <v>230.50642547923644</v>
      </c>
    </row>
    <row r="479" spans="1:23" x14ac:dyDescent="0.15">
      <c r="A479" s="68">
        <v>3</v>
      </c>
      <c r="B479" s="68" t="s">
        <v>79</v>
      </c>
      <c r="C479" s="68">
        <v>25</v>
      </c>
      <c r="D479" s="68">
        <v>44</v>
      </c>
      <c r="E479" s="68" t="s">
        <v>99</v>
      </c>
      <c r="F479" s="68">
        <v>444</v>
      </c>
      <c r="G479" s="68">
        <v>3</v>
      </c>
      <c r="H479" s="68">
        <v>5</v>
      </c>
      <c r="I479" s="69">
        <v>110.99</v>
      </c>
      <c r="J479" s="69">
        <v>1.05537459283388</v>
      </c>
      <c r="K479" s="69">
        <v>89.929424538545106</v>
      </c>
      <c r="L479" s="69">
        <v>72.6112920738328</v>
      </c>
      <c r="M479" s="69">
        <v>28.040173724212799</v>
      </c>
      <c r="N479" s="69">
        <v>63.7079261672095</v>
      </c>
      <c r="O479" s="69">
        <v>131.894679695983</v>
      </c>
      <c r="P479" s="68"/>
      <c r="Q479" s="70">
        <f t="shared" si="128"/>
        <v>243.54798296166462</v>
      </c>
      <c r="R479" s="70">
        <f t="shared" si="129"/>
        <v>2.0673430928401175</v>
      </c>
      <c r="S479" s="70">
        <f t="shared" si="131"/>
        <v>12.650050883942997</v>
      </c>
      <c r="T479" s="70">
        <f t="shared" si="131"/>
        <v>5.9659944094069779</v>
      </c>
      <c r="U479" s="70">
        <f t="shared" si="131"/>
        <v>5.5302019242369349</v>
      </c>
      <c r="V479" s="70">
        <f t="shared" si="130"/>
        <v>1.6953043662722751</v>
      </c>
      <c r="W479" s="71">
        <f t="shared" si="127"/>
        <v>271.45687763836395</v>
      </c>
    </row>
    <row r="480" spans="1:23" x14ac:dyDescent="0.15">
      <c r="A480" s="57">
        <v>3</v>
      </c>
      <c r="B480" s="57" t="s">
        <v>79</v>
      </c>
      <c r="C480" s="57">
        <v>25</v>
      </c>
      <c r="D480" s="57">
        <v>44</v>
      </c>
      <c r="E480" s="57" t="s">
        <v>100</v>
      </c>
      <c r="F480" s="57">
        <v>555</v>
      </c>
      <c r="G480" s="57">
        <f t="shared" ref="G480:H482" si="135">G477</f>
        <v>1</v>
      </c>
      <c r="H480" s="57">
        <f t="shared" si="135"/>
        <v>5</v>
      </c>
      <c r="I480" s="63">
        <f t="shared" ref="I480:I482" si="136">I468+I471+I474+I477</f>
        <v>280.77</v>
      </c>
      <c r="J480" s="63">
        <f t="shared" ref="J480:O482" si="137">(J468*$L468+J471*$L471+J474*$L474+J477*$L477)/($L468+$L471+$L474+$L477)</f>
        <v>0.76524187795061083</v>
      </c>
      <c r="K480" s="63">
        <f t="shared" si="137"/>
        <v>71.873400089130527</v>
      </c>
      <c r="L480" s="63">
        <f t="shared" si="137"/>
        <v>52.390283982515797</v>
      </c>
      <c r="M480" s="63">
        <f t="shared" si="137"/>
        <v>19.928525872759487</v>
      </c>
      <c r="N480" s="63">
        <f t="shared" si="137"/>
        <v>80.501513387132434</v>
      </c>
      <c r="O480" s="63">
        <f t="shared" si="137"/>
        <v>121.7065771702202</v>
      </c>
      <c r="P480" s="57"/>
      <c r="Q480" s="56">
        <f t="shared" si="128"/>
        <v>176.59427952706403</v>
      </c>
      <c r="R480" s="56">
        <f t="shared" si="129"/>
        <v>1.6522620710144948</v>
      </c>
      <c r="S480" s="56">
        <f t="shared" si="131"/>
        <v>9.1272271746543208</v>
      </c>
      <c r="T480" s="56">
        <f t="shared" si="131"/>
        <v>4.2401118878211674</v>
      </c>
      <c r="U480" s="56">
        <f t="shared" si="131"/>
        <v>6.9879785926330236</v>
      </c>
      <c r="V480" s="56">
        <f t="shared" si="130"/>
        <v>1.5643518916480745</v>
      </c>
      <c r="W480" s="58">
        <f t="shared" si="127"/>
        <v>200.1662111448351</v>
      </c>
    </row>
    <row r="481" spans="1:23" x14ac:dyDescent="0.15">
      <c r="A481" s="57">
        <v>3</v>
      </c>
      <c r="B481" s="57" t="s">
        <v>79</v>
      </c>
      <c r="C481" s="57">
        <v>25</v>
      </c>
      <c r="D481" s="57">
        <v>44</v>
      </c>
      <c r="E481" s="57" t="s">
        <v>100</v>
      </c>
      <c r="F481" s="57">
        <v>555</v>
      </c>
      <c r="G481" s="57">
        <f t="shared" si="135"/>
        <v>2</v>
      </c>
      <c r="H481" s="57">
        <f t="shared" si="135"/>
        <v>5</v>
      </c>
      <c r="I481" s="63">
        <f t="shared" si="136"/>
        <v>316.56</v>
      </c>
      <c r="J481" s="63">
        <f t="shared" si="137"/>
        <v>0.73084009957009366</v>
      </c>
      <c r="K481" s="63">
        <f t="shared" si="137"/>
        <v>72.277454045112989</v>
      </c>
      <c r="L481" s="63">
        <f t="shared" si="137"/>
        <v>49.933694562366178</v>
      </c>
      <c r="M481" s="63">
        <f t="shared" si="137"/>
        <v>18.653285195364319</v>
      </c>
      <c r="N481" s="63">
        <f t="shared" si="137"/>
        <v>76.37489831331456</v>
      </c>
      <c r="O481" s="63">
        <f t="shared" si="137"/>
        <v>116.68415596744661</v>
      </c>
      <c r="P481" s="57"/>
      <c r="Q481" s="56">
        <f t="shared" si="128"/>
        <v>168.65540759309854</v>
      </c>
      <c r="R481" s="56">
        <f t="shared" si="129"/>
        <v>1.6615506677037468</v>
      </c>
      <c r="S481" s="56">
        <f t="shared" si="131"/>
        <v>8.6992499237571739</v>
      </c>
      <c r="T481" s="56">
        <f t="shared" si="131"/>
        <v>3.9687840841200677</v>
      </c>
      <c r="U481" s="56">
        <f t="shared" si="131"/>
        <v>6.629765478586334</v>
      </c>
      <c r="V481" s="56">
        <f t="shared" si="130"/>
        <v>1.499796349195972</v>
      </c>
      <c r="W481" s="58">
        <f t="shared" si="127"/>
        <v>191.11455409646186</v>
      </c>
    </row>
    <row r="482" spans="1:23" ht="14.25" thickBot="1" x14ac:dyDescent="0.2">
      <c r="A482" s="72">
        <v>3</v>
      </c>
      <c r="B482" s="72" t="s">
        <v>79</v>
      </c>
      <c r="C482" s="72">
        <v>25</v>
      </c>
      <c r="D482" s="72">
        <v>44</v>
      </c>
      <c r="E482" s="72" t="s">
        <v>100</v>
      </c>
      <c r="F482" s="72">
        <v>555</v>
      </c>
      <c r="G482" s="72">
        <f t="shared" si="135"/>
        <v>3</v>
      </c>
      <c r="H482" s="72">
        <f t="shared" si="135"/>
        <v>5</v>
      </c>
      <c r="I482" s="73">
        <f t="shared" si="136"/>
        <v>312.02</v>
      </c>
      <c r="J482" s="73">
        <f t="shared" si="137"/>
        <v>0.7887478999814409</v>
      </c>
      <c r="K482" s="73">
        <f t="shared" si="137"/>
        <v>72.64166206854685</v>
      </c>
      <c r="L482" s="73">
        <f t="shared" si="137"/>
        <v>49.962721513999917</v>
      </c>
      <c r="M482" s="73">
        <f t="shared" si="137"/>
        <v>19.454533357508257</v>
      </c>
      <c r="N482" s="73">
        <f t="shared" si="137"/>
        <v>64.233125942055452</v>
      </c>
      <c r="O482" s="73">
        <f t="shared" si="137"/>
        <v>127.26482507987434</v>
      </c>
      <c r="P482" s="72"/>
      <c r="Q482" s="74">
        <f t="shared" si="128"/>
        <v>182.01874614956327</v>
      </c>
      <c r="R482" s="74">
        <f t="shared" si="129"/>
        <v>1.6699232659436059</v>
      </c>
      <c r="S482" s="74">
        <f t="shared" si="131"/>
        <v>8.7043068839721105</v>
      </c>
      <c r="T482" s="74">
        <f t="shared" si="131"/>
        <v>4.1392624164911185</v>
      </c>
      <c r="U482" s="74">
        <f t="shared" si="131"/>
        <v>5.5757921824700913</v>
      </c>
      <c r="V482" s="74">
        <f t="shared" si="130"/>
        <v>1.6357946668364312</v>
      </c>
      <c r="W482" s="75">
        <f t="shared" si="127"/>
        <v>203.74382556527661</v>
      </c>
    </row>
    <row r="483" spans="1:23" x14ac:dyDescent="0.15">
      <c r="A483" s="59">
        <v>3</v>
      </c>
      <c r="B483" s="59" t="s">
        <v>79</v>
      </c>
      <c r="C483" s="59">
        <v>25</v>
      </c>
      <c r="D483" s="59">
        <v>44</v>
      </c>
      <c r="E483" s="59" t="s">
        <v>96</v>
      </c>
      <c r="F483" s="59">
        <v>111</v>
      </c>
      <c r="G483" s="59">
        <v>1</v>
      </c>
      <c r="H483" s="59">
        <v>6</v>
      </c>
      <c r="I483" s="60">
        <v>31.59</v>
      </c>
      <c r="J483" s="60">
        <v>0.53068072866730598</v>
      </c>
      <c r="K483" s="60">
        <v>52.372962607861901</v>
      </c>
      <c r="L483" s="60">
        <v>33.293384467881097</v>
      </c>
      <c r="M483" s="60">
        <v>8.9884947267497601</v>
      </c>
      <c r="N483" s="60">
        <v>55.800575263662502</v>
      </c>
      <c r="O483" s="60">
        <v>93.504314477468895</v>
      </c>
      <c r="P483" s="59"/>
      <c r="Q483" s="61">
        <f t="shared" si="128"/>
        <v>122.46478353860907</v>
      </c>
      <c r="R483" s="61">
        <f t="shared" si="129"/>
        <v>1.2039761519048713</v>
      </c>
      <c r="S483" s="61">
        <f t="shared" si="131"/>
        <v>5.8002411964949641</v>
      </c>
      <c r="T483" s="61">
        <f t="shared" si="131"/>
        <v>1.9124456865425024</v>
      </c>
      <c r="U483" s="61">
        <f t="shared" si="131"/>
        <v>4.8437999360818145</v>
      </c>
      <c r="V483" s="61">
        <f t="shared" si="130"/>
        <v>1.2018549418697801</v>
      </c>
      <c r="W483" s="62">
        <f t="shared" si="127"/>
        <v>137.42710145150298</v>
      </c>
    </row>
    <row r="484" spans="1:23" x14ac:dyDescent="0.15">
      <c r="A484" s="57">
        <v>3</v>
      </c>
      <c r="B484" s="57" t="s">
        <v>79</v>
      </c>
      <c r="C484" s="57">
        <v>25</v>
      </c>
      <c r="D484" s="57">
        <v>44</v>
      </c>
      <c r="E484" s="57" t="s">
        <v>96</v>
      </c>
      <c r="F484" s="57">
        <v>111</v>
      </c>
      <c r="G484" s="57">
        <v>2</v>
      </c>
      <c r="H484" s="57">
        <v>6</v>
      </c>
      <c r="I484" s="63">
        <v>49.36</v>
      </c>
      <c r="J484" s="63">
        <v>0.65334034718569201</v>
      </c>
      <c r="K484" s="63">
        <v>65.044713308784907</v>
      </c>
      <c r="L484" s="63">
        <v>40.136770120988999</v>
      </c>
      <c r="M484" s="63">
        <v>13.0457653866386</v>
      </c>
      <c r="N484" s="63">
        <v>72.409258285113097</v>
      </c>
      <c r="O484" s="63">
        <v>198.15886375591799</v>
      </c>
      <c r="P484" s="57"/>
      <c r="Q484" s="56">
        <f t="shared" si="128"/>
        <v>150.7708493505443</v>
      </c>
      <c r="R484" s="56">
        <f t="shared" si="129"/>
        <v>1.4952807657191933</v>
      </c>
      <c r="S484" s="56">
        <f t="shared" si="131"/>
        <v>6.9924686621932057</v>
      </c>
      <c r="T484" s="56">
        <f t="shared" si="131"/>
        <v>2.7756947631145961</v>
      </c>
      <c r="U484" s="56">
        <f t="shared" si="131"/>
        <v>6.285525892804956</v>
      </c>
      <c r="V484" s="56">
        <f t="shared" si="130"/>
        <v>2.5470290971197684</v>
      </c>
      <c r="W484" s="58">
        <f t="shared" si="127"/>
        <v>170.86684853149603</v>
      </c>
    </row>
    <row r="485" spans="1:23" x14ac:dyDescent="0.15">
      <c r="A485" s="57">
        <v>3</v>
      </c>
      <c r="B485" s="57" t="s">
        <v>79</v>
      </c>
      <c r="C485" s="57">
        <v>25</v>
      </c>
      <c r="D485" s="57">
        <v>44</v>
      </c>
      <c r="E485" s="57" t="s">
        <v>96</v>
      </c>
      <c r="F485" s="57">
        <v>111</v>
      </c>
      <c r="G485" s="57">
        <v>3</v>
      </c>
      <c r="H485" s="57">
        <v>6</v>
      </c>
      <c r="I485" s="63">
        <v>40.96</v>
      </c>
      <c r="J485" s="63">
        <v>0.79151577858251398</v>
      </c>
      <c r="K485" s="63">
        <v>56.207966890843302</v>
      </c>
      <c r="L485" s="63">
        <v>30.729436109674101</v>
      </c>
      <c r="M485" s="63">
        <v>8.8204862907397796</v>
      </c>
      <c r="N485" s="63">
        <v>55.535437144335198</v>
      </c>
      <c r="O485" s="63">
        <v>180.98810139679301</v>
      </c>
      <c r="P485" s="57"/>
      <c r="Q485" s="56">
        <f t="shared" si="128"/>
        <v>182.65748736519552</v>
      </c>
      <c r="R485" s="56">
        <f t="shared" si="129"/>
        <v>1.2921371699044437</v>
      </c>
      <c r="S485" s="56">
        <f t="shared" si="131"/>
        <v>5.3535602978526304</v>
      </c>
      <c r="T485" s="56">
        <f t="shared" si="131"/>
        <v>1.8766992107956979</v>
      </c>
      <c r="U485" s="56">
        <f t="shared" si="131"/>
        <v>4.8207844743346522</v>
      </c>
      <c r="V485" s="56">
        <f t="shared" si="130"/>
        <v>2.3263252107556944</v>
      </c>
      <c r="W485" s="58">
        <f t="shared" si="127"/>
        <v>198.32699372883863</v>
      </c>
    </row>
    <row r="486" spans="1:23" x14ac:dyDescent="0.15">
      <c r="A486" s="64">
        <v>3</v>
      </c>
      <c r="B486" s="64" t="s">
        <v>79</v>
      </c>
      <c r="C486" s="64">
        <v>25</v>
      </c>
      <c r="D486" s="64">
        <v>44</v>
      </c>
      <c r="E486" s="64" t="s">
        <v>97</v>
      </c>
      <c r="F486" s="64">
        <v>222</v>
      </c>
      <c r="G486" s="64">
        <v>1</v>
      </c>
      <c r="H486" s="64">
        <v>6</v>
      </c>
      <c r="I486" s="65">
        <v>36.83</v>
      </c>
      <c r="J486" s="65">
        <v>0.57550418101328105</v>
      </c>
      <c r="K486" s="65">
        <v>53.984259714707299</v>
      </c>
      <c r="L486" s="65">
        <v>29.8573536645352</v>
      </c>
      <c r="M486" s="65">
        <v>9.6655189375307398</v>
      </c>
      <c r="N486" s="65">
        <v>64.043285784554797</v>
      </c>
      <c r="O486" s="65">
        <v>89.768814559763896</v>
      </c>
      <c r="P486" s="64"/>
      <c r="Q486" s="66">
        <f t="shared" si="128"/>
        <v>132.80865715691101</v>
      </c>
      <c r="R486" s="66">
        <f t="shared" si="129"/>
        <v>1.2410174647059149</v>
      </c>
      <c r="S486" s="66">
        <f t="shared" si="131"/>
        <v>5.2016295582813941</v>
      </c>
      <c r="T486" s="66">
        <f t="shared" si="131"/>
        <v>2.0564933909639871</v>
      </c>
      <c r="U486" s="66">
        <f t="shared" si="131"/>
        <v>5.5593130021314918</v>
      </c>
      <c r="V486" s="66">
        <f t="shared" si="130"/>
        <v>1.1538408041100758</v>
      </c>
      <c r="W486" s="67">
        <f t="shared" si="127"/>
        <v>148.02095137710387</v>
      </c>
    </row>
    <row r="487" spans="1:23" x14ac:dyDescent="0.15">
      <c r="A487" s="57">
        <v>3</v>
      </c>
      <c r="B487" s="57" t="s">
        <v>79</v>
      </c>
      <c r="C487" s="57">
        <v>25</v>
      </c>
      <c r="D487" s="57">
        <v>44</v>
      </c>
      <c r="E487" s="57" t="s">
        <v>97</v>
      </c>
      <c r="F487" s="57">
        <v>222</v>
      </c>
      <c r="G487" s="57">
        <v>2</v>
      </c>
      <c r="H487" s="57">
        <v>6</v>
      </c>
      <c r="I487" s="63">
        <v>58.07</v>
      </c>
      <c r="J487" s="63">
        <v>0.44846116267708802</v>
      </c>
      <c r="K487" s="63">
        <v>44.455300439667802</v>
      </c>
      <c r="L487" s="63">
        <v>21.739130434782599</v>
      </c>
      <c r="M487" s="63">
        <v>8.1338544211040595</v>
      </c>
      <c r="N487" s="63">
        <v>52.320468978993702</v>
      </c>
      <c r="O487" s="63">
        <v>84.049829018075201</v>
      </c>
      <c r="P487" s="57"/>
      <c r="Q487" s="56">
        <f t="shared" si="128"/>
        <v>103.49103754086647</v>
      </c>
      <c r="R487" s="56">
        <f t="shared" si="129"/>
        <v>1.0219609296475356</v>
      </c>
      <c r="S487" s="56">
        <f t="shared" si="131"/>
        <v>3.787304953794878</v>
      </c>
      <c r="T487" s="56">
        <f t="shared" si="131"/>
        <v>1.7306073236391617</v>
      </c>
      <c r="U487" s="56">
        <f t="shared" si="131"/>
        <v>4.5417073766487581</v>
      </c>
      <c r="V487" s="56">
        <f t="shared" si="130"/>
        <v>1.0803319925202468</v>
      </c>
      <c r="W487" s="58">
        <f t="shared" si="127"/>
        <v>115.65295011711704</v>
      </c>
    </row>
    <row r="488" spans="1:23" x14ac:dyDescent="0.15">
      <c r="A488" s="68">
        <v>3</v>
      </c>
      <c r="B488" s="68" t="s">
        <v>79</v>
      </c>
      <c r="C488" s="68">
        <v>25</v>
      </c>
      <c r="D488" s="68">
        <v>44</v>
      </c>
      <c r="E488" s="68" t="s">
        <v>97</v>
      </c>
      <c r="F488" s="68">
        <v>222</v>
      </c>
      <c r="G488" s="68">
        <v>3</v>
      </c>
      <c r="H488" s="68">
        <v>6</v>
      </c>
      <c r="I488" s="69">
        <v>58.16</v>
      </c>
      <c r="J488" s="69">
        <v>0.45690111052353199</v>
      </c>
      <c r="K488" s="69">
        <v>49.021681649920701</v>
      </c>
      <c r="L488" s="69">
        <v>24.457958751983099</v>
      </c>
      <c r="M488" s="69">
        <v>8.17028027498678</v>
      </c>
      <c r="N488" s="69">
        <v>70.941300898995294</v>
      </c>
      <c r="O488" s="69">
        <v>80.142781597038606</v>
      </c>
      <c r="P488" s="68"/>
      <c r="Q488" s="70">
        <f t="shared" si="128"/>
        <v>105.43871781312276</v>
      </c>
      <c r="R488" s="70">
        <f t="shared" si="129"/>
        <v>1.1269352103430046</v>
      </c>
      <c r="S488" s="70">
        <f t="shared" si="131"/>
        <v>4.2609684236904357</v>
      </c>
      <c r="T488" s="70">
        <f t="shared" si="131"/>
        <v>1.7383575053163363</v>
      </c>
      <c r="U488" s="70">
        <f t="shared" si="131"/>
        <v>6.1580990363711186</v>
      </c>
      <c r="V488" s="70">
        <f t="shared" si="130"/>
        <v>1.0301128739979255</v>
      </c>
      <c r="W488" s="71">
        <f t="shared" si="127"/>
        <v>119.75319086284158</v>
      </c>
    </row>
    <row r="489" spans="1:23" x14ac:dyDescent="0.15">
      <c r="A489" s="57">
        <v>3</v>
      </c>
      <c r="B489" s="57" t="s">
        <v>79</v>
      </c>
      <c r="C489" s="57">
        <v>25</v>
      </c>
      <c r="D489" s="57">
        <v>44</v>
      </c>
      <c r="E489" s="57" t="s">
        <v>98</v>
      </c>
      <c r="F489" s="57">
        <v>333</v>
      </c>
      <c r="G489" s="57">
        <v>1</v>
      </c>
      <c r="H489" s="57">
        <v>6</v>
      </c>
      <c r="I489" s="63">
        <v>25.57</v>
      </c>
      <c r="J489" s="63">
        <v>0.76372712146422606</v>
      </c>
      <c r="K489" s="63">
        <v>80.421519689406594</v>
      </c>
      <c r="L489" s="63">
        <v>55.435385468663299</v>
      </c>
      <c r="M489" s="63">
        <v>18.4414864115363</v>
      </c>
      <c r="N489" s="63">
        <v>62.701053799223502</v>
      </c>
      <c r="O489" s="63">
        <v>113.671658347199</v>
      </c>
      <c r="P489" s="57"/>
      <c r="Q489" s="56">
        <f t="shared" si="128"/>
        <v>176.24472033789831</v>
      </c>
      <c r="R489" s="56">
        <f t="shared" si="129"/>
        <v>1.8487705675725654</v>
      </c>
      <c r="S489" s="56">
        <f t="shared" si="131"/>
        <v>9.6577326600458715</v>
      </c>
      <c r="T489" s="56">
        <f t="shared" si="131"/>
        <v>3.9237205130928299</v>
      </c>
      <c r="U489" s="56">
        <f t="shared" si="131"/>
        <v>5.4427998089603724</v>
      </c>
      <c r="V489" s="56">
        <f t="shared" si="130"/>
        <v>1.4610753000925323</v>
      </c>
      <c r="W489" s="58">
        <f t="shared" si="127"/>
        <v>198.57881918766248</v>
      </c>
    </row>
    <row r="490" spans="1:23" x14ac:dyDescent="0.15">
      <c r="A490" s="57">
        <v>3</v>
      </c>
      <c r="B490" s="57" t="s">
        <v>79</v>
      </c>
      <c r="C490" s="57">
        <v>25</v>
      </c>
      <c r="D490" s="57">
        <v>44</v>
      </c>
      <c r="E490" s="57" t="s">
        <v>98</v>
      </c>
      <c r="F490" s="57">
        <v>333</v>
      </c>
      <c r="G490" s="57">
        <v>2</v>
      </c>
      <c r="H490" s="57">
        <v>6</v>
      </c>
      <c r="I490" s="63">
        <v>31.06</v>
      </c>
      <c r="J490" s="63">
        <v>0.76986754966887405</v>
      </c>
      <c r="K490" s="63">
        <v>80.905077262693197</v>
      </c>
      <c r="L490" s="63">
        <v>43.018763796909496</v>
      </c>
      <c r="M490" s="63">
        <v>14.652317880794699</v>
      </c>
      <c r="N490" s="63">
        <v>63.465783664459202</v>
      </c>
      <c r="O490" s="63">
        <v>131.15342163355399</v>
      </c>
      <c r="P490" s="57"/>
      <c r="Q490" s="56">
        <f t="shared" si="128"/>
        <v>177.66174223127862</v>
      </c>
      <c r="R490" s="56">
        <f t="shared" si="129"/>
        <v>1.8598868336251311</v>
      </c>
      <c r="S490" s="56">
        <f t="shared" si="131"/>
        <v>7.4945581527716891</v>
      </c>
      <c r="T490" s="56">
        <f t="shared" si="131"/>
        <v>3.1175144427222765</v>
      </c>
      <c r="U490" s="56">
        <f t="shared" si="131"/>
        <v>5.5091826097620835</v>
      </c>
      <c r="V490" s="56">
        <f t="shared" si="130"/>
        <v>1.6857766276806425</v>
      </c>
      <c r="W490" s="58">
        <f t="shared" si="127"/>
        <v>197.32866089784045</v>
      </c>
    </row>
    <row r="491" spans="1:23" x14ac:dyDescent="0.15">
      <c r="A491" s="57">
        <v>3</v>
      </c>
      <c r="B491" s="57" t="s">
        <v>79</v>
      </c>
      <c r="C491" s="57">
        <v>25</v>
      </c>
      <c r="D491" s="57">
        <v>44</v>
      </c>
      <c r="E491" s="57" t="s">
        <v>98</v>
      </c>
      <c r="F491" s="57">
        <v>333</v>
      </c>
      <c r="G491" s="57">
        <v>3</v>
      </c>
      <c r="H491" s="57">
        <v>6</v>
      </c>
      <c r="I491" s="63">
        <v>27.95</v>
      </c>
      <c r="J491" s="63">
        <v>0.89547738693467305</v>
      </c>
      <c r="K491" s="63">
        <v>70.804020100502498</v>
      </c>
      <c r="L491" s="63">
        <v>44.120603015075403</v>
      </c>
      <c r="M491" s="63">
        <v>14.748743718592999</v>
      </c>
      <c r="N491" s="63">
        <v>53.291457286432198</v>
      </c>
      <c r="O491" s="63">
        <v>102.261306532663</v>
      </c>
      <c r="P491" s="57"/>
      <c r="Q491" s="56">
        <f t="shared" si="128"/>
        <v>206.64862775415531</v>
      </c>
      <c r="R491" s="56">
        <f t="shared" si="129"/>
        <v>1.6276786230000575</v>
      </c>
      <c r="S491" s="56">
        <f t="shared" si="131"/>
        <v>7.6865162047169697</v>
      </c>
      <c r="T491" s="56">
        <f t="shared" si="131"/>
        <v>3.1380305784240425</v>
      </c>
      <c r="U491" s="56">
        <f t="shared" si="131"/>
        <v>4.6259945561139055</v>
      </c>
      <c r="V491" s="56">
        <f t="shared" si="130"/>
        <v>1.3144126803684191</v>
      </c>
      <c r="W491" s="58">
        <f t="shared" si="127"/>
        <v>225.04126039677871</v>
      </c>
    </row>
    <row r="492" spans="1:23" x14ac:dyDescent="0.15">
      <c r="A492" s="64">
        <v>3</v>
      </c>
      <c r="B492" s="64" t="s">
        <v>79</v>
      </c>
      <c r="C492" s="64">
        <v>25</v>
      </c>
      <c r="D492" s="64">
        <v>44</v>
      </c>
      <c r="E492" s="64" t="s">
        <v>99</v>
      </c>
      <c r="F492" s="64">
        <v>444</v>
      </c>
      <c r="G492" s="64">
        <v>1</v>
      </c>
      <c r="H492" s="64">
        <v>6</v>
      </c>
      <c r="I492" s="65">
        <v>83.24</v>
      </c>
      <c r="J492" s="65">
        <v>0.61595273264401795</v>
      </c>
      <c r="K492" s="65">
        <v>82.447070408665695</v>
      </c>
      <c r="L492" s="65">
        <v>74.495322501230902</v>
      </c>
      <c r="M492" s="65">
        <v>29.468242245199399</v>
      </c>
      <c r="N492" s="65">
        <v>47.193500738552402</v>
      </c>
      <c r="O492" s="65">
        <v>125.13540128015801</v>
      </c>
      <c r="P492" s="64"/>
      <c r="Q492" s="66">
        <f t="shared" si="128"/>
        <v>142.14293830246567</v>
      </c>
      <c r="R492" s="66">
        <f t="shared" si="129"/>
        <v>1.8953349519233493</v>
      </c>
      <c r="S492" s="66">
        <f t="shared" si="131"/>
        <v>12.978279181399113</v>
      </c>
      <c r="T492" s="66">
        <f t="shared" si="131"/>
        <v>6.2698387755743408</v>
      </c>
      <c r="U492" s="66">
        <f t="shared" si="131"/>
        <v>4.0966580502215626</v>
      </c>
      <c r="V492" s="66">
        <f t="shared" si="130"/>
        <v>1.6084241809788948</v>
      </c>
      <c r="W492" s="67">
        <f t="shared" si="127"/>
        <v>168.99147344256289</v>
      </c>
    </row>
    <row r="493" spans="1:23" x14ac:dyDescent="0.15">
      <c r="A493" s="57">
        <v>3</v>
      </c>
      <c r="B493" s="57" t="s">
        <v>79</v>
      </c>
      <c r="C493" s="57">
        <v>25</v>
      </c>
      <c r="D493" s="57">
        <v>44</v>
      </c>
      <c r="E493" s="57" t="s">
        <v>99</v>
      </c>
      <c r="F493" s="57">
        <v>444</v>
      </c>
      <c r="G493" s="57">
        <v>2</v>
      </c>
      <c r="H493" s="57">
        <v>6</v>
      </c>
      <c r="I493" s="63">
        <v>82.56</v>
      </c>
      <c r="J493" s="63">
        <v>0.78116780641767503</v>
      </c>
      <c r="K493" s="63">
        <v>74.487112046291401</v>
      </c>
      <c r="L493" s="63">
        <v>60.573382430299901</v>
      </c>
      <c r="M493" s="63">
        <v>24.907943187795901</v>
      </c>
      <c r="N493" s="63">
        <v>40.1104681746449</v>
      </c>
      <c r="O493" s="63">
        <v>108.285113098369</v>
      </c>
      <c r="P493" s="57"/>
      <c r="Q493" s="56">
        <f t="shared" si="128"/>
        <v>180.26949378869423</v>
      </c>
      <c r="R493" s="56">
        <f t="shared" si="129"/>
        <v>1.7123474033630206</v>
      </c>
      <c r="S493" s="56">
        <f t="shared" si="131"/>
        <v>10.552854081933781</v>
      </c>
      <c r="T493" s="56">
        <f t="shared" si="131"/>
        <v>5.2995623803821061</v>
      </c>
      <c r="U493" s="56">
        <f t="shared" si="131"/>
        <v>3.4818114734934809</v>
      </c>
      <c r="V493" s="56">
        <f t="shared" si="130"/>
        <v>1.391839499979036</v>
      </c>
      <c r="W493" s="58">
        <f t="shared" si="127"/>
        <v>202.70790862784565</v>
      </c>
    </row>
    <row r="494" spans="1:23" x14ac:dyDescent="0.15">
      <c r="A494" s="68">
        <v>3</v>
      </c>
      <c r="B494" s="68" t="s">
        <v>79</v>
      </c>
      <c r="C494" s="68">
        <v>25</v>
      </c>
      <c r="D494" s="68">
        <v>44</v>
      </c>
      <c r="E494" s="68" t="s">
        <v>99</v>
      </c>
      <c r="F494" s="68">
        <v>444</v>
      </c>
      <c r="G494" s="68">
        <v>3</v>
      </c>
      <c r="H494" s="68">
        <v>6</v>
      </c>
      <c r="I494" s="69">
        <v>90.98</v>
      </c>
      <c r="J494" s="69">
        <v>0.47508633448446003</v>
      </c>
      <c r="K494" s="69">
        <v>63.714849531327097</v>
      </c>
      <c r="L494" s="69">
        <v>54.834731129748398</v>
      </c>
      <c r="M494" s="69">
        <v>22.200296003946701</v>
      </c>
      <c r="N494" s="69">
        <v>39.294523926985697</v>
      </c>
      <c r="O494" s="69">
        <v>95.683275777010394</v>
      </c>
      <c r="P494" s="68"/>
      <c r="Q494" s="70">
        <f t="shared" si="128"/>
        <v>109.63530795795231</v>
      </c>
      <c r="R494" s="70">
        <f t="shared" si="129"/>
        <v>1.4647091846282092</v>
      </c>
      <c r="S494" s="70">
        <f t="shared" si="131"/>
        <v>9.5530890469944953</v>
      </c>
      <c r="T494" s="70">
        <f t="shared" si="131"/>
        <v>4.7234672348822766</v>
      </c>
      <c r="U494" s="70">
        <f t="shared" si="131"/>
        <v>3.4109829797730642</v>
      </c>
      <c r="V494" s="70">
        <f t="shared" si="130"/>
        <v>1.2298621565168431</v>
      </c>
      <c r="W494" s="71">
        <f t="shared" si="127"/>
        <v>130.01741856074719</v>
      </c>
    </row>
    <row r="495" spans="1:23" x14ac:dyDescent="0.15">
      <c r="A495" s="57">
        <v>3</v>
      </c>
      <c r="B495" s="57" t="s">
        <v>79</v>
      </c>
      <c r="C495" s="57">
        <v>25</v>
      </c>
      <c r="D495" s="57">
        <v>44</v>
      </c>
      <c r="E495" s="57" t="s">
        <v>100</v>
      </c>
      <c r="F495" s="57">
        <v>555</v>
      </c>
      <c r="G495" s="57">
        <f t="shared" ref="G495:H497" si="138">G492</f>
        <v>1</v>
      </c>
      <c r="H495" s="57">
        <f>H491</f>
        <v>6</v>
      </c>
      <c r="I495" s="63">
        <f t="shared" ref="I495:I497" si="139">I483+I486+I489+I492</f>
        <v>177.23000000000002</v>
      </c>
      <c r="J495" s="63">
        <f t="shared" ref="J495:O497" si="140">(J483*$L483+J486*$L486+J489*$L489+J492*$L492)/($L483+$L486+$L489+$L492)</f>
        <v>0.63742165141546414</v>
      </c>
      <c r="K495" s="63">
        <f t="shared" si="140"/>
        <v>72.278407063431629</v>
      </c>
      <c r="L495" s="63">
        <f t="shared" si="140"/>
        <v>55.015881992971316</v>
      </c>
      <c r="M495" s="63">
        <f t="shared" si="140"/>
        <v>19.708788297644404</v>
      </c>
      <c r="N495" s="63">
        <f t="shared" si="140"/>
        <v>55.735573772945322</v>
      </c>
      <c r="O495" s="63">
        <f t="shared" si="140"/>
        <v>110.92090431277428</v>
      </c>
      <c r="P495" s="57"/>
      <c r="Q495" s="56">
        <f t="shared" si="128"/>
        <v>147.09730417279943</v>
      </c>
      <c r="R495" s="56">
        <f t="shared" si="129"/>
        <v>1.661572576170842</v>
      </c>
      <c r="S495" s="56">
        <f t="shared" si="131"/>
        <v>9.5846484308312405</v>
      </c>
      <c r="T495" s="56">
        <f t="shared" si="131"/>
        <v>4.1933592122647667</v>
      </c>
      <c r="U495" s="56">
        <f t="shared" si="131"/>
        <v>4.8381574455681706</v>
      </c>
      <c r="V495" s="56">
        <f t="shared" si="130"/>
        <v>1.4257185644315462</v>
      </c>
      <c r="W495" s="58">
        <f t="shared" si="127"/>
        <v>168.80076040206598</v>
      </c>
    </row>
    <row r="496" spans="1:23" x14ac:dyDescent="0.15">
      <c r="A496" s="57">
        <v>3</v>
      </c>
      <c r="B496" s="57" t="s">
        <v>79</v>
      </c>
      <c r="C496" s="57">
        <v>25</v>
      </c>
      <c r="D496" s="57">
        <v>44</v>
      </c>
      <c r="E496" s="57" t="s">
        <v>100</v>
      </c>
      <c r="F496" s="57">
        <v>555</v>
      </c>
      <c r="G496" s="57">
        <f t="shared" si="138"/>
        <v>2</v>
      </c>
      <c r="H496" s="57">
        <f t="shared" si="138"/>
        <v>6</v>
      </c>
      <c r="I496" s="63">
        <f t="shared" si="139"/>
        <v>221.05</v>
      </c>
      <c r="J496" s="63">
        <f t="shared" si="140"/>
        <v>0.70351258659198079</v>
      </c>
      <c r="K496" s="63">
        <f t="shared" si="140"/>
        <v>69.919704971514804</v>
      </c>
      <c r="L496" s="63">
        <f t="shared" si="140"/>
        <v>45.950254162601802</v>
      </c>
      <c r="M496" s="63">
        <f t="shared" si="140"/>
        <v>17.160538448584159</v>
      </c>
      <c r="N496" s="63">
        <f t="shared" si="140"/>
        <v>55.621140865241223</v>
      </c>
      <c r="O496" s="63">
        <f t="shared" si="140"/>
        <v>132.84667957982936</v>
      </c>
      <c r="P496" s="57"/>
      <c r="Q496" s="56">
        <f t="shared" si="128"/>
        <v>162.34905844430327</v>
      </c>
      <c r="R496" s="56">
        <f t="shared" si="129"/>
        <v>1.607349539575053</v>
      </c>
      <c r="S496" s="56">
        <f t="shared" si="131"/>
        <v>8.0052707600351578</v>
      </c>
      <c r="T496" s="56">
        <f t="shared" si="131"/>
        <v>3.6511783933157789</v>
      </c>
      <c r="U496" s="56">
        <f t="shared" si="131"/>
        <v>4.8282240334410789</v>
      </c>
      <c r="V496" s="56">
        <f t="shared" si="130"/>
        <v>1.7075408686353388</v>
      </c>
      <c r="W496" s="58">
        <f t="shared" si="127"/>
        <v>182.14862203930565</v>
      </c>
    </row>
    <row r="497" spans="1:23" ht="14.25" thickBot="1" x14ac:dyDescent="0.2">
      <c r="A497" s="72">
        <v>3</v>
      </c>
      <c r="B497" s="72" t="s">
        <v>79</v>
      </c>
      <c r="C497" s="72">
        <v>25</v>
      </c>
      <c r="D497" s="72">
        <v>44</v>
      </c>
      <c r="E497" s="72" t="s">
        <v>100</v>
      </c>
      <c r="F497" s="72">
        <v>555</v>
      </c>
      <c r="G497" s="72">
        <f t="shared" si="138"/>
        <v>3</v>
      </c>
      <c r="H497" s="72">
        <f t="shared" si="138"/>
        <v>6</v>
      </c>
      <c r="I497" s="73">
        <f t="shared" si="139"/>
        <v>218.05</v>
      </c>
      <c r="J497" s="73">
        <f t="shared" si="140"/>
        <v>0.65561273260716668</v>
      </c>
      <c r="K497" s="73">
        <f t="shared" si="140"/>
        <v>61.916070660203268</v>
      </c>
      <c r="L497" s="73">
        <f t="shared" si="140"/>
        <v>42.142534910905866</v>
      </c>
      <c r="M497" s="73">
        <f t="shared" si="140"/>
        <v>15.173908571083778</v>
      </c>
      <c r="N497" s="73">
        <f t="shared" si="140"/>
        <v>51.56005745721815</v>
      </c>
      <c r="O497" s="73">
        <f t="shared" si="140"/>
        <v>112.10641245688247</v>
      </c>
      <c r="P497" s="72"/>
      <c r="Q497" s="74">
        <f t="shared" si="128"/>
        <v>151.29524598626921</v>
      </c>
      <c r="R497" s="74">
        <f t="shared" si="129"/>
        <v>1.4233579462115693</v>
      </c>
      <c r="S497" s="74">
        <f t="shared" si="131"/>
        <v>7.3419050367431815</v>
      </c>
      <c r="T497" s="74">
        <f t="shared" si="131"/>
        <v>3.2284911853369747</v>
      </c>
      <c r="U497" s="74">
        <f t="shared" si="131"/>
        <v>4.4756994320501864</v>
      </c>
      <c r="V497" s="74">
        <f t="shared" si="130"/>
        <v>1.4409564583146848</v>
      </c>
      <c r="W497" s="75">
        <f t="shared" si="127"/>
        <v>169.2056560449258</v>
      </c>
    </row>
    <row r="498" spans="1:23" x14ac:dyDescent="0.15">
      <c r="A498" s="59">
        <v>3</v>
      </c>
      <c r="B498" s="59" t="s">
        <v>79</v>
      </c>
      <c r="C498" s="59">
        <v>25</v>
      </c>
      <c r="D498" s="59">
        <v>44</v>
      </c>
      <c r="E498" s="59" t="s">
        <v>96</v>
      </c>
      <c r="F498" s="59">
        <v>111</v>
      </c>
      <c r="G498" s="59">
        <v>1</v>
      </c>
      <c r="H498" s="59">
        <v>7</v>
      </c>
      <c r="I498" s="60">
        <v>1.46</v>
      </c>
      <c r="J498" s="60">
        <v>0.47027804410354701</v>
      </c>
      <c r="K498" s="60">
        <v>35.115052732502399</v>
      </c>
      <c r="L498" s="60">
        <v>19.343240651965498</v>
      </c>
      <c r="M498" s="60">
        <v>9.7315436241610804</v>
      </c>
      <c r="N498" s="60">
        <v>54.242569511025899</v>
      </c>
      <c r="O498" s="60">
        <v>119.511025886865</v>
      </c>
      <c r="P498" s="59"/>
      <c r="Q498" s="61">
        <f t="shared" si="128"/>
        <v>108.52570248543392</v>
      </c>
      <c r="R498" s="61">
        <f t="shared" si="129"/>
        <v>0.80724259155177924</v>
      </c>
      <c r="S498" s="61">
        <f t="shared" si="131"/>
        <v>3.3699025526072299</v>
      </c>
      <c r="T498" s="61">
        <f t="shared" si="131"/>
        <v>2.0705411966300171</v>
      </c>
      <c r="U498" s="61">
        <f t="shared" si="131"/>
        <v>4.7085563811654421</v>
      </c>
      <c r="V498" s="61">
        <f t="shared" si="130"/>
        <v>1.5361314381345117</v>
      </c>
      <c r="W498" s="62">
        <f t="shared" si="127"/>
        <v>121.01807664552291</v>
      </c>
    </row>
    <row r="499" spans="1:23" x14ac:dyDescent="0.15">
      <c r="A499" s="57">
        <v>3</v>
      </c>
      <c r="B499" s="57" t="s">
        <v>79</v>
      </c>
      <c r="C499" s="57">
        <v>25</v>
      </c>
      <c r="D499" s="57">
        <v>44</v>
      </c>
      <c r="E499" s="57" t="s">
        <v>96</v>
      </c>
      <c r="F499" s="57">
        <v>111</v>
      </c>
      <c r="G499" s="57">
        <v>2</v>
      </c>
      <c r="H499" s="57">
        <v>7</v>
      </c>
      <c r="I499" s="63">
        <v>2.02</v>
      </c>
      <c r="J499" s="63">
        <v>0.56339522546419096</v>
      </c>
      <c r="K499" s="63">
        <v>59.336870026525197</v>
      </c>
      <c r="L499" s="63">
        <v>42.122015915119398</v>
      </c>
      <c r="M499" s="63">
        <v>12.917771883289101</v>
      </c>
      <c r="N499" s="63">
        <v>43.501326259947</v>
      </c>
      <c r="O499" s="63">
        <v>210.87533156498699</v>
      </c>
      <c r="P499" s="57"/>
      <c r="Q499" s="56">
        <f t="shared" si="128"/>
        <v>130.01428279942868</v>
      </c>
      <c r="R499" s="56">
        <f t="shared" si="129"/>
        <v>1.3640659776212689</v>
      </c>
      <c r="S499" s="56">
        <f t="shared" si="131"/>
        <v>7.3383302988012886</v>
      </c>
      <c r="T499" s="56">
        <f t="shared" si="131"/>
        <v>2.7484621028274683</v>
      </c>
      <c r="U499" s="56">
        <f t="shared" si="131"/>
        <v>3.7761567933981772</v>
      </c>
      <c r="V499" s="56">
        <f t="shared" si="130"/>
        <v>2.7104798401669279</v>
      </c>
      <c r="W499" s="58">
        <f t="shared" si="127"/>
        <v>147.95177781224379</v>
      </c>
    </row>
    <row r="500" spans="1:23" x14ac:dyDescent="0.15">
      <c r="A500" s="57">
        <v>3</v>
      </c>
      <c r="B500" s="57" t="s">
        <v>79</v>
      </c>
      <c r="C500" s="57">
        <v>25</v>
      </c>
      <c r="D500" s="57">
        <v>44</v>
      </c>
      <c r="E500" s="57" t="s">
        <v>96</v>
      </c>
      <c r="F500" s="57">
        <v>111</v>
      </c>
      <c r="G500" s="57">
        <v>3</v>
      </c>
      <c r="H500" s="57">
        <v>7</v>
      </c>
      <c r="I500" s="63">
        <v>2.02</v>
      </c>
      <c r="J500" s="63">
        <v>0.49133858267716501</v>
      </c>
      <c r="K500" s="63">
        <v>59.6325459317585</v>
      </c>
      <c r="L500" s="63">
        <v>34.881889763779498</v>
      </c>
      <c r="M500" s="63">
        <v>10.761154855642999</v>
      </c>
      <c r="N500" s="63">
        <v>46.771653543307103</v>
      </c>
      <c r="O500" s="63">
        <v>191.67979002624699</v>
      </c>
      <c r="P500" s="57"/>
      <c r="Q500" s="56">
        <f t="shared" si="128"/>
        <v>113.38582677165346</v>
      </c>
      <c r="R500" s="56">
        <f t="shared" si="129"/>
        <v>1.3708631248680114</v>
      </c>
      <c r="S500" s="56">
        <f t="shared" si="131"/>
        <v>6.076984279404094</v>
      </c>
      <c r="T500" s="56">
        <f t="shared" si="131"/>
        <v>2.2896074160942552</v>
      </c>
      <c r="U500" s="56">
        <f t="shared" si="131"/>
        <v>4.0600393700787416</v>
      </c>
      <c r="V500" s="56">
        <f t="shared" si="130"/>
        <v>2.4637505144761827</v>
      </c>
      <c r="W500" s="58">
        <f t="shared" si="127"/>
        <v>129.64707147657472</v>
      </c>
    </row>
    <row r="501" spans="1:23" x14ac:dyDescent="0.15">
      <c r="A501" s="64">
        <v>3</v>
      </c>
      <c r="B501" s="64" t="s">
        <v>79</v>
      </c>
      <c r="C501" s="64">
        <v>25</v>
      </c>
      <c r="D501" s="64">
        <v>44</v>
      </c>
      <c r="E501" s="64" t="s">
        <v>97</v>
      </c>
      <c r="F501" s="64">
        <v>222</v>
      </c>
      <c r="G501" s="64">
        <v>1</v>
      </c>
      <c r="H501" s="64">
        <v>7</v>
      </c>
      <c r="I501" s="65">
        <v>1.28</v>
      </c>
      <c r="J501" s="65"/>
      <c r="K501" s="65"/>
      <c r="L501" s="65"/>
      <c r="M501" s="65"/>
      <c r="N501" s="65"/>
      <c r="O501" s="65"/>
      <c r="P501" s="64"/>
      <c r="Q501" s="66">
        <f t="shared" si="128"/>
        <v>0</v>
      </c>
      <c r="R501" s="66">
        <f t="shared" si="129"/>
        <v>0</v>
      </c>
      <c r="S501" s="66">
        <f t="shared" si="131"/>
        <v>0</v>
      </c>
      <c r="T501" s="66">
        <f t="shared" si="131"/>
        <v>0</v>
      </c>
      <c r="U501" s="66">
        <f t="shared" si="131"/>
        <v>0</v>
      </c>
      <c r="V501" s="66">
        <f t="shared" si="130"/>
        <v>0</v>
      </c>
      <c r="W501" s="67">
        <f t="shared" si="127"/>
        <v>0</v>
      </c>
    </row>
    <row r="502" spans="1:23" x14ac:dyDescent="0.15">
      <c r="A502" s="57">
        <v>3</v>
      </c>
      <c r="B502" s="57" t="s">
        <v>79</v>
      </c>
      <c r="C502" s="57">
        <v>25</v>
      </c>
      <c r="D502" s="57">
        <v>44</v>
      </c>
      <c r="E502" s="57" t="s">
        <v>97</v>
      </c>
      <c r="F502" s="57">
        <v>222</v>
      </c>
      <c r="G502" s="57">
        <v>2</v>
      </c>
      <c r="H502" s="57">
        <v>7</v>
      </c>
      <c r="I502" s="63">
        <v>2.2799999999999998</v>
      </c>
      <c r="J502" s="63">
        <v>0.66118421052631604</v>
      </c>
      <c r="K502" s="63">
        <v>63.349780701754398</v>
      </c>
      <c r="L502" s="63">
        <v>38.240131578947398</v>
      </c>
      <c r="M502" s="63">
        <v>12.4725877192982</v>
      </c>
      <c r="N502" s="63">
        <v>61.129385964912302</v>
      </c>
      <c r="O502" s="63">
        <v>98.190789473684205</v>
      </c>
      <c r="P502" s="57"/>
      <c r="Q502" s="56">
        <f t="shared" si="128"/>
        <v>152.58097165991907</v>
      </c>
      <c r="R502" s="56">
        <f t="shared" si="129"/>
        <v>1.4563167977414804</v>
      </c>
      <c r="S502" s="56">
        <f t="shared" si="131"/>
        <v>6.6620438290849124</v>
      </c>
      <c r="T502" s="56">
        <f t="shared" si="131"/>
        <v>2.6537420679357875</v>
      </c>
      <c r="U502" s="56">
        <f t="shared" si="131"/>
        <v>5.3063703094541932</v>
      </c>
      <c r="V502" s="56">
        <f t="shared" si="130"/>
        <v>1.2620924096874577</v>
      </c>
      <c r="W502" s="58">
        <f t="shared" si="127"/>
        <v>169.92153707382292</v>
      </c>
    </row>
    <row r="503" spans="1:23" x14ac:dyDescent="0.15">
      <c r="A503" s="68">
        <v>3</v>
      </c>
      <c r="B503" s="68" t="s">
        <v>79</v>
      </c>
      <c r="C503" s="68">
        <v>25</v>
      </c>
      <c r="D503" s="68">
        <v>44</v>
      </c>
      <c r="E503" s="68" t="s">
        <v>97</v>
      </c>
      <c r="F503" s="68">
        <v>222</v>
      </c>
      <c r="G503" s="68">
        <v>3</v>
      </c>
      <c r="H503" s="68">
        <v>7</v>
      </c>
      <c r="I503" s="69">
        <v>2.23</v>
      </c>
      <c r="J503" s="69">
        <v>0.53990093560814501</v>
      </c>
      <c r="K503" s="69">
        <v>60.621904237754499</v>
      </c>
      <c r="L503" s="69">
        <v>37.671986791414398</v>
      </c>
      <c r="M503" s="69">
        <v>11.9427627958173</v>
      </c>
      <c r="N503" s="69">
        <v>66.0154100165107</v>
      </c>
      <c r="O503" s="69">
        <v>99.064391854705605</v>
      </c>
      <c r="P503" s="68"/>
      <c r="Q503" s="70">
        <f t="shared" si="128"/>
        <v>124.59252360187961</v>
      </c>
      <c r="R503" s="70">
        <f t="shared" si="129"/>
        <v>1.3936069939713678</v>
      </c>
      <c r="S503" s="70">
        <f t="shared" si="131"/>
        <v>6.5630639009432743</v>
      </c>
      <c r="T503" s="70">
        <f t="shared" si="131"/>
        <v>2.5410133608121916</v>
      </c>
      <c r="U503" s="70">
        <f t="shared" si="131"/>
        <v>5.730504341710998</v>
      </c>
      <c r="V503" s="70">
        <f t="shared" si="130"/>
        <v>1.2733212320656249</v>
      </c>
      <c r="W503" s="71">
        <f t="shared" si="127"/>
        <v>142.09403343138308</v>
      </c>
    </row>
    <row r="504" spans="1:23" x14ac:dyDescent="0.15">
      <c r="A504" s="57">
        <v>3</v>
      </c>
      <c r="B504" s="57" t="s">
        <v>79</v>
      </c>
      <c r="C504" s="57">
        <v>25</v>
      </c>
      <c r="D504" s="57">
        <v>44</v>
      </c>
      <c r="E504" s="57" t="s">
        <v>98</v>
      </c>
      <c r="F504" s="57">
        <v>333</v>
      </c>
      <c r="G504" s="57">
        <v>1</v>
      </c>
      <c r="H504" s="57">
        <v>7</v>
      </c>
      <c r="I504" s="63">
        <v>2.71</v>
      </c>
      <c r="J504" s="65"/>
      <c r="K504" s="65"/>
      <c r="L504" s="65"/>
      <c r="M504" s="65"/>
      <c r="N504" s="65"/>
      <c r="O504" s="65"/>
      <c r="P504" s="57"/>
      <c r="Q504" s="56">
        <f t="shared" si="128"/>
        <v>0</v>
      </c>
      <c r="R504" s="56">
        <f t="shared" si="129"/>
        <v>0</v>
      </c>
      <c r="S504" s="56">
        <f t="shared" si="131"/>
        <v>0</v>
      </c>
      <c r="T504" s="56">
        <f t="shared" si="131"/>
        <v>0</v>
      </c>
      <c r="U504" s="56">
        <f t="shared" si="131"/>
        <v>0</v>
      </c>
      <c r="V504" s="56">
        <f t="shared" si="130"/>
        <v>0</v>
      </c>
      <c r="W504" s="58">
        <f t="shared" si="127"/>
        <v>0</v>
      </c>
    </row>
    <row r="505" spans="1:23" x14ac:dyDescent="0.15">
      <c r="A505" s="57">
        <v>3</v>
      </c>
      <c r="B505" s="57" t="s">
        <v>79</v>
      </c>
      <c r="C505" s="57">
        <v>25</v>
      </c>
      <c r="D505" s="57">
        <v>44</v>
      </c>
      <c r="E505" s="57" t="s">
        <v>98</v>
      </c>
      <c r="F505" s="57">
        <v>333</v>
      </c>
      <c r="G505" s="57">
        <v>2</v>
      </c>
      <c r="H505" s="57">
        <v>7</v>
      </c>
      <c r="I505" s="63">
        <v>2.74</v>
      </c>
      <c r="J505" s="63">
        <v>0.37848170398689202</v>
      </c>
      <c r="K505" s="63">
        <v>72.037138175860207</v>
      </c>
      <c r="L505" s="63">
        <v>59.475696340797398</v>
      </c>
      <c r="M505" s="63">
        <v>20.699071545603498</v>
      </c>
      <c r="N505" s="63">
        <v>62.9437465865647</v>
      </c>
      <c r="O505" s="63">
        <v>131.84052430365901</v>
      </c>
      <c r="P505" s="57"/>
      <c r="Q505" s="56">
        <f t="shared" si="128"/>
        <v>87.341931689282774</v>
      </c>
      <c r="R505" s="56">
        <f t="shared" si="129"/>
        <v>1.6560261649623036</v>
      </c>
      <c r="S505" s="56">
        <f t="shared" si="131"/>
        <v>10.361619571567491</v>
      </c>
      <c r="T505" s="56">
        <f t="shared" si="131"/>
        <v>4.404057775660319</v>
      </c>
      <c r="U505" s="56">
        <f t="shared" si="131"/>
        <v>5.4638668911948525</v>
      </c>
      <c r="V505" s="56">
        <f t="shared" si="130"/>
        <v>1.6946082815380337</v>
      </c>
      <c r="W505" s="58">
        <f t="shared" si="127"/>
        <v>110.92211037420577</v>
      </c>
    </row>
    <row r="506" spans="1:23" x14ac:dyDescent="0.15">
      <c r="A506" s="57">
        <v>3</v>
      </c>
      <c r="B506" s="57" t="s">
        <v>79</v>
      </c>
      <c r="C506" s="57">
        <v>25</v>
      </c>
      <c r="D506" s="57">
        <v>44</v>
      </c>
      <c r="E506" s="57" t="s">
        <v>98</v>
      </c>
      <c r="F506" s="57">
        <v>333</v>
      </c>
      <c r="G506" s="57">
        <v>3</v>
      </c>
      <c r="H506" s="57">
        <v>7</v>
      </c>
      <c r="I506" s="63">
        <v>3.41</v>
      </c>
      <c r="J506" s="63">
        <v>0.82408435072142106</v>
      </c>
      <c r="K506" s="63">
        <v>69.145394006659302</v>
      </c>
      <c r="L506" s="63">
        <v>45.366259711431702</v>
      </c>
      <c r="M506" s="63">
        <v>15.593784683684801</v>
      </c>
      <c r="N506" s="63">
        <v>55.715871254162003</v>
      </c>
      <c r="O506" s="63">
        <v>112.291897891232</v>
      </c>
      <c r="P506" s="57"/>
      <c r="Q506" s="56">
        <f t="shared" si="128"/>
        <v>190.17331170494333</v>
      </c>
      <c r="R506" s="56">
        <f t="shared" si="129"/>
        <v>1.5895492875094093</v>
      </c>
      <c r="S506" s="56">
        <f t="shared" si="131"/>
        <v>7.9035295664515157</v>
      </c>
      <c r="T506" s="56">
        <f t="shared" si="131"/>
        <v>3.3178265284435744</v>
      </c>
      <c r="U506" s="56">
        <f t="shared" si="131"/>
        <v>4.8364471574793404</v>
      </c>
      <c r="V506" s="56">
        <f t="shared" si="130"/>
        <v>1.4433405898615939</v>
      </c>
      <c r="W506" s="58">
        <f t="shared" si="127"/>
        <v>209.26400483468876</v>
      </c>
    </row>
    <row r="507" spans="1:23" x14ac:dyDescent="0.15">
      <c r="A507" s="64">
        <v>3</v>
      </c>
      <c r="B507" s="64" t="s">
        <v>79</v>
      </c>
      <c r="C507" s="64">
        <v>25</v>
      </c>
      <c r="D507" s="64">
        <v>44</v>
      </c>
      <c r="E507" s="64" t="s">
        <v>99</v>
      </c>
      <c r="F507" s="64">
        <v>444</v>
      </c>
      <c r="G507" s="64">
        <v>1</v>
      </c>
      <c r="H507" s="64">
        <v>7</v>
      </c>
      <c r="I507" s="65">
        <v>42.57</v>
      </c>
      <c r="J507" s="65">
        <v>0.72516065249629302</v>
      </c>
      <c r="K507" s="65">
        <v>82.698961937716305</v>
      </c>
      <c r="L507" s="65">
        <v>78.027681660899603</v>
      </c>
      <c r="M507" s="65">
        <v>30.672268907563002</v>
      </c>
      <c r="N507" s="65">
        <v>48.887790410281802</v>
      </c>
      <c r="O507" s="65">
        <v>128.79387048937201</v>
      </c>
      <c r="P507" s="64"/>
      <c r="Q507" s="66">
        <f t="shared" si="128"/>
        <v>167.34476596068302</v>
      </c>
      <c r="R507" s="66">
        <f t="shared" si="129"/>
        <v>1.9011255617865817</v>
      </c>
      <c r="S507" s="66">
        <f t="shared" si="131"/>
        <v>13.593672763222926</v>
      </c>
      <c r="T507" s="66">
        <f t="shared" si="131"/>
        <v>6.5260146611836172</v>
      </c>
      <c r="U507" s="66">
        <f t="shared" si="131"/>
        <v>4.2437318064480731</v>
      </c>
      <c r="V507" s="66">
        <f t="shared" si="130"/>
        <v>1.6554482068042675</v>
      </c>
      <c r="W507" s="67">
        <f t="shared" si="127"/>
        <v>195.26475896012846</v>
      </c>
    </row>
    <row r="508" spans="1:23" x14ac:dyDescent="0.15">
      <c r="A508" s="57">
        <v>3</v>
      </c>
      <c r="B508" s="57" t="s">
        <v>79</v>
      </c>
      <c r="C508" s="57">
        <v>25</v>
      </c>
      <c r="D508" s="57">
        <v>44</v>
      </c>
      <c r="E508" s="57" t="s">
        <v>99</v>
      </c>
      <c r="F508" s="57">
        <v>444</v>
      </c>
      <c r="G508" s="57">
        <v>2</v>
      </c>
      <c r="H508" s="57">
        <v>7</v>
      </c>
      <c r="I508" s="63">
        <v>36.54</v>
      </c>
      <c r="J508" s="63">
        <v>0.75492033739456399</v>
      </c>
      <c r="K508" s="63">
        <v>82.521087160262397</v>
      </c>
      <c r="L508" s="63">
        <v>78.139643861293393</v>
      </c>
      <c r="M508" s="63">
        <v>31.396438612933501</v>
      </c>
      <c r="N508" s="63">
        <v>60.707591377694499</v>
      </c>
      <c r="O508" s="63">
        <v>129.123711340206</v>
      </c>
      <c r="P508" s="57"/>
      <c r="Q508" s="56">
        <f t="shared" si="128"/>
        <v>174.21238555259168</v>
      </c>
      <c r="R508" s="56">
        <f t="shared" si="129"/>
        <v>1.8970364864428138</v>
      </c>
      <c r="S508" s="56">
        <f t="shared" si="131"/>
        <v>13.61317837304763</v>
      </c>
      <c r="T508" s="56">
        <f t="shared" si="131"/>
        <v>6.6800933219007455</v>
      </c>
      <c r="U508" s="56">
        <f t="shared" si="131"/>
        <v>5.2697561959804249</v>
      </c>
      <c r="V508" s="56">
        <f t="shared" si="130"/>
        <v>1.6596878064293832</v>
      </c>
      <c r="W508" s="58">
        <f t="shared" si="127"/>
        <v>203.33213773639267</v>
      </c>
    </row>
    <row r="509" spans="1:23" x14ac:dyDescent="0.15">
      <c r="A509" s="68">
        <v>3</v>
      </c>
      <c r="B509" s="68" t="s">
        <v>79</v>
      </c>
      <c r="C509" s="68">
        <v>25</v>
      </c>
      <c r="D509" s="68">
        <v>44</v>
      </c>
      <c r="E509" s="68" t="s">
        <v>99</v>
      </c>
      <c r="F509" s="68">
        <v>444</v>
      </c>
      <c r="G509" s="68">
        <v>3</v>
      </c>
      <c r="H509" s="68">
        <v>7</v>
      </c>
      <c r="I509" s="69">
        <v>32.99</v>
      </c>
      <c r="J509" s="69">
        <v>0.57575757575757602</v>
      </c>
      <c r="K509" s="69">
        <v>81.120731120731094</v>
      </c>
      <c r="L509" s="69">
        <v>70.634920634920604</v>
      </c>
      <c r="M509" s="69">
        <v>26.9119769119769</v>
      </c>
      <c r="N509" s="69">
        <v>42.376142376142397</v>
      </c>
      <c r="O509" s="69">
        <v>116.113516113516</v>
      </c>
      <c r="P509" s="68"/>
      <c r="Q509" s="70">
        <f t="shared" si="128"/>
        <v>132.86713286713291</v>
      </c>
      <c r="R509" s="70">
        <f t="shared" si="129"/>
        <v>1.8648443935800252</v>
      </c>
      <c r="S509" s="70">
        <f t="shared" si="131"/>
        <v>12.305735302250977</v>
      </c>
      <c r="T509" s="70">
        <f t="shared" si="131"/>
        <v>5.7259525344631701</v>
      </c>
      <c r="U509" s="70">
        <f t="shared" si="131"/>
        <v>3.678484581262361</v>
      </c>
      <c r="V509" s="70">
        <f t="shared" si="130"/>
        <v>1.4924616467032905</v>
      </c>
      <c r="W509" s="71">
        <f t="shared" si="127"/>
        <v>157.93461132539272</v>
      </c>
    </row>
    <row r="510" spans="1:23" x14ac:dyDescent="0.15">
      <c r="A510" s="57">
        <v>3</v>
      </c>
      <c r="B510" s="57" t="s">
        <v>79</v>
      </c>
      <c r="C510" s="57">
        <v>25</v>
      </c>
      <c r="D510" s="57">
        <v>44</v>
      </c>
      <c r="E510" s="57" t="s">
        <v>100</v>
      </c>
      <c r="F510" s="57">
        <v>555</v>
      </c>
      <c r="G510" s="57">
        <f t="shared" ref="G510:H512" si="141">G507</f>
        <v>1</v>
      </c>
      <c r="H510" s="57">
        <f t="shared" si="141"/>
        <v>7</v>
      </c>
      <c r="I510" s="63">
        <f t="shared" ref="I510:I512" si="142">I498+I501+I504+I507</f>
        <v>48.02</v>
      </c>
      <c r="J510" s="63">
        <f t="shared" ref="J510:O512" si="143">(J498*$L498+J501*$L501+J504*$L504+J507*$L507)/($L498+$L501+$L504+$L507)</f>
        <v>0.67452689536395294</v>
      </c>
      <c r="K510" s="63">
        <f t="shared" si="143"/>
        <v>73.246170641765744</v>
      </c>
      <c r="L510" s="63">
        <f t="shared" si="143"/>
        <v>66.369711930321174</v>
      </c>
      <c r="M510" s="63">
        <f t="shared" si="143"/>
        <v>26.512284807977007</v>
      </c>
      <c r="N510" s="63">
        <f t="shared" si="143"/>
        <v>49.951545156806603</v>
      </c>
      <c r="O510" s="63">
        <f t="shared" si="143"/>
        <v>126.94978508054594</v>
      </c>
      <c r="P510" s="57"/>
      <c r="Q510" s="56">
        <f t="shared" si="128"/>
        <v>155.66005277629682</v>
      </c>
      <c r="R510" s="56">
        <f t="shared" si="129"/>
        <v>1.6838200147532354</v>
      </c>
      <c r="S510" s="56">
        <f t="shared" si="131"/>
        <v>11.562667583679646</v>
      </c>
      <c r="T510" s="56">
        <f t="shared" si="131"/>
        <v>5.6409116612717032</v>
      </c>
      <c r="U510" s="56">
        <f t="shared" si="131"/>
        <v>4.3360716281950173</v>
      </c>
      <c r="V510" s="56">
        <f t="shared" si="130"/>
        <v>1.6317453095185854</v>
      </c>
      <c r="W510" s="58">
        <f t="shared" si="127"/>
        <v>180.515268973715</v>
      </c>
    </row>
    <row r="511" spans="1:23" x14ac:dyDescent="0.15">
      <c r="A511" s="57">
        <v>3</v>
      </c>
      <c r="B511" s="57" t="s">
        <v>79</v>
      </c>
      <c r="C511" s="57">
        <v>25</v>
      </c>
      <c r="D511" s="57">
        <v>44</v>
      </c>
      <c r="E511" s="57" t="s">
        <v>100</v>
      </c>
      <c r="F511" s="57">
        <v>555</v>
      </c>
      <c r="G511" s="57">
        <f t="shared" si="141"/>
        <v>2</v>
      </c>
      <c r="H511" s="57">
        <f t="shared" si="141"/>
        <v>7</v>
      </c>
      <c r="I511" s="63">
        <f t="shared" si="142"/>
        <v>43.58</v>
      </c>
      <c r="J511" s="63">
        <f t="shared" si="143"/>
        <v>0.59875349718871462</v>
      </c>
      <c r="K511" s="63">
        <f t="shared" si="143"/>
        <v>71.817140456823182</v>
      </c>
      <c r="L511" s="63">
        <f t="shared" si="143"/>
        <v>59.087451745817731</v>
      </c>
      <c r="M511" s="63">
        <f t="shared" si="143"/>
        <v>21.586973332040081</v>
      </c>
      <c r="N511" s="63">
        <f t="shared" si="143"/>
        <v>58.066785620524932</v>
      </c>
      <c r="O511" s="63">
        <f t="shared" si="143"/>
        <v>140.23609002815294</v>
      </c>
      <c r="P511" s="57"/>
      <c r="Q511" s="56">
        <f t="shared" si="128"/>
        <v>138.17388396662645</v>
      </c>
      <c r="R511" s="56">
        <f t="shared" si="129"/>
        <v>1.6509687461338662</v>
      </c>
      <c r="S511" s="56">
        <f t="shared" si="131"/>
        <v>10.293981140386364</v>
      </c>
      <c r="T511" s="56">
        <f t="shared" si="131"/>
        <v>4.5929730493702303</v>
      </c>
      <c r="U511" s="56">
        <f t="shared" si="131"/>
        <v>5.0405195851150113</v>
      </c>
      <c r="V511" s="56">
        <f t="shared" si="130"/>
        <v>1.802520437379858</v>
      </c>
      <c r="W511" s="58">
        <f t="shared" si="127"/>
        <v>161.55484692501179</v>
      </c>
    </row>
    <row r="512" spans="1:23" ht="14.25" thickBot="1" x14ac:dyDescent="0.2">
      <c r="A512" s="72">
        <v>3</v>
      </c>
      <c r="B512" s="72" t="s">
        <v>79</v>
      </c>
      <c r="C512" s="72">
        <v>25</v>
      </c>
      <c r="D512" s="72">
        <v>44</v>
      </c>
      <c r="E512" s="72" t="s">
        <v>100</v>
      </c>
      <c r="F512" s="72">
        <v>555</v>
      </c>
      <c r="G512" s="72">
        <f t="shared" si="141"/>
        <v>3</v>
      </c>
      <c r="H512" s="72">
        <f t="shared" si="141"/>
        <v>7</v>
      </c>
      <c r="I512" s="73">
        <f t="shared" si="142"/>
        <v>40.650000000000006</v>
      </c>
      <c r="J512" s="73">
        <f t="shared" si="143"/>
        <v>0.61272381891305649</v>
      </c>
      <c r="K512" s="73">
        <f t="shared" si="143"/>
        <v>70.168724157122583</v>
      </c>
      <c r="L512" s="73">
        <f t="shared" si="143"/>
        <v>51.355368106980556</v>
      </c>
      <c r="M512" s="73">
        <f t="shared" si="143"/>
        <v>18.210246467406527</v>
      </c>
      <c r="N512" s="73">
        <f t="shared" si="143"/>
        <v>51.121786996623356</v>
      </c>
      <c r="O512" s="73">
        <f t="shared" si="143"/>
        <v>125.76718203858702</v>
      </c>
      <c r="P512" s="72"/>
      <c r="Q512" s="74">
        <f t="shared" si="128"/>
        <v>141.39780436455149</v>
      </c>
      <c r="R512" s="74">
        <f t="shared" si="129"/>
        <v>1.6130741185545421</v>
      </c>
      <c r="S512" s="74">
        <f t="shared" si="131"/>
        <v>8.9469282416342431</v>
      </c>
      <c r="T512" s="74">
        <f t="shared" si="131"/>
        <v>3.8745205249801127</v>
      </c>
      <c r="U512" s="74">
        <f t="shared" si="131"/>
        <v>4.4376551212346662</v>
      </c>
      <c r="V512" s="74">
        <f t="shared" si="130"/>
        <v>1.616544756280039</v>
      </c>
      <c r="W512" s="75">
        <f t="shared" si="127"/>
        <v>161.8865271272351</v>
      </c>
    </row>
    <row r="513" spans="1:23" x14ac:dyDescent="0.15">
      <c r="A513" s="59">
        <v>3</v>
      </c>
      <c r="B513" s="59" t="s">
        <v>79</v>
      </c>
      <c r="C513" s="59">
        <v>25</v>
      </c>
      <c r="D513" s="59">
        <v>44</v>
      </c>
      <c r="E513" s="59" t="s">
        <v>96</v>
      </c>
      <c r="F513" s="59">
        <v>111</v>
      </c>
      <c r="G513" s="59">
        <v>1</v>
      </c>
      <c r="H513" s="59">
        <v>8</v>
      </c>
      <c r="I513" s="60">
        <v>0.69</v>
      </c>
      <c r="J513" s="76">
        <v>0.422818791946309</v>
      </c>
      <c r="K513" s="76">
        <v>41.371045062320199</v>
      </c>
      <c r="L513" s="76">
        <v>22.651006711409401</v>
      </c>
      <c r="M513" s="76">
        <v>8.7727708533077706</v>
      </c>
      <c r="N513" s="76">
        <v>46.260786193672097</v>
      </c>
      <c r="O513" s="76">
        <v>96.979865771812101</v>
      </c>
      <c r="P513" s="59"/>
      <c r="Q513" s="61">
        <f t="shared" si="128"/>
        <v>97.573567372225156</v>
      </c>
      <c r="R513" s="61">
        <f t="shared" si="129"/>
        <v>0.95105850717977469</v>
      </c>
      <c r="S513" s="61">
        <f t="shared" si="131"/>
        <v>3.9461684166218469</v>
      </c>
      <c r="T513" s="61">
        <f t="shared" si="131"/>
        <v>1.866546990065483</v>
      </c>
      <c r="U513" s="61">
        <f t="shared" si="131"/>
        <v>4.01569324597848</v>
      </c>
      <c r="V513" s="61">
        <f t="shared" si="130"/>
        <v>1.2465278376839601</v>
      </c>
      <c r="W513" s="62">
        <f t="shared" si="127"/>
        <v>109.59956236975471</v>
      </c>
    </row>
    <row r="514" spans="1:23" x14ac:dyDescent="0.15">
      <c r="A514" s="57">
        <v>3</v>
      </c>
      <c r="B514" s="57" t="s">
        <v>79</v>
      </c>
      <c r="C514" s="57">
        <v>25</v>
      </c>
      <c r="D514" s="57">
        <v>44</v>
      </c>
      <c r="E514" s="57" t="s">
        <v>96</v>
      </c>
      <c r="F514" s="57">
        <v>111</v>
      </c>
      <c r="G514" s="57">
        <v>2</v>
      </c>
      <c r="H514" s="57">
        <v>8</v>
      </c>
      <c r="I514" s="63"/>
      <c r="J514" s="63"/>
      <c r="K514" s="63"/>
      <c r="L514" s="63"/>
      <c r="M514" s="63"/>
      <c r="N514" s="63"/>
      <c r="O514" s="63"/>
      <c r="P514" s="57"/>
      <c r="Q514" s="56">
        <f t="shared" si="128"/>
        <v>0</v>
      </c>
      <c r="R514" s="56">
        <f t="shared" si="129"/>
        <v>0</v>
      </c>
      <c r="S514" s="56">
        <f t="shared" si="131"/>
        <v>0</v>
      </c>
      <c r="T514" s="56">
        <f t="shared" si="131"/>
        <v>0</v>
      </c>
      <c r="U514" s="56">
        <f t="shared" si="131"/>
        <v>0</v>
      </c>
      <c r="V514" s="56">
        <f t="shared" si="130"/>
        <v>0</v>
      </c>
      <c r="W514" s="58">
        <f t="shared" si="127"/>
        <v>0</v>
      </c>
    </row>
    <row r="515" spans="1:23" x14ac:dyDescent="0.15">
      <c r="A515" s="57">
        <v>3</v>
      </c>
      <c r="B515" s="57" t="s">
        <v>79</v>
      </c>
      <c r="C515" s="57">
        <v>25</v>
      </c>
      <c r="D515" s="57">
        <v>44</v>
      </c>
      <c r="E515" s="57" t="s">
        <v>96</v>
      </c>
      <c r="F515" s="57">
        <v>111</v>
      </c>
      <c r="G515" s="57">
        <v>3</v>
      </c>
      <c r="H515" s="57">
        <v>8</v>
      </c>
      <c r="I515" s="63"/>
      <c r="J515" s="63"/>
      <c r="K515" s="63"/>
      <c r="L515" s="63"/>
      <c r="M515" s="63"/>
      <c r="N515" s="63"/>
      <c r="O515" s="63"/>
      <c r="P515" s="57"/>
      <c r="Q515" s="56">
        <f t="shared" si="128"/>
        <v>0</v>
      </c>
      <c r="R515" s="56">
        <f t="shared" si="129"/>
        <v>0</v>
      </c>
      <c r="S515" s="56">
        <f t="shared" si="131"/>
        <v>0</v>
      </c>
      <c r="T515" s="56">
        <f t="shared" si="131"/>
        <v>0</v>
      </c>
      <c r="U515" s="56">
        <f t="shared" si="131"/>
        <v>0</v>
      </c>
      <c r="V515" s="56">
        <f t="shared" si="130"/>
        <v>0</v>
      </c>
      <c r="W515" s="58">
        <f t="shared" ref="W515:W542" si="144">SUM(Q515:V515)</f>
        <v>0</v>
      </c>
    </row>
    <row r="516" spans="1:23" x14ac:dyDescent="0.15">
      <c r="A516" s="64">
        <v>3</v>
      </c>
      <c r="B516" s="64" t="s">
        <v>79</v>
      </c>
      <c r="C516" s="64">
        <v>25</v>
      </c>
      <c r="D516" s="64">
        <v>44</v>
      </c>
      <c r="E516" s="64" t="s">
        <v>97</v>
      </c>
      <c r="F516" s="64">
        <v>222</v>
      </c>
      <c r="G516" s="64">
        <v>1</v>
      </c>
      <c r="H516" s="64">
        <v>8</v>
      </c>
      <c r="I516" s="65">
        <v>2.0499999999999998</v>
      </c>
      <c r="J516" s="65"/>
      <c r="K516" s="65"/>
      <c r="L516" s="65"/>
      <c r="M516" s="65"/>
      <c r="N516" s="65"/>
      <c r="O516" s="65"/>
      <c r="P516" s="64"/>
      <c r="Q516" s="66">
        <f t="shared" ref="Q516:Q542" si="145">J516*30/Q$2</f>
        <v>0</v>
      </c>
      <c r="R516" s="66">
        <f t="shared" ref="R516:R542" si="146">K516*2/R$2</f>
        <v>0</v>
      </c>
      <c r="S516" s="66">
        <f t="shared" si="131"/>
        <v>0</v>
      </c>
      <c r="T516" s="66">
        <f t="shared" si="131"/>
        <v>0</v>
      </c>
      <c r="U516" s="66">
        <f t="shared" si="131"/>
        <v>0</v>
      </c>
      <c r="V516" s="66">
        <f t="shared" ref="V516:V542" si="147">O516*1/V$2</f>
        <v>0</v>
      </c>
      <c r="W516" s="67">
        <f t="shared" si="144"/>
        <v>0</v>
      </c>
    </row>
    <row r="517" spans="1:23" x14ac:dyDescent="0.15">
      <c r="A517" s="57">
        <v>3</v>
      </c>
      <c r="B517" s="57" t="s">
        <v>79</v>
      </c>
      <c r="C517" s="57">
        <v>25</v>
      </c>
      <c r="D517" s="57">
        <v>44</v>
      </c>
      <c r="E517" s="57" t="s">
        <v>97</v>
      </c>
      <c r="F517" s="57">
        <v>222</v>
      </c>
      <c r="G517" s="57">
        <v>2</v>
      </c>
      <c r="H517" s="57">
        <v>8</v>
      </c>
      <c r="I517" s="63">
        <v>2.11</v>
      </c>
      <c r="J517" s="63"/>
      <c r="K517" s="63"/>
      <c r="L517" s="63"/>
      <c r="M517" s="63"/>
      <c r="N517" s="63"/>
      <c r="O517" s="63"/>
      <c r="P517" s="57"/>
      <c r="Q517" s="56">
        <f t="shared" si="145"/>
        <v>0</v>
      </c>
      <c r="R517" s="56">
        <f t="shared" si="146"/>
        <v>0</v>
      </c>
      <c r="S517" s="56">
        <f t="shared" si="131"/>
        <v>0</v>
      </c>
      <c r="T517" s="56">
        <f t="shared" si="131"/>
        <v>0</v>
      </c>
      <c r="U517" s="56">
        <f t="shared" si="131"/>
        <v>0</v>
      </c>
      <c r="V517" s="56">
        <f t="shared" si="147"/>
        <v>0</v>
      </c>
      <c r="W517" s="58">
        <f t="shared" si="144"/>
        <v>0</v>
      </c>
    </row>
    <row r="518" spans="1:23" x14ac:dyDescent="0.15">
      <c r="A518" s="68">
        <v>3</v>
      </c>
      <c r="B518" s="68" t="s">
        <v>79</v>
      </c>
      <c r="C518" s="68">
        <v>25</v>
      </c>
      <c r="D518" s="68">
        <v>44</v>
      </c>
      <c r="E518" s="68" t="s">
        <v>97</v>
      </c>
      <c r="F518" s="68">
        <v>222</v>
      </c>
      <c r="G518" s="68">
        <v>3</v>
      </c>
      <c r="H518" s="68">
        <v>8</v>
      </c>
      <c r="I518" s="69">
        <v>2</v>
      </c>
      <c r="J518" s="69"/>
      <c r="K518" s="69"/>
      <c r="L518" s="69"/>
      <c r="M518" s="69"/>
      <c r="N518" s="69"/>
      <c r="O518" s="69"/>
      <c r="P518" s="68"/>
      <c r="Q518" s="70">
        <f t="shared" si="145"/>
        <v>0</v>
      </c>
      <c r="R518" s="70">
        <f t="shared" si="146"/>
        <v>0</v>
      </c>
      <c r="S518" s="70">
        <f t="shared" si="131"/>
        <v>0</v>
      </c>
      <c r="T518" s="70">
        <f t="shared" si="131"/>
        <v>0</v>
      </c>
      <c r="U518" s="70">
        <f t="shared" si="131"/>
        <v>0</v>
      </c>
      <c r="V518" s="70">
        <f t="shared" si="147"/>
        <v>0</v>
      </c>
      <c r="W518" s="71">
        <f t="shared" si="144"/>
        <v>0</v>
      </c>
    </row>
    <row r="519" spans="1:23" x14ac:dyDescent="0.15">
      <c r="A519" s="57">
        <v>3</v>
      </c>
      <c r="B519" s="57" t="s">
        <v>79</v>
      </c>
      <c r="C519" s="57">
        <v>25</v>
      </c>
      <c r="D519" s="57">
        <v>44</v>
      </c>
      <c r="E519" s="57" t="s">
        <v>98</v>
      </c>
      <c r="F519" s="57">
        <v>333</v>
      </c>
      <c r="G519" s="57">
        <v>1</v>
      </c>
      <c r="H519" s="57">
        <v>8</v>
      </c>
      <c r="I519" s="63">
        <v>2.17</v>
      </c>
      <c r="J519" s="63"/>
      <c r="K519" s="63"/>
      <c r="L519" s="63"/>
      <c r="M519" s="63"/>
      <c r="N519" s="63"/>
      <c r="O519" s="63"/>
      <c r="P519" s="57"/>
      <c r="Q519" s="56">
        <f t="shared" si="145"/>
        <v>0</v>
      </c>
      <c r="R519" s="56">
        <f t="shared" si="146"/>
        <v>0</v>
      </c>
      <c r="S519" s="56">
        <f t="shared" si="131"/>
        <v>0</v>
      </c>
      <c r="T519" s="56">
        <f t="shared" si="131"/>
        <v>0</v>
      </c>
      <c r="U519" s="56">
        <f t="shared" si="131"/>
        <v>0</v>
      </c>
      <c r="V519" s="56">
        <f t="shared" si="147"/>
        <v>0</v>
      </c>
      <c r="W519" s="58">
        <f t="shared" si="144"/>
        <v>0</v>
      </c>
    </row>
    <row r="520" spans="1:23" x14ac:dyDescent="0.15">
      <c r="A520" s="57">
        <v>3</v>
      </c>
      <c r="B520" s="57" t="s">
        <v>79</v>
      </c>
      <c r="C520" s="57">
        <v>25</v>
      </c>
      <c r="D520" s="57">
        <v>44</v>
      </c>
      <c r="E520" s="57" t="s">
        <v>98</v>
      </c>
      <c r="F520" s="57">
        <v>333</v>
      </c>
      <c r="G520" s="57">
        <v>2</v>
      </c>
      <c r="H520" s="57">
        <v>8</v>
      </c>
      <c r="I520" s="63">
        <v>1.73</v>
      </c>
      <c r="J520" s="63"/>
      <c r="K520" s="63"/>
      <c r="L520" s="63"/>
      <c r="M520" s="63"/>
      <c r="N520" s="63"/>
      <c r="O520" s="63"/>
      <c r="P520" s="57"/>
      <c r="Q520" s="56">
        <f t="shared" si="145"/>
        <v>0</v>
      </c>
      <c r="R520" s="56">
        <f t="shared" si="146"/>
        <v>0</v>
      </c>
      <c r="S520" s="56">
        <f t="shared" si="131"/>
        <v>0</v>
      </c>
      <c r="T520" s="56">
        <f t="shared" si="131"/>
        <v>0</v>
      </c>
      <c r="U520" s="56">
        <f t="shared" si="131"/>
        <v>0</v>
      </c>
      <c r="V520" s="56">
        <f t="shared" si="147"/>
        <v>0</v>
      </c>
      <c r="W520" s="58">
        <f t="shared" si="144"/>
        <v>0</v>
      </c>
    </row>
    <row r="521" spans="1:23" x14ac:dyDescent="0.15">
      <c r="A521" s="57">
        <v>3</v>
      </c>
      <c r="B521" s="57" t="s">
        <v>79</v>
      </c>
      <c r="C521" s="57">
        <v>25</v>
      </c>
      <c r="D521" s="57">
        <v>44</v>
      </c>
      <c r="E521" s="57" t="s">
        <v>98</v>
      </c>
      <c r="F521" s="57">
        <v>333</v>
      </c>
      <c r="G521" s="57">
        <v>3</v>
      </c>
      <c r="H521" s="57">
        <v>8</v>
      </c>
      <c r="I521" s="63">
        <v>1.58</v>
      </c>
      <c r="J521" s="63"/>
      <c r="K521" s="63"/>
      <c r="L521" s="63"/>
      <c r="M521" s="63"/>
      <c r="N521" s="63"/>
      <c r="O521" s="63"/>
      <c r="P521" s="57"/>
      <c r="Q521" s="56">
        <f t="shared" si="145"/>
        <v>0</v>
      </c>
      <c r="R521" s="56">
        <f t="shared" si="146"/>
        <v>0</v>
      </c>
      <c r="S521" s="56">
        <f t="shared" si="131"/>
        <v>0</v>
      </c>
      <c r="T521" s="56">
        <f t="shared" si="131"/>
        <v>0</v>
      </c>
      <c r="U521" s="56">
        <f t="shared" si="131"/>
        <v>0</v>
      </c>
      <c r="V521" s="56">
        <f t="shared" si="147"/>
        <v>0</v>
      </c>
      <c r="W521" s="58">
        <f t="shared" si="144"/>
        <v>0</v>
      </c>
    </row>
    <row r="522" spans="1:23" x14ac:dyDescent="0.15">
      <c r="A522" s="64">
        <v>3</v>
      </c>
      <c r="B522" s="64" t="s">
        <v>79</v>
      </c>
      <c r="C522" s="64">
        <v>25</v>
      </c>
      <c r="D522" s="64">
        <v>44</v>
      </c>
      <c r="E522" s="64" t="s">
        <v>99</v>
      </c>
      <c r="F522" s="64">
        <v>444</v>
      </c>
      <c r="G522" s="64">
        <v>1</v>
      </c>
      <c r="H522" s="64">
        <v>8</v>
      </c>
      <c r="I522" s="65">
        <v>25.46</v>
      </c>
      <c r="J522" s="65">
        <v>0.404177545691906</v>
      </c>
      <c r="K522" s="65">
        <v>48.328981723237597</v>
      </c>
      <c r="L522" s="65">
        <v>50.496083550913802</v>
      </c>
      <c r="M522" s="65">
        <v>9.4778067885117494</v>
      </c>
      <c r="N522" s="65">
        <v>47.650130548302897</v>
      </c>
      <c r="O522" s="65">
        <v>171.018276762402</v>
      </c>
      <c r="P522" s="64"/>
      <c r="Q522" s="66">
        <f t="shared" si="145"/>
        <v>93.27174131351677</v>
      </c>
      <c r="R522" s="66">
        <f t="shared" si="146"/>
        <v>1.111011074097416</v>
      </c>
      <c r="S522" s="66">
        <f t="shared" si="131"/>
        <v>8.7972270994623347</v>
      </c>
      <c r="T522" s="66">
        <f t="shared" si="131"/>
        <v>2.0165546358535638</v>
      </c>
      <c r="U522" s="66">
        <f t="shared" si="131"/>
        <v>4.1362960545401819</v>
      </c>
      <c r="V522" s="66">
        <f t="shared" si="147"/>
        <v>2.1981783645552957</v>
      </c>
      <c r="W522" s="67">
        <f t="shared" si="144"/>
        <v>111.53100854202556</v>
      </c>
    </row>
    <row r="523" spans="1:23" x14ac:dyDescent="0.15">
      <c r="A523" s="57">
        <v>3</v>
      </c>
      <c r="B523" s="57" t="s">
        <v>79</v>
      </c>
      <c r="C523" s="57">
        <v>25</v>
      </c>
      <c r="D523" s="57">
        <v>44</v>
      </c>
      <c r="E523" s="57" t="s">
        <v>99</v>
      </c>
      <c r="F523" s="57">
        <v>444</v>
      </c>
      <c r="G523" s="57">
        <v>2</v>
      </c>
      <c r="H523" s="57">
        <v>8</v>
      </c>
      <c r="I523" s="63">
        <v>24.59</v>
      </c>
      <c r="J523" s="63">
        <v>0.390899689762151</v>
      </c>
      <c r="K523" s="63">
        <v>42.502585315408503</v>
      </c>
      <c r="L523" s="63">
        <v>46.613236814891401</v>
      </c>
      <c r="M523" s="63">
        <v>8.7900723888314403</v>
      </c>
      <c r="N523" s="63">
        <v>41.339193381592601</v>
      </c>
      <c r="O523" s="63">
        <v>140.25336091003101</v>
      </c>
      <c r="P523" s="57"/>
      <c r="Q523" s="56">
        <f t="shared" si="145"/>
        <v>90.207620714342539</v>
      </c>
      <c r="R523" s="56">
        <f t="shared" si="146"/>
        <v>0.97707092679100005</v>
      </c>
      <c r="S523" s="56">
        <f t="shared" si="131"/>
        <v>8.120772964266795</v>
      </c>
      <c r="T523" s="56">
        <f t="shared" si="131"/>
        <v>1.8702281678364767</v>
      </c>
      <c r="U523" s="56">
        <f t="shared" si="131"/>
        <v>3.5884716477076908</v>
      </c>
      <c r="V523" s="56">
        <f t="shared" si="147"/>
        <v>1.8027424281494988</v>
      </c>
      <c r="W523" s="58">
        <f t="shared" si="144"/>
        <v>106.566906849094</v>
      </c>
    </row>
    <row r="524" spans="1:23" x14ac:dyDescent="0.15">
      <c r="A524" s="68">
        <v>3</v>
      </c>
      <c r="B524" s="68" t="s">
        <v>79</v>
      </c>
      <c r="C524" s="68">
        <v>25</v>
      </c>
      <c r="D524" s="68">
        <v>44</v>
      </c>
      <c r="E524" s="68" t="s">
        <v>99</v>
      </c>
      <c r="F524" s="68">
        <v>444</v>
      </c>
      <c r="G524" s="68">
        <v>3</v>
      </c>
      <c r="H524" s="68">
        <v>8</v>
      </c>
      <c r="I524" s="69">
        <v>23.64</v>
      </c>
      <c r="J524" s="69">
        <v>0.39469658337582902</v>
      </c>
      <c r="K524" s="69">
        <v>42.7332993370729</v>
      </c>
      <c r="L524" s="69">
        <v>47.144314125446201</v>
      </c>
      <c r="M524" s="69">
        <v>7.9041305456399797</v>
      </c>
      <c r="N524" s="69">
        <v>40.6170321264661</v>
      </c>
      <c r="O524" s="69">
        <v>122.10606833248301</v>
      </c>
      <c r="P524" s="68"/>
      <c r="Q524" s="70">
        <f t="shared" si="145"/>
        <v>91.083826932883611</v>
      </c>
      <c r="R524" s="70">
        <f t="shared" si="146"/>
        <v>0.98237469740397476</v>
      </c>
      <c r="S524" s="70">
        <f t="shared" si="131"/>
        <v>8.2132951438059596</v>
      </c>
      <c r="T524" s="70">
        <f t="shared" si="131"/>
        <v>1.6817299033276554</v>
      </c>
      <c r="U524" s="70">
        <f t="shared" si="131"/>
        <v>3.5257840387557375</v>
      </c>
      <c r="V524" s="70">
        <f t="shared" si="147"/>
        <v>1.5694867394920695</v>
      </c>
      <c r="W524" s="71">
        <f t="shared" si="144"/>
        <v>107.05649745566899</v>
      </c>
    </row>
    <row r="525" spans="1:23" x14ac:dyDescent="0.15">
      <c r="A525" s="57">
        <v>3</v>
      </c>
      <c r="B525" s="57" t="s">
        <v>79</v>
      </c>
      <c r="C525" s="57">
        <v>25</v>
      </c>
      <c r="D525" s="57">
        <v>44</v>
      </c>
      <c r="E525" s="57" t="s">
        <v>100</v>
      </c>
      <c r="F525" s="57">
        <v>555</v>
      </c>
      <c r="G525" s="57">
        <f t="shared" ref="G525:H527" si="148">G522</f>
        <v>1</v>
      </c>
      <c r="H525" s="57">
        <f t="shared" si="148"/>
        <v>8</v>
      </c>
      <c r="I525" s="63">
        <f t="shared" ref="I525:I527" si="149">I513+I516+I519+I522</f>
        <v>30.37</v>
      </c>
      <c r="J525" s="63">
        <f t="shared" ref="J525:O527" si="150">(J513*$L513+J516*$L516+J519*$L519+J522*$L522)/($L513+$L516+$L519+$L522)</f>
        <v>0.40995006504302783</v>
      </c>
      <c r="K525" s="63">
        <f t="shared" si="150"/>
        <v>46.17436054228844</v>
      </c>
      <c r="L525" s="63">
        <f t="shared" si="150"/>
        <v>41.873470947877742</v>
      </c>
      <c r="M525" s="63">
        <f t="shared" si="150"/>
        <v>9.2594826741441292</v>
      </c>
      <c r="N525" s="63">
        <f t="shared" si="150"/>
        <v>47.219900881089316</v>
      </c>
      <c r="O525" s="63">
        <f t="shared" si="150"/>
        <v>148.09126027773186</v>
      </c>
      <c r="P525" s="57"/>
      <c r="Q525" s="56">
        <f t="shared" si="145"/>
        <v>94.603861163775647</v>
      </c>
      <c r="R525" s="56">
        <f t="shared" si="146"/>
        <v>1.0614795526962859</v>
      </c>
      <c r="S525" s="56">
        <f t="shared" si="131"/>
        <v>7.2950297818602339</v>
      </c>
      <c r="T525" s="56">
        <f t="shared" si="131"/>
        <v>1.9701026966264106</v>
      </c>
      <c r="U525" s="56">
        <f t="shared" si="131"/>
        <v>4.0989497292612249</v>
      </c>
      <c r="V525" s="56">
        <f t="shared" si="147"/>
        <v>1.9034866359605638</v>
      </c>
      <c r="W525" s="58">
        <f t="shared" si="144"/>
        <v>110.93290956018036</v>
      </c>
    </row>
    <row r="526" spans="1:23" x14ac:dyDescent="0.15">
      <c r="A526" s="57">
        <v>3</v>
      </c>
      <c r="B526" s="57" t="s">
        <v>79</v>
      </c>
      <c r="C526" s="57">
        <v>25</v>
      </c>
      <c r="D526" s="57">
        <v>44</v>
      </c>
      <c r="E526" s="57" t="s">
        <v>100</v>
      </c>
      <c r="F526" s="57">
        <v>555</v>
      </c>
      <c r="G526" s="57">
        <f t="shared" si="148"/>
        <v>2</v>
      </c>
      <c r="H526" s="57">
        <f t="shared" si="148"/>
        <v>8</v>
      </c>
      <c r="I526" s="63">
        <f t="shared" si="149"/>
        <v>28.43</v>
      </c>
      <c r="J526" s="63">
        <f t="shared" si="150"/>
        <v>0.390899689762151</v>
      </c>
      <c r="K526" s="63">
        <f t="shared" si="150"/>
        <v>42.502585315408503</v>
      </c>
      <c r="L526" s="63">
        <f t="shared" si="150"/>
        <v>46.613236814891401</v>
      </c>
      <c r="M526" s="63">
        <f t="shared" si="150"/>
        <v>8.7900723888314403</v>
      </c>
      <c r="N526" s="63">
        <f t="shared" si="150"/>
        <v>41.339193381592601</v>
      </c>
      <c r="O526" s="63">
        <f t="shared" si="150"/>
        <v>140.25336091003101</v>
      </c>
      <c r="P526" s="57"/>
      <c r="Q526" s="56">
        <f t="shared" si="145"/>
        <v>90.207620714342539</v>
      </c>
      <c r="R526" s="56">
        <f t="shared" si="146"/>
        <v>0.97707092679100005</v>
      </c>
      <c r="S526" s="56">
        <f t="shared" si="131"/>
        <v>8.120772964266795</v>
      </c>
      <c r="T526" s="56">
        <f t="shared" si="131"/>
        <v>1.8702281678364767</v>
      </c>
      <c r="U526" s="56">
        <f t="shared" si="131"/>
        <v>3.5884716477076908</v>
      </c>
      <c r="V526" s="56">
        <f t="shared" si="147"/>
        <v>1.8027424281494988</v>
      </c>
      <c r="W526" s="58">
        <f t="shared" si="144"/>
        <v>106.566906849094</v>
      </c>
    </row>
    <row r="527" spans="1:23" ht="14.25" thickBot="1" x14ac:dyDescent="0.2">
      <c r="A527" s="72">
        <v>3</v>
      </c>
      <c r="B527" s="72" t="s">
        <v>79</v>
      </c>
      <c r="C527" s="72">
        <v>25</v>
      </c>
      <c r="D527" s="72">
        <v>44</v>
      </c>
      <c r="E527" s="72" t="s">
        <v>100</v>
      </c>
      <c r="F527" s="72">
        <v>555</v>
      </c>
      <c r="G527" s="72">
        <f t="shared" si="148"/>
        <v>3</v>
      </c>
      <c r="H527" s="72">
        <f>H523</f>
        <v>8</v>
      </c>
      <c r="I527" s="73">
        <f t="shared" si="149"/>
        <v>27.22</v>
      </c>
      <c r="J527" s="73">
        <f t="shared" si="150"/>
        <v>0.39469658337582897</v>
      </c>
      <c r="K527" s="73">
        <f t="shared" si="150"/>
        <v>42.7332993370729</v>
      </c>
      <c r="L527" s="73">
        <f t="shared" si="150"/>
        <v>47.144314125446201</v>
      </c>
      <c r="M527" s="73">
        <f t="shared" si="150"/>
        <v>7.9041305456399797</v>
      </c>
      <c r="N527" s="73">
        <f t="shared" si="150"/>
        <v>40.6170321264661</v>
      </c>
      <c r="O527" s="73">
        <f t="shared" si="150"/>
        <v>122.10606833248301</v>
      </c>
      <c r="P527" s="72"/>
      <c r="Q527" s="74">
        <f t="shared" si="145"/>
        <v>91.083826932883596</v>
      </c>
      <c r="R527" s="74">
        <f t="shared" si="146"/>
        <v>0.98237469740397476</v>
      </c>
      <c r="S527" s="74">
        <f t="shared" ref="S527:U542" si="151">L527*5/S$2</f>
        <v>8.2132951438059596</v>
      </c>
      <c r="T527" s="74">
        <f t="shared" si="151"/>
        <v>1.6817299033276554</v>
      </c>
      <c r="U527" s="74">
        <f t="shared" si="151"/>
        <v>3.5257840387557375</v>
      </c>
      <c r="V527" s="74">
        <f t="shared" si="147"/>
        <v>1.5694867394920695</v>
      </c>
      <c r="W527" s="75">
        <f t="shared" si="144"/>
        <v>107.05649745566897</v>
      </c>
    </row>
    <row r="528" spans="1:23" x14ac:dyDescent="0.15">
      <c r="A528" s="59">
        <v>3</v>
      </c>
      <c r="B528" s="59" t="s">
        <v>79</v>
      </c>
      <c r="C528" s="59">
        <v>25</v>
      </c>
      <c r="D528" s="59">
        <v>44</v>
      </c>
      <c r="E528" s="59" t="s">
        <v>96</v>
      </c>
      <c r="F528" s="59">
        <v>111</v>
      </c>
      <c r="G528" s="59">
        <v>1</v>
      </c>
      <c r="H528" s="59">
        <v>9</v>
      </c>
      <c r="I528" s="60">
        <v>0.89</v>
      </c>
      <c r="J528" s="76">
        <v>0.422818791946309</v>
      </c>
      <c r="K528" s="76">
        <v>41.371045062320199</v>
      </c>
      <c r="L528" s="76">
        <v>22.651006711409401</v>
      </c>
      <c r="M528" s="76">
        <v>8.7727708533077706</v>
      </c>
      <c r="N528" s="76">
        <v>46.260786193672097</v>
      </c>
      <c r="O528" s="76">
        <v>96.979865771812101</v>
      </c>
      <c r="P528" s="59"/>
      <c r="Q528" s="61">
        <f t="shared" si="145"/>
        <v>97.573567372225156</v>
      </c>
      <c r="R528" s="61">
        <f t="shared" si="146"/>
        <v>0.95105850717977469</v>
      </c>
      <c r="S528" s="61">
        <f t="shared" si="151"/>
        <v>3.9461684166218469</v>
      </c>
      <c r="T528" s="61">
        <f t="shared" si="151"/>
        <v>1.866546990065483</v>
      </c>
      <c r="U528" s="61">
        <f t="shared" si="151"/>
        <v>4.01569324597848</v>
      </c>
      <c r="V528" s="61">
        <f t="shared" si="147"/>
        <v>1.2465278376839601</v>
      </c>
      <c r="W528" s="62">
        <f t="shared" si="144"/>
        <v>109.59956236975471</v>
      </c>
    </row>
    <row r="529" spans="1:23" x14ac:dyDescent="0.15">
      <c r="A529" s="57">
        <v>3</v>
      </c>
      <c r="B529" s="57" t="s">
        <v>79</v>
      </c>
      <c r="C529" s="57">
        <v>25</v>
      </c>
      <c r="D529" s="57">
        <v>44</v>
      </c>
      <c r="E529" s="57" t="s">
        <v>96</v>
      </c>
      <c r="F529" s="57">
        <v>111</v>
      </c>
      <c r="G529" s="57">
        <v>2</v>
      </c>
      <c r="H529" s="57">
        <v>9</v>
      </c>
      <c r="I529" s="63">
        <v>0.53</v>
      </c>
      <c r="J529" s="63"/>
      <c r="K529" s="63"/>
      <c r="L529" s="63"/>
      <c r="M529" s="63"/>
      <c r="N529" s="63"/>
      <c r="O529" s="63"/>
      <c r="P529" s="57"/>
      <c r="Q529" s="56">
        <f t="shared" si="145"/>
        <v>0</v>
      </c>
      <c r="R529" s="56">
        <f t="shared" si="146"/>
        <v>0</v>
      </c>
      <c r="S529" s="56">
        <f t="shared" si="151"/>
        <v>0</v>
      </c>
      <c r="T529" s="56">
        <f t="shared" si="151"/>
        <v>0</v>
      </c>
      <c r="U529" s="56">
        <f t="shared" si="151"/>
        <v>0</v>
      </c>
      <c r="V529" s="56">
        <f t="shared" si="147"/>
        <v>0</v>
      </c>
      <c r="W529" s="58">
        <f t="shared" si="144"/>
        <v>0</v>
      </c>
    </row>
    <row r="530" spans="1:23" x14ac:dyDescent="0.15">
      <c r="A530" s="57">
        <v>3</v>
      </c>
      <c r="B530" s="57" t="s">
        <v>79</v>
      </c>
      <c r="C530" s="57">
        <v>25</v>
      </c>
      <c r="D530" s="57">
        <v>44</v>
      </c>
      <c r="E530" s="57" t="s">
        <v>96</v>
      </c>
      <c r="F530" s="57">
        <v>111</v>
      </c>
      <c r="G530" s="57">
        <v>3</v>
      </c>
      <c r="H530" s="57">
        <v>9</v>
      </c>
      <c r="I530" s="63">
        <v>0.32</v>
      </c>
      <c r="J530" s="63"/>
      <c r="K530" s="63"/>
      <c r="L530" s="63"/>
      <c r="M530" s="63"/>
      <c r="N530" s="63"/>
      <c r="O530" s="63"/>
      <c r="P530" s="57"/>
      <c r="Q530" s="56">
        <f t="shared" si="145"/>
        <v>0</v>
      </c>
      <c r="R530" s="56">
        <f t="shared" si="146"/>
        <v>0</v>
      </c>
      <c r="S530" s="56">
        <f t="shared" si="151"/>
        <v>0</v>
      </c>
      <c r="T530" s="56">
        <f t="shared" si="151"/>
        <v>0</v>
      </c>
      <c r="U530" s="56">
        <f t="shared" si="151"/>
        <v>0</v>
      </c>
      <c r="V530" s="56">
        <f t="shared" si="147"/>
        <v>0</v>
      </c>
      <c r="W530" s="58">
        <f t="shared" si="144"/>
        <v>0</v>
      </c>
    </row>
    <row r="531" spans="1:23" x14ac:dyDescent="0.15">
      <c r="A531" s="64">
        <v>3</v>
      </c>
      <c r="B531" s="64" t="s">
        <v>79</v>
      </c>
      <c r="C531" s="64">
        <v>25</v>
      </c>
      <c r="D531" s="64">
        <v>44</v>
      </c>
      <c r="E531" s="64" t="s">
        <v>97</v>
      </c>
      <c r="F531" s="64">
        <v>222</v>
      </c>
      <c r="G531" s="64">
        <v>1</v>
      </c>
      <c r="H531" s="64">
        <v>9</v>
      </c>
      <c r="I531" s="65"/>
      <c r="J531" s="65"/>
      <c r="K531" s="65"/>
      <c r="L531" s="65"/>
      <c r="M531" s="65"/>
      <c r="N531" s="65"/>
      <c r="O531" s="65"/>
      <c r="P531" s="64"/>
      <c r="Q531" s="66">
        <f t="shared" si="145"/>
        <v>0</v>
      </c>
      <c r="R531" s="66">
        <f t="shared" si="146"/>
        <v>0</v>
      </c>
      <c r="S531" s="66">
        <f t="shared" si="151"/>
        <v>0</v>
      </c>
      <c r="T531" s="66">
        <f t="shared" si="151"/>
        <v>0</v>
      </c>
      <c r="U531" s="66">
        <f t="shared" si="151"/>
        <v>0</v>
      </c>
      <c r="V531" s="66">
        <f t="shared" si="147"/>
        <v>0</v>
      </c>
      <c r="W531" s="67">
        <f t="shared" si="144"/>
        <v>0</v>
      </c>
    </row>
    <row r="532" spans="1:23" x14ac:dyDescent="0.15">
      <c r="A532" s="57">
        <v>3</v>
      </c>
      <c r="B532" s="57" t="s">
        <v>79</v>
      </c>
      <c r="C532" s="57">
        <v>25</v>
      </c>
      <c r="D532" s="57">
        <v>44</v>
      </c>
      <c r="E532" s="57" t="s">
        <v>97</v>
      </c>
      <c r="F532" s="57">
        <v>222</v>
      </c>
      <c r="G532" s="57">
        <v>2</v>
      </c>
      <c r="H532" s="57">
        <v>9</v>
      </c>
      <c r="I532" s="63"/>
      <c r="J532" s="63"/>
      <c r="K532" s="63"/>
      <c r="L532" s="63"/>
      <c r="M532" s="63"/>
      <c r="N532" s="63"/>
      <c r="O532" s="63"/>
      <c r="P532" s="57"/>
      <c r="Q532" s="56">
        <f t="shared" si="145"/>
        <v>0</v>
      </c>
      <c r="R532" s="56">
        <f t="shared" si="146"/>
        <v>0</v>
      </c>
      <c r="S532" s="56">
        <f t="shared" si="151"/>
        <v>0</v>
      </c>
      <c r="T532" s="56">
        <f t="shared" si="151"/>
        <v>0</v>
      </c>
      <c r="U532" s="56">
        <f t="shared" si="151"/>
        <v>0</v>
      </c>
      <c r="V532" s="56">
        <f t="shared" si="147"/>
        <v>0</v>
      </c>
      <c r="W532" s="58">
        <f t="shared" si="144"/>
        <v>0</v>
      </c>
    </row>
    <row r="533" spans="1:23" x14ac:dyDescent="0.15">
      <c r="A533" s="68">
        <v>3</v>
      </c>
      <c r="B533" s="68" t="s">
        <v>79</v>
      </c>
      <c r="C533" s="68">
        <v>25</v>
      </c>
      <c r="D533" s="68">
        <v>44</v>
      </c>
      <c r="E533" s="68" t="s">
        <v>97</v>
      </c>
      <c r="F533" s="68">
        <v>222</v>
      </c>
      <c r="G533" s="68">
        <v>3</v>
      </c>
      <c r="H533" s="68">
        <v>9</v>
      </c>
      <c r="I533" s="69"/>
      <c r="J533" s="69"/>
      <c r="K533" s="69"/>
      <c r="L533" s="69"/>
      <c r="M533" s="69"/>
      <c r="N533" s="69"/>
      <c r="O533" s="69"/>
      <c r="P533" s="68"/>
      <c r="Q533" s="70">
        <f t="shared" si="145"/>
        <v>0</v>
      </c>
      <c r="R533" s="70">
        <f t="shared" si="146"/>
        <v>0</v>
      </c>
      <c r="S533" s="70">
        <f t="shared" si="151"/>
        <v>0</v>
      </c>
      <c r="T533" s="70">
        <f t="shared" si="151"/>
        <v>0</v>
      </c>
      <c r="U533" s="70">
        <f t="shared" si="151"/>
        <v>0</v>
      </c>
      <c r="V533" s="70">
        <f t="shared" si="147"/>
        <v>0</v>
      </c>
      <c r="W533" s="71">
        <f t="shared" si="144"/>
        <v>0</v>
      </c>
    </row>
    <row r="534" spans="1:23" x14ac:dyDescent="0.15">
      <c r="A534" s="57">
        <v>3</v>
      </c>
      <c r="B534" s="57" t="s">
        <v>79</v>
      </c>
      <c r="C534" s="57">
        <v>25</v>
      </c>
      <c r="D534" s="57">
        <v>44</v>
      </c>
      <c r="E534" s="57" t="s">
        <v>98</v>
      </c>
      <c r="F534" s="57">
        <v>333</v>
      </c>
      <c r="G534" s="57">
        <v>1</v>
      </c>
      <c r="H534" s="57">
        <v>9</v>
      </c>
      <c r="I534" s="63"/>
      <c r="J534" s="63"/>
      <c r="K534" s="63"/>
      <c r="L534" s="63"/>
      <c r="M534" s="63"/>
      <c r="N534" s="63"/>
      <c r="O534" s="63"/>
      <c r="P534" s="57"/>
      <c r="Q534" s="56">
        <f t="shared" si="145"/>
        <v>0</v>
      </c>
      <c r="R534" s="56">
        <f t="shared" si="146"/>
        <v>0</v>
      </c>
      <c r="S534" s="56">
        <f t="shared" si="151"/>
        <v>0</v>
      </c>
      <c r="T534" s="56">
        <f t="shared" si="151"/>
        <v>0</v>
      </c>
      <c r="U534" s="56">
        <f t="shared" si="151"/>
        <v>0</v>
      </c>
      <c r="V534" s="56">
        <f t="shared" si="147"/>
        <v>0</v>
      </c>
      <c r="W534" s="58">
        <f t="shared" si="144"/>
        <v>0</v>
      </c>
    </row>
    <row r="535" spans="1:23" x14ac:dyDescent="0.15">
      <c r="A535" s="57">
        <v>3</v>
      </c>
      <c r="B535" s="57" t="s">
        <v>79</v>
      </c>
      <c r="C535" s="57">
        <v>25</v>
      </c>
      <c r="D535" s="57">
        <v>44</v>
      </c>
      <c r="E535" s="57" t="s">
        <v>98</v>
      </c>
      <c r="F535" s="57">
        <v>333</v>
      </c>
      <c r="G535" s="57">
        <v>2</v>
      </c>
      <c r="H535" s="57">
        <v>9</v>
      </c>
      <c r="I535" s="63"/>
      <c r="J535" s="63"/>
      <c r="K535" s="63"/>
      <c r="L535" s="63"/>
      <c r="M535" s="63"/>
      <c r="N535" s="63"/>
      <c r="O535" s="63"/>
      <c r="P535" s="57"/>
      <c r="Q535" s="56">
        <f t="shared" si="145"/>
        <v>0</v>
      </c>
      <c r="R535" s="56">
        <f t="shared" si="146"/>
        <v>0</v>
      </c>
      <c r="S535" s="56">
        <f t="shared" si="151"/>
        <v>0</v>
      </c>
      <c r="T535" s="56">
        <f t="shared" si="151"/>
        <v>0</v>
      </c>
      <c r="U535" s="56">
        <f t="shared" si="151"/>
        <v>0</v>
      </c>
      <c r="V535" s="56">
        <f t="shared" si="147"/>
        <v>0</v>
      </c>
      <c r="W535" s="58">
        <f t="shared" si="144"/>
        <v>0</v>
      </c>
    </row>
    <row r="536" spans="1:23" x14ac:dyDescent="0.15">
      <c r="A536" s="57">
        <v>3</v>
      </c>
      <c r="B536" s="57" t="s">
        <v>79</v>
      </c>
      <c r="C536" s="57">
        <v>25</v>
      </c>
      <c r="D536" s="57">
        <v>44</v>
      </c>
      <c r="E536" s="57" t="s">
        <v>98</v>
      </c>
      <c r="F536" s="57">
        <v>333</v>
      </c>
      <c r="G536" s="57">
        <v>3</v>
      </c>
      <c r="H536" s="57">
        <v>9</v>
      </c>
      <c r="I536" s="63"/>
      <c r="J536" s="63"/>
      <c r="K536" s="63"/>
      <c r="L536" s="63"/>
      <c r="M536" s="63"/>
      <c r="N536" s="63"/>
      <c r="O536" s="63"/>
      <c r="P536" s="57"/>
      <c r="Q536" s="56">
        <f t="shared" si="145"/>
        <v>0</v>
      </c>
      <c r="R536" s="56">
        <f t="shared" si="146"/>
        <v>0</v>
      </c>
      <c r="S536" s="56">
        <f t="shared" si="151"/>
        <v>0</v>
      </c>
      <c r="T536" s="56">
        <f t="shared" si="151"/>
        <v>0</v>
      </c>
      <c r="U536" s="56">
        <f t="shared" si="151"/>
        <v>0</v>
      </c>
      <c r="V536" s="56">
        <f t="shared" si="147"/>
        <v>0</v>
      </c>
      <c r="W536" s="58">
        <f t="shared" si="144"/>
        <v>0</v>
      </c>
    </row>
    <row r="537" spans="1:23" x14ac:dyDescent="0.15">
      <c r="A537" s="64">
        <v>3</v>
      </c>
      <c r="B537" s="64" t="s">
        <v>79</v>
      </c>
      <c r="C537" s="64">
        <v>25</v>
      </c>
      <c r="D537" s="64">
        <v>44</v>
      </c>
      <c r="E537" s="64" t="s">
        <v>99</v>
      </c>
      <c r="F537" s="64">
        <v>444</v>
      </c>
      <c r="G537" s="64">
        <v>1</v>
      </c>
      <c r="H537" s="64">
        <v>9</v>
      </c>
      <c r="I537" s="65">
        <v>28.87</v>
      </c>
      <c r="J537" s="65">
        <v>0.72259136212624597</v>
      </c>
      <c r="K537" s="65">
        <v>63.095238095238102</v>
      </c>
      <c r="L537" s="65">
        <v>44.712070874861602</v>
      </c>
      <c r="M537" s="65">
        <v>15.282392026578099</v>
      </c>
      <c r="N537" s="65">
        <v>59.053156146179397</v>
      </c>
      <c r="O537" s="65">
        <v>106.47840531561501</v>
      </c>
      <c r="P537" s="64"/>
      <c r="Q537" s="66">
        <f t="shared" si="145"/>
        <v>166.75185279836444</v>
      </c>
      <c r="R537" s="66">
        <f t="shared" si="146"/>
        <v>1.450465243568692</v>
      </c>
      <c r="S537" s="66">
        <f t="shared" si="151"/>
        <v>7.7895593858643908</v>
      </c>
      <c r="T537" s="66">
        <f t="shared" si="151"/>
        <v>3.2515727716123615</v>
      </c>
      <c r="U537" s="66">
        <f t="shared" si="151"/>
        <v>5.1261420265780728</v>
      </c>
      <c r="V537" s="66">
        <f t="shared" si="147"/>
        <v>1.3686170349050772</v>
      </c>
      <c r="W537" s="67">
        <f t="shared" si="144"/>
        <v>185.738209260893</v>
      </c>
    </row>
    <row r="538" spans="1:23" x14ac:dyDescent="0.15">
      <c r="A538" s="57">
        <v>3</v>
      </c>
      <c r="B538" s="57" t="s">
        <v>79</v>
      </c>
      <c r="C538" s="57">
        <v>25</v>
      </c>
      <c r="D538" s="57">
        <v>44</v>
      </c>
      <c r="E538" s="57" t="s">
        <v>99</v>
      </c>
      <c r="F538" s="57">
        <v>444</v>
      </c>
      <c r="G538" s="57">
        <v>2</v>
      </c>
      <c r="H538" s="57">
        <v>9</v>
      </c>
      <c r="I538" s="63">
        <v>25.66</v>
      </c>
      <c r="J538" s="63">
        <v>0.66814159292035402</v>
      </c>
      <c r="K538" s="63">
        <v>54.178957718780701</v>
      </c>
      <c r="L538" s="63">
        <v>38.765978367748303</v>
      </c>
      <c r="M538" s="63">
        <v>13.102261553589001</v>
      </c>
      <c r="N538" s="63">
        <v>64.552605703048201</v>
      </c>
      <c r="O538" s="63">
        <v>88.864306784660798</v>
      </c>
      <c r="P538" s="57"/>
      <c r="Q538" s="56">
        <f t="shared" si="145"/>
        <v>154.18652144315863</v>
      </c>
      <c r="R538" s="56">
        <f t="shared" si="146"/>
        <v>1.2454932808915105</v>
      </c>
      <c r="S538" s="56">
        <f t="shared" si="151"/>
        <v>6.7536547679004011</v>
      </c>
      <c r="T538" s="56">
        <f t="shared" si="151"/>
        <v>2.7877152241678722</v>
      </c>
      <c r="U538" s="56">
        <f t="shared" si="151"/>
        <v>5.6035248006118223</v>
      </c>
      <c r="V538" s="56">
        <f t="shared" si="147"/>
        <v>1.1422147401627352</v>
      </c>
      <c r="W538" s="58">
        <f t="shared" si="144"/>
        <v>171.71912425689294</v>
      </c>
    </row>
    <row r="539" spans="1:23" x14ac:dyDescent="0.15">
      <c r="A539" s="68">
        <v>3</v>
      </c>
      <c r="B539" s="68" t="s">
        <v>79</v>
      </c>
      <c r="C539" s="68">
        <v>25</v>
      </c>
      <c r="D539" s="68">
        <v>44</v>
      </c>
      <c r="E539" s="68" t="s">
        <v>99</v>
      </c>
      <c r="F539" s="68">
        <v>444</v>
      </c>
      <c r="G539" s="68">
        <v>3</v>
      </c>
      <c r="H539" s="68">
        <v>9</v>
      </c>
      <c r="I539" s="69">
        <v>18.52</v>
      </c>
      <c r="J539" s="69">
        <v>0.93961105424769698</v>
      </c>
      <c r="K539" s="69">
        <v>70.035823950869997</v>
      </c>
      <c r="L539" s="69">
        <v>56.4738996929376</v>
      </c>
      <c r="M539" s="69">
        <v>17.732855680655099</v>
      </c>
      <c r="N539" s="69">
        <v>57.1136131013306</v>
      </c>
      <c r="O539" s="69">
        <v>110.670419651996</v>
      </c>
      <c r="P539" s="68"/>
      <c r="Q539" s="70">
        <f t="shared" si="145"/>
        <v>216.83332021100699</v>
      </c>
      <c r="R539" s="70">
        <f t="shared" si="146"/>
        <v>1.6100189413993102</v>
      </c>
      <c r="S539" s="70">
        <f t="shared" si="151"/>
        <v>9.8386584830901729</v>
      </c>
      <c r="T539" s="70">
        <f t="shared" si="151"/>
        <v>3.7729480171606591</v>
      </c>
      <c r="U539" s="70">
        <f t="shared" si="151"/>
        <v>4.9577789150460587</v>
      </c>
      <c r="V539" s="70">
        <f t="shared" si="147"/>
        <v>1.422498967249306</v>
      </c>
      <c r="W539" s="71">
        <f t="shared" si="144"/>
        <v>238.43522353495251</v>
      </c>
    </row>
    <row r="540" spans="1:23" x14ac:dyDescent="0.15">
      <c r="A540" s="57">
        <v>3</v>
      </c>
      <c r="B540" s="57" t="s">
        <v>79</v>
      </c>
      <c r="C540" s="57">
        <v>25</v>
      </c>
      <c r="D540" s="57">
        <v>44</v>
      </c>
      <c r="E540" s="57" t="s">
        <v>100</v>
      </c>
      <c r="F540" s="57">
        <v>555</v>
      </c>
      <c r="G540" s="57">
        <f t="shared" ref="G540:H542" si="152">G537</f>
        <v>1</v>
      </c>
      <c r="H540" s="57">
        <f t="shared" si="152"/>
        <v>9</v>
      </c>
      <c r="I540" s="63">
        <f t="shared" ref="I540:I542" si="153">I528+I531+I534+I537</f>
        <v>29.76</v>
      </c>
      <c r="J540" s="63">
        <f t="shared" ref="J540:O542" si="154">(J528*$L528+J531*$L531+J534*$L534+J537*$L537)/($L528+$L531+$L534+$L537)</f>
        <v>0.62179207055073649</v>
      </c>
      <c r="K540" s="63">
        <f t="shared" si="154"/>
        <v>55.790422759887917</v>
      </c>
      <c r="L540" s="63">
        <f t="shared" si="154"/>
        <v>37.293981762361909</v>
      </c>
      <c r="M540" s="63">
        <f t="shared" si="154"/>
        <v>13.093515298141185</v>
      </c>
      <c r="N540" s="63">
        <f t="shared" si="154"/>
        <v>54.751689110651171</v>
      </c>
      <c r="O540" s="63">
        <f t="shared" si="154"/>
        <v>103.28449715903287</v>
      </c>
      <c r="P540" s="57"/>
      <c r="Q540" s="56">
        <f t="shared" si="145"/>
        <v>143.49047781940072</v>
      </c>
      <c r="R540" s="56">
        <f t="shared" si="146"/>
        <v>1.2825384542502969</v>
      </c>
      <c r="S540" s="56">
        <f t="shared" si="151"/>
        <v>6.4972093662651416</v>
      </c>
      <c r="T540" s="56">
        <f t="shared" si="151"/>
        <v>2.7858543187534437</v>
      </c>
      <c r="U540" s="56">
        <f t="shared" si="151"/>
        <v>4.7527507908551359</v>
      </c>
      <c r="V540" s="56">
        <f t="shared" si="147"/>
        <v>1.3275642308358981</v>
      </c>
      <c r="W540" s="58">
        <f t="shared" si="144"/>
        <v>160.13639498036065</v>
      </c>
    </row>
    <row r="541" spans="1:23" x14ac:dyDescent="0.15">
      <c r="A541" s="57">
        <v>3</v>
      </c>
      <c r="B541" s="57" t="s">
        <v>79</v>
      </c>
      <c r="C541" s="57">
        <v>25</v>
      </c>
      <c r="D541" s="57">
        <v>44</v>
      </c>
      <c r="E541" s="57" t="s">
        <v>100</v>
      </c>
      <c r="F541" s="57">
        <v>555</v>
      </c>
      <c r="G541" s="57">
        <f t="shared" si="152"/>
        <v>2</v>
      </c>
      <c r="H541" s="57">
        <f t="shared" si="152"/>
        <v>9</v>
      </c>
      <c r="I541" s="63">
        <f t="shared" si="153"/>
        <v>26.19</v>
      </c>
      <c r="J541" s="63">
        <f t="shared" si="154"/>
        <v>0.66814159292035402</v>
      </c>
      <c r="K541" s="63">
        <f t="shared" si="154"/>
        <v>54.178957718780694</v>
      </c>
      <c r="L541" s="63">
        <f t="shared" si="154"/>
        <v>38.765978367748303</v>
      </c>
      <c r="M541" s="63">
        <f t="shared" si="154"/>
        <v>13.102261553589001</v>
      </c>
      <c r="N541" s="63">
        <f t="shared" si="154"/>
        <v>64.552605703048201</v>
      </c>
      <c r="O541" s="63">
        <f t="shared" si="154"/>
        <v>88.864306784660798</v>
      </c>
      <c r="P541" s="57"/>
      <c r="Q541" s="56">
        <f t="shared" si="145"/>
        <v>154.18652144315863</v>
      </c>
      <c r="R541" s="56">
        <f t="shared" si="146"/>
        <v>1.2454932808915102</v>
      </c>
      <c r="S541" s="56">
        <f t="shared" si="151"/>
        <v>6.7536547679004011</v>
      </c>
      <c r="T541" s="56">
        <f t="shared" si="151"/>
        <v>2.7877152241678722</v>
      </c>
      <c r="U541" s="56">
        <f t="shared" si="151"/>
        <v>5.6035248006118223</v>
      </c>
      <c r="V541" s="56">
        <f t="shared" si="147"/>
        <v>1.1422147401627352</v>
      </c>
      <c r="W541" s="58">
        <f t="shared" si="144"/>
        <v>171.71912425689294</v>
      </c>
    </row>
    <row r="542" spans="1:23" ht="14.25" thickBot="1" x14ac:dyDescent="0.2">
      <c r="A542" s="72">
        <v>3</v>
      </c>
      <c r="B542" s="72" t="s">
        <v>79</v>
      </c>
      <c r="C542" s="72">
        <v>25</v>
      </c>
      <c r="D542" s="72">
        <v>44</v>
      </c>
      <c r="E542" s="72" t="s">
        <v>100</v>
      </c>
      <c r="F542" s="72">
        <v>555</v>
      </c>
      <c r="G542" s="72">
        <f t="shared" si="152"/>
        <v>3</v>
      </c>
      <c r="H542" s="72">
        <f t="shared" si="152"/>
        <v>9</v>
      </c>
      <c r="I542" s="73">
        <f t="shared" si="153"/>
        <v>18.84</v>
      </c>
      <c r="J542" s="73">
        <f t="shared" si="154"/>
        <v>0.93961105424769698</v>
      </c>
      <c r="K542" s="73">
        <f t="shared" si="154"/>
        <v>70.035823950869997</v>
      </c>
      <c r="L542" s="73">
        <f t="shared" si="154"/>
        <v>56.473899692937593</v>
      </c>
      <c r="M542" s="73">
        <f t="shared" si="154"/>
        <v>17.732855680655099</v>
      </c>
      <c r="N542" s="73">
        <f t="shared" si="154"/>
        <v>57.113613101330607</v>
      </c>
      <c r="O542" s="73">
        <f t="shared" si="154"/>
        <v>110.670419651996</v>
      </c>
      <c r="P542" s="72"/>
      <c r="Q542" s="74">
        <f t="shared" si="145"/>
        <v>216.83332021100699</v>
      </c>
      <c r="R542" s="74">
        <f t="shared" si="146"/>
        <v>1.6100189413993102</v>
      </c>
      <c r="S542" s="74">
        <f t="shared" si="151"/>
        <v>9.8386584830901729</v>
      </c>
      <c r="T542" s="74">
        <f t="shared" si="151"/>
        <v>3.7729480171606591</v>
      </c>
      <c r="U542" s="74">
        <f t="shared" si="151"/>
        <v>4.9577789150460596</v>
      </c>
      <c r="V542" s="74">
        <f t="shared" si="147"/>
        <v>1.422498967249306</v>
      </c>
      <c r="W542" s="75">
        <f t="shared" si="144"/>
        <v>238.43522353495251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7C7D8-4821-4A8A-A9A4-D455E1995CE8}">
  <dimension ref="A1:P196"/>
  <sheetViews>
    <sheetView workbookViewId="0">
      <selection activeCell="H91" sqref="H91"/>
    </sheetView>
  </sheetViews>
  <sheetFormatPr defaultRowHeight="13.5" x14ac:dyDescent="0.15"/>
  <cols>
    <col min="1" max="8" width="9.125" bestFit="1" customWidth="1"/>
    <col min="10" max="13" width="9.125" bestFit="1" customWidth="1"/>
    <col min="14" max="14" width="9.5" bestFit="1" customWidth="1"/>
    <col min="15" max="15" width="9.125" bestFit="1" customWidth="1"/>
    <col min="16" max="16" width="9.5" bestFit="1" customWidth="1"/>
  </cols>
  <sheetData>
    <row r="1" spans="1:16" x14ac:dyDescent="0.15">
      <c r="A1" s="78" t="s">
        <v>58</v>
      </c>
      <c r="B1" s="79" t="s">
        <v>59</v>
      </c>
      <c r="C1" s="79" t="s">
        <v>60</v>
      </c>
      <c r="D1" s="79" t="s">
        <v>61</v>
      </c>
      <c r="E1" s="79" t="s">
        <v>62</v>
      </c>
      <c r="F1" s="79" t="s">
        <v>63</v>
      </c>
      <c r="G1" s="79" t="s">
        <v>64</v>
      </c>
      <c r="H1" s="79" t="s">
        <v>65</v>
      </c>
      <c r="I1" s="79" t="s">
        <v>66</v>
      </c>
      <c r="J1" s="80" t="s">
        <v>67</v>
      </c>
      <c r="K1" s="80" t="s">
        <v>68</v>
      </c>
      <c r="L1" s="80" t="s">
        <v>69</v>
      </c>
      <c r="M1" s="80" t="s">
        <v>70</v>
      </c>
      <c r="N1" s="80" t="s">
        <v>71</v>
      </c>
      <c r="O1" s="80" t="s">
        <v>72</v>
      </c>
      <c r="P1" s="63" t="s">
        <v>73</v>
      </c>
    </row>
    <row r="2" spans="1:16" ht="14.25" thickBot="1" x14ac:dyDescent="0.2">
      <c r="A2" s="78"/>
      <c r="B2" s="78"/>
      <c r="C2" s="79"/>
      <c r="D2" s="79"/>
      <c r="E2" s="79"/>
      <c r="F2" s="79"/>
      <c r="G2" s="79"/>
      <c r="H2" s="79"/>
      <c r="I2" s="79" t="s">
        <v>74</v>
      </c>
      <c r="J2" s="80">
        <v>5.0000000000000001E-3</v>
      </c>
      <c r="K2" s="80">
        <v>0.05</v>
      </c>
      <c r="L2" s="80">
        <v>1</v>
      </c>
      <c r="M2" s="80">
        <v>0.02</v>
      </c>
      <c r="N2" s="80">
        <v>0.01</v>
      </c>
      <c r="O2" s="80">
        <v>1</v>
      </c>
      <c r="P2" s="63"/>
    </row>
    <row r="3" spans="1:16" x14ac:dyDescent="0.15">
      <c r="A3" s="81">
        <v>1</v>
      </c>
      <c r="B3" s="82">
        <v>91.35</v>
      </c>
      <c r="C3" s="82">
        <v>0.16</v>
      </c>
      <c r="D3" s="82">
        <v>16.446000000000002</v>
      </c>
      <c r="E3" s="82">
        <v>11.128</v>
      </c>
      <c r="F3" s="82">
        <v>2.75</v>
      </c>
      <c r="G3" s="82">
        <v>5.5519999999999996</v>
      </c>
      <c r="H3" s="82">
        <v>24.975999999999999</v>
      </c>
      <c r="I3" s="82"/>
      <c r="J3" s="83">
        <f>C3/(J$2*1000)*(5/(5+5+2+4+5+1))*100</f>
        <v>0.72727272727272729</v>
      </c>
      <c r="K3" s="83">
        <f>D3/(K$2*1000)*(5/(5+5+2+4+5+1))*100</f>
        <v>7.4754545454545465</v>
      </c>
      <c r="L3" s="83">
        <f>E3/(L$2*1000)*(2/(5+5+2+4+5+1))*100</f>
        <v>0.10116363636363636</v>
      </c>
      <c r="M3" s="83">
        <f>F3/(M$2*1000)*(4/(5+5+2+4+5+1))*100</f>
        <v>2.5</v>
      </c>
      <c r="N3" s="83">
        <f>G3/(N$2*1000)*(5/(5+5+2+4+5+1))*100</f>
        <v>12.618181818181814</v>
      </c>
      <c r="O3" s="83">
        <f>H3/(O$2*1000)*(1/(5+5+2+4+5+1))*100</f>
        <v>0.11352727272727271</v>
      </c>
      <c r="P3" s="60">
        <f>SUM(J3:O3)</f>
        <v>23.535599999999995</v>
      </c>
    </row>
    <row r="4" spans="1:16" x14ac:dyDescent="0.15">
      <c r="A4" s="78">
        <v>1</v>
      </c>
      <c r="B4" s="79">
        <v>92.25</v>
      </c>
      <c r="C4" s="79">
        <v>0.122</v>
      </c>
      <c r="D4" s="79">
        <v>17.782</v>
      </c>
      <c r="E4" s="79">
        <v>10.926</v>
      </c>
      <c r="F4" s="79">
        <v>2.7639999999999998</v>
      </c>
      <c r="G4" s="79">
        <v>5.2770000000000001</v>
      </c>
      <c r="H4" s="79">
        <v>24.114000000000001</v>
      </c>
      <c r="I4" s="79"/>
      <c r="J4" s="80">
        <f t="shared" ref="J4:K35" si="0">C4/(J$2*1000)*(5/(5+5+2+4+5+1))*100</f>
        <v>0.55454545454545456</v>
      </c>
      <c r="K4" s="80">
        <f t="shared" si="0"/>
        <v>8.0827272727272739</v>
      </c>
      <c r="L4" s="80">
        <f t="shared" ref="L4:L67" si="1">E4/(L$2*1000)*(2/(5+5+2+4+5+1))*100</f>
        <v>9.9327272727272722E-2</v>
      </c>
      <c r="M4" s="80">
        <f t="shared" ref="M4:M67" si="2">F4/(M$2*1000)*(4/(5+5+2+4+5+1))*100</f>
        <v>2.5127272727272727</v>
      </c>
      <c r="N4" s="80">
        <f t="shared" ref="N4:N67" si="3">G4/(N$2*1000)*(5/(5+5+2+4+5+1))*100</f>
        <v>11.993181818181819</v>
      </c>
      <c r="O4" s="80">
        <f t="shared" ref="O4:O67" si="4">H4/(O$2*1000)*(1/(5+5+2+4+5+1))*100</f>
        <v>0.10960909090909092</v>
      </c>
      <c r="P4" s="63">
        <f t="shared" ref="P4:P67" si="5">SUM(J4:O4)</f>
        <v>23.352118181818188</v>
      </c>
    </row>
    <row r="5" spans="1:16" x14ac:dyDescent="0.15">
      <c r="A5" s="78">
        <v>1</v>
      </c>
      <c r="B5" s="79">
        <v>98.25</v>
      </c>
      <c r="C5" s="79">
        <v>0.128</v>
      </c>
      <c r="D5" s="79">
        <v>16.384</v>
      </c>
      <c r="E5" s="79">
        <v>10.263999999999999</v>
      </c>
      <c r="F5" s="79">
        <v>2.0529999999999999</v>
      </c>
      <c r="G5" s="79">
        <v>5.6340000000000003</v>
      </c>
      <c r="H5" s="79">
        <v>25.992999999999999</v>
      </c>
      <c r="I5" s="79"/>
      <c r="J5" s="80">
        <f t="shared" si="0"/>
        <v>0.5818181818181819</v>
      </c>
      <c r="K5" s="80">
        <f t="shared" si="0"/>
        <v>7.4472727272727273</v>
      </c>
      <c r="L5" s="80">
        <f t="shared" si="1"/>
        <v>9.3309090909090897E-2</v>
      </c>
      <c r="M5" s="80">
        <f t="shared" si="2"/>
        <v>1.8663636363636362</v>
      </c>
      <c r="N5" s="80">
        <f t="shared" si="3"/>
        <v>12.804545454545455</v>
      </c>
      <c r="O5" s="80">
        <f t="shared" si="4"/>
        <v>0.11815000000000001</v>
      </c>
      <c r="P5" s="63">
        <f t="shared" si="5"/>
        <v>22.911459090909091</v>
      </c>
    </row>
    <row r="6" spans="1:16" x14ac:dyDescent="0.15">
      <c r="A6" s="84">
        <f>A5+1</f>
        <v>2</v>
      </c>
      <c r="B6" s="85">
        <v>179.9</v>
      </c>
      <c r="C6" s="85">
        <v>0.13700000000000001</v>
      </c>
      <c r="D6" s="85">
        <v>16.466999999999999</v>
      </c>
      <c r="E6" s="85">
        <v>9.5269999999999992</v>
      </c>
      <c r="F6" s="85">
        <v>1.3939999999999999</v>
      </c>
      <c r="G6" s="85">
        <v>4.7759999999999998</v>
      </c>
      <c r="H6" s="85">
        <v>20.074999999999999</v>
      </c>
      <c r="I6" s="85"/>
      <c r="J6" s="86">
        <f t="shared" si="0"/>
        <v>0.62272727272727268</v>
      </c>
      <c r="K6" s="86">
        <f t="shared" si="0"/>
        <v>7.4849999999999985</v>
      </c>
      <c r="L6" s="86">
        <f t="shared" si="1"/>
        <v>8.6609090909090899E-2</v>
      </c>
      <c r="M6" s="86">
        <f t="shared" si="2"/>
        <v>1.2672727272727273</v>
      </c>
      <c r="N6" s="86">
        <f t="shared" si="3"/>
        <v>10.854545454545454</v>
      </c>
      <c r="O6" s="86">
        <f t="shared" si="4"/>
        <v>9.1249999999999998E-2</v>
      </c>
      <c r="P6" s="65">
        <f t="shared" si="5"/>
        <v>20.407404545454543</v>
      </c>
    </row>
    <row r="7" spans="1:16" x14ac:dyDescent="0.15">
      <c r="A7" s="78">
        <f t="shared" ref="A7:A32" si="6">A4+1</f>
        <v>2</v>
      </c>
      <c r="B7" s="79">
        <v>192.25</v>
      </c>
      <c r="C7" s="79">
        <v>0.14499999999999999</v>
      </c>
      <c r="D7" s="79">
        <v>14.882</v>
      </c>
      <c r="E7" s="79">
        <v>8.7769999999999992</v>
      </c>
      <c r="F7" s="79">
        <v>1.218</v>
      </c>
      <c r="G7" s="79">
        <v>4.7990000000000004</v>
      </c>
      <c r="H7" s="79">
        <v>19.361999999999998</v>
      </c>
      <c r="I7" s="79"/>
      <c r="J7" s="80">
        <f t="shared" si="0"/>
        <v>0.65909090909090895</v>
      </c>
      <c r="K7" s="80">
        <f t="shared" si="0"/>
        <v>6.7645454545454546</v>
      </c>
      <c r="L7" s="80">
        <f t="shared" si="1"/>
        <v>7.9790909090909093E-2</v>
      </c>
      <c r="M7" s="80">
        <f t="shared" si="2"/>
        <v>1.1072727272727272</v>
      </c>
      <c r="N7" s="80">
        <f t="shared" si="3"/>
        <v>10.906818181818183</v>
      </c>
      <c r="O7" s="80">
        <f t="shared" si="4"/>
        <v>8.8009090909090898E-2</v>
      </c>
      <c r="P7" s="63">
        <f t="shared" si="5"/>
        <v>19.605527272727272</v>
      </c>
    </row>
    <row r="8" spans="1:16" x14ac:dyDescent="0.15">
      <c r="A8" s="87">
        <f t="shared" si="6"/>
        <v>2</v>
      </c>
      <c r="B8" s="88">
        <v>188</v>
      </c>
      <c r="C8" s="88">
        <v>0.153</v>
      </c>
      <c r="D8" s="88">
        <v>17.385999999999999</v>
      </c>
      <c r="E8" s="88">
        <v>9.1839999999999993</v>
      </c>
      <c r="F8" s="88">
        <v>1.4390000000000001</v>
      </c>
      <c r="G8" s="88">
        <v>4.556</v>
      </c>
      <c r="H8" s="88">
        <v>18.536999999999999</v>
      </c>
      <c r="I8" s="88"/>
      <c r="J8" s="89">
        <f t="shared" si="0"/>
        <v>0.69545454545454533</v>
      </c>
      <c r="K8" s="89">
        <f t="shared" si="0"/>
        <v>7.9027272727272724</v>
      </c>
      <c r="L8" s="89">
        <f t="shared" si="1"/>
        <v>8.3490909090909088E-2</v>
      </c>
      <c r="M8" s="89">
        <f t="shared" si="2"/>
        <v>1.3081818181818183</v>
      </c>
      <c r="N8" s="89">
        <f t="shared" si="3"/>
        <v>10.354545454545454</v>
      </c>
      <c r="O8" s="89">
        <f t="shared" si="4"/>
        <v>8.4259090909090908E-2</v>
      </c>
      <c r="P8" s="69">
        <f t="shared" si="5"/>
        <v>20.42865909090909</v>
      </c>
    </row>
    <row r="9" spans="1:16" x14ac:dyDescent="0.15">
      <c r="A9" s="78">
        <f t="shared" si="6"/>
        <v>3</v>
      </c>
      <c r="B9" s="79">
        <v>132.75</v>
      </c>
      <c r="C9" s="79">
        <v>0.222</v>
      </c>
      <c r="D9" s="79">
        <v>12.829000000000001</v>
      </c>
      <c r="E9" s="79">
        <v>8.4459999999999997</v>
      </c>
      <c r="F9" s="79">
        <v>1.123</v>
      </c>
      <c r="G9" s="79">
        <v>5.508</v>
      </c>
      <c r="H9" s="79">
        <v>21.341000000000001</v>
      </c>
      <c r="I9" s="79"/>
      <c r="J9" s="80">
        <f t="shared" si="0"/>
        <v>1.009090909090909</v>
      </c>
      <c r="K9" s="80">
        <f t="shared" si="0"/>
        <v>5.831363636363637</v>
      </c>
      <c r="L9" s="80">
        <f t="shared" si="1"/>
        <v>7.6781818181818187E-2</v>
      </c>
      <c r="M9" s="80">
        <f t="shared" si="2"/>
        <v>1.020909090909091</v>
      </c>
      <c r="N9" s="80">
        <f t="shared" si="3"/>
        <v>12.518181818181818</v>
      </c>
      <c r="O9" s="80">
        <f t="shared" si="4"/>
        <v>9.7004545454545468E-2</v>
      </c>
      <c r="P9" s="63">
        <f t="shared" si="5"/>
        <v>20.553331818181817</v>
      </c>
    </row>
    <row r="10" spans="1:16" x14ac:dyDescent="0.15">
      <c r="A10" s="78">
        <f t="shared" si="6"/>
        <v>3</v>
      </c>
      <c r="B10" s="79">
        <v>145</v>
      </c>
      <c r="C10" s="79">
        <v>0.21199999999999999</v>
      </c>
      <c r="D10" s="79">
        <v>13.867000000000001</v>
      </c>
      <c r="E10" s="79">
        <v>9.1310000000000002</v>
      </c>
      <c r="F10" s="79">
        <v>1.2689999999999999</v>
      </c>
      <c r="G10" s="79">
        <v>7.274</v>
      </c>
      <c r="H10" s="79">
        <v>21.861999999999998</v>
      </c>
      <c r="I10" s="79"/>
      <c r="J10" s="80">
        <f t="shared" si="0"/>
        <v>0.96363636363636351</v>
      </c>
      <c r="K10" s="80">
        <f t="shared" si="0"/>
        <v>6.3031818181818187</v>
      </c>
      <c r="L10" s="80">
        <f t="shared" si="1"/>
        <v>8.3009090909090907E-2</v>
      </c>
      <c r="M10" s="80">
        <f t="shared" si="2"/>
        <v>1.1536363636363633</v>
      </c>
      <c r="N10" s="80">
        <f t="shared" si="3"/>
        <v>16.531818181818185</v>
      </c>
      <c r="O10" s="80">
        <f t="shared" si="4"/>
        <v>9.9372727272727265E-2</v>
      </c>
      <c r="P10" s="63">
        <f t="shared" si="5"/>
        <v>25.134654545454548</v>
      </c>
    </row>
    <row r="11" spans="1:16" x14ac:dyDescent="0.15">
      <c r="A11" s="78">
        <f t="shared" si="6"/>
        <v>3</v>
      </c>
      <c r="B11" s="79">
        <v>138.19999999999999</v>
      </c>
      <c r="C11" s="79">
        <v>0.18</v>
      </c>
      <c r="D11" s="79">
        <v>12.444000000000001</v>
      </c>
      <c r="E11" s="79">
        <v>7.0259999999999998</v>
      </c>
      <c r="F11" s="79">
        <v>0.92400000000000004</v>
      </c>
      <c r="G11" s="79">
        <v>6.2880000000000003</v>
      </c>
      <c r="H11" s="79">
        <v>21.693000000000001</v>
      </c>
      <c r="I11" s="79"/>
      <c r="J11" s="80">
        <f t="shared" si="0"/>
        <v>0.81818181818181812</v>
      </c>
      <c r="K11" s="80">
        <f t="shared" si="0"/>
        <v>5.6563636363636363</v>
      </c>
      <c r="L11" s="80">
        <f t="shared" si="1"/>
        <v>6.3872727272727275E-2</v>
      </c>
      <c r="M11" s="80">
        <f t="shared" si="2"/>
        <v>0.84000000000000008</v>
      </c>
      <c r="N11" s="80">
        <f t="shared" si="3"/>
        <v>14.290909090909091</v>
      </c>
      <c r="O11" s="80">
        <f t="shared" si="4"/>
        <v>9.8604545454545445E-2</v>
      </c>
      <c r="P11" s="63">
        <f t="shared" si="5"/>
        <v>21.767931818181818</v>
      </c>
    </row>
    <row r="12" spans="1:16" x14ac:dyDescent="0.15">
      <c r="A12" s="84">
        <f t="shared" si="6"/>
        <v>4</v>
      </c>
      <c r="B12" s="85">
        <v>279.3</v>
      </c>
      <c r="C12" s="85">
        <v>0.19800000000000001</v>
      </c>
      <c r="D12" s="85">
        <v>14.441000000000001</v>
      </c>
      <c r="E12" s="85">
        <v>8.0609999999999999</v>
      </c>
      <c r="F12" s="85">
        <v>2.1139999999999999</v>
      </c>
      <c r="G12" s="85">
        <v>6.4710000000000001</v>
      </c>
      <c r="H12" s="85">
        <v>20.876000000000001</v>
      </c>
      <c r="I12" s="85"/>
      <c r="J12" s="86">
        <f t="shared" si="0"/>
        <v>0.90000000000000013</v>
      </c>
      <c r="K12" s="86">
        <f t="shared" si="0"/>
        <v>6.5640909090909094</v>
      </c>
      <c r="L12" s="86">
        <f t="shared" si="1"/>
        <v>7.3281818181818198E-2</v>
      </c>
      <c r="M12" s="86">
        <f t="shared" si="2"/>
        <v>1.9218181818181819</v>
      </c>
      <c r="N12" s="86">
        <f t="shared" si="3"/>
        <v>14.706818181818182</v>
      </c>
      <c r="O12" s="86">
        <f t="shared" si="4"/>
        <v>9.4890909090909109E-2</v>
      </c>
      <c r="P12" s="65">
        <f t="shared" si="5"/>
        <v>24.260900000000003</v>
      </c>
    </row>
    <row r="13" spans="1:16" x14ac:dyDescent="0.15">
      <c r="A13" s="78">
        <f t="shared" si="6"/>
        <v>4</v>
      </c>
      <c r="B13" s="79">
        <v>236.5</v>
      </c>
      <c r="C13" s="79">
        <v>0.2</v>
      </c>
      <c r="D13" s="79">
        <v>18.425999999999998</v>
      </c>
      <c r="E13" s="79">
        <v>8.4480000000000004</v>
      </c>
      <c r="F13" s="79">
        <v>2.5779999999999998</v>
      </c>
      <c r="G13" s="79">
        <v>6.1449999999999996</v>
      </c>
      <c r="H13" s="79">
        <v>17.385999999999999</v>
      </c>
      <c r="I13" s="79"/>
      <c r="J13" s="80">
        <f t="shared" si="0"/>
        <v>0.90909090909090906</v>
      </c>
      <c r="K13" s="80">
        <f t="shared" si="0"/>
        <v>8.375454545454545</v>
      </c>
      <c r="L13" s="80">
        <f t="shared" si="1"/>
        <v>7.6800000000000007E-2</v>
      </c>
      <c r="M13" s="80">
        <f t="shared" si="2"/>
        <v>2.3436363636363633</v>
      </c>
      <c r="N13" s="80">
        <f t="shared" si="3"/>
        <v>13.96590909090909</v>
      </c>
      <c r="O13" s="80">
        <f t="shared" si="4"/>
        <v>7.9027272727272724E-2</v>
      </c>
      <c r="P13" s="63">
        <f t="shared" si="5"/>
        <v>25.749918181818181</v>
      </c>
    </row>
    <row r="14" spans="1:16" x14ac:dyDescent="0.15">
      <c r="A14" s="87">
        <f t="shared" si="6"/>
        <v>4</v>
      </c>
      <c r="B14" s="88">
        <v>273.60000000000002</v>
      </c>
      <c r="C14" s="88">
        <v>0.19500000000000001</v>
      </c>
      <c r="D14" s="88">
        <v>16.882999999999999</v>
      </c>
      <c r="E14" s="88">
        <v>8.4659999999999993</v>
      </c>
      <c r="F14" s="88">
        <v>2.5529999999999999</v>
      </c>
      <c r="G14" s="88">
        <v>6.6219999999999999</v>
      </c>
      <c r="H14" s="88">
        <v>21.917999999999999</v>
      </c>
      <c r="I14" s="88"/>
      <c r="J14" s="89">
        <f t="shared" si="0"/>
        <v>0.88636363636363635</v>
      </c>
      <c r="K14" s="89">
        <f t="shared" si="0"/>
        <v>7.674090909090908</v>
      </c>
      <c r="L14" s="89">
        <f t="shared" si="1"/>
        <v>7.6963636363636359E-2</v>
      </c>
      <c r="M14" s="89">
        <f t="shared" si="2"/>
        <v>2.3209090909090908</v>
      </c>
      <c r="N14" s="89">
        <f t="shared" si="3"/>
        <v>15.049999999999999</v>
      </c>
      <c r="O14" s="89">
        <f t="shared" si="4"/>
        <v>9.9627272727272731E-2</v>
      </c>
      <c r="P14" s="69">
        <f t="shared" si="5"/>
        <v>26.107954545454543</v>
      </c>
    </row>
    <row r="15" spans="1:16" x14ac:dyDescent="0.15">
      <c r="A15" s="78">
        <f t="shared" si="6"/>
        <v>5</v>
      </c>
      <c r="B15" s="79">
        <v>209.6</v>
      </c>
      <c r="C15" s="79">
        <v>0.158</v>
      </c>
      <c r="D15" s="79">
        <v>15.731</v>
      </c>
      <c r="E15" s="79">
        <v>6.9119999999999999</v>
      </c>
      <c r="F15" s="79">
        <v>1.238</v>
      </c>
      <c r="G15" s="79">
        <v>6.9219999999999997</v>
      </c>
      <c r="H15" s="79">
        <v>16.692</v>
      </c>
      <c r="I15" s="79"/>
      <c r="J15" s="80">
        <f t="shared" si="0"/>
        <v>0.71818181818181825</v>
      </c>
      <c r="K15" s="80">
        <f t="shared" si="0"/>
        <v>7.1504545454545463</v>
      </c>
      <c r="L15" s="80">
        <f t="shared" si="1"/>
        <v>6.2836363636363635E-2</v>
      </c>
      <c r="M15" s="80">
        <f t="shared" si="2"/>
        <v>1.1254545454545455</v>
      </c>
      <c r="N15" s="80">
        <f t="shared" si="3"/>
        <v>15.731818181818181</v>
      </c>
      <c r="O15" s="80">
        <f t="shared" si="4"/>
        <v>7.5872727272727272E-2</v>
      </c>
      <c r="P15" s="63">
        <f t="shared" si="5"/>
        <v>24.864618181818184</v>
      </c>
    </row>
    <row r="16" spans="1:16" x14ac:dyDescent="0.15">
      <c r="A16" s="78">
        <f t="shared" si="6"/>
        <v>5</v>
      </c>
      <c r="B16" s="79">
        <v>236.5</v>
      </c>
      <c r="C16" s="79">
        <v>0.155</v>
      </c>
      <c r="D16" s="79">
        <v>15.388</v>
      </c>
      <c r="E16" s="79">
        <v>7.9109999999999996</v>
      </c>
      <c r="F16" s="79">
        <v>1.7569999999999999</v>
      </c>
      <c r="G16" s="79">
        <v>6.9219999999999997</v>
      </c>
      <c r="H16" s="79">
        <v>16.963000000000001</v>
      </c>
      <c r="I16" s="79"/>
      <c r="J16" s="80">
        <f t="shared" si="0"/>
        <v>0.70454545454545447</v>
      </c>
      <c r="K16" s="80">
        <f t="shared" si="0"/>
        <v>6.9945454545454533</v>
      </c>
      <c r="L16" s="80">
        <f t="shared" si="1"/>
        <v>7.1918181818181812E-2</v>
      </c>
      <c r="M16" s="80">
        <f t="shared" si="2"/>
        <v>1.5972727272727274</v>
      </c>
      <c r="N16" s="80">
        <f t="shared" si="3"/>
        <v>15.731818181818181</v>
      </c>
      <c r="O16" s="80">
        <f t="shared" si="4"/>
        <v>7.7104545454545467E-2</v>
      </c>
      <c r="P16" s="63">
        <f t="shared" si="5"/>
        <v>25.177204545454543</v>
      </c>
    </row>
    <row r="17" spans="1:16" x14ac:dyDescent="0.15">
      <c r="A17" s="78">
        <f t="shared" si="6"/>
        <v>5</v>
      </c>
      <c r="B17" s="79">
        <v>223.6</v>
      </c>
      <c r="C17" s="79">
        <v>0.20599999999999999</v>
      </c>
      <c r="D17" s="79">
        <v>15.653</v>
      </c>
      <c r="E17" s="79">
        <v>7.1980000000000004</v>
      </c>
      <c r="F17" s="79">
        <v>1.276</v>
      </c>
      <c r="G17" s="79">
        <v>8.6219999999999999</v>
      </c>
      <c r="H17" s="79">
        <v>19.937999999999999</v>
      </c>
      <c r="I17" s="79"/>
      <c r="J17" s="80">
        <f t="shared" si="0"/>
        <v>0.9363636363636364</v>
      </c>
      <c r="K17" s="80">
        <f t="shared" si="0"/>
        <v>7.1150000000000002</v>
      </c>
      <c r="L17" s="80">
        <f t="shared" si="1"/>
        <v>6.543636363636364E-2</v>
      </c>
      <c r="M17" s="80">
        <f t="shared" si="2"/>
        <v>1.1599999999999999</v>
      </c>
      <c r="N17" s="80">
        <f t="shared" si="3"/>
        <v>19.595454545454544</v>
      </c>
      <c r="O17" s="80">
        <f t="shared" si="4"/>
        <v>9.0627272727272709E-2</v>
      </c>
      <c r="P17" s="63">
        <f t="shared" si="5"/>
        <v>28.962881818181817</v>
      </c>
    </row>
    <row r="18" spans="1:16" x14ac:dyDescent="0.15">
      <c r="A18" s="84">
        <f t="shared" si="6"/>
        <v>6</v>
      </c>
      <c r="B18" s="85">
        <v>102.44</v>
      </c>
      <c r="C18" s="85">
        <v>0.113</v>
      </c>
      <c r="D18" s="85">
        <v>14.743</v>
      </c>
      <c r="E18" s="85">
        <v>5.6669999999999998</v>
      </c>
      <c r="F18" s="85">
        <v>2.5409999999999999</v>
      </c>
      <c r="G18" s="85">
        <v>4.8479999999999999</v>
      </c>
      <c r="H18" s="85">
        <v>16.59</v>
      </c>
      <c r="I18" s="85"/>
      <c r="J18" s="86">
        <f t="shared" si="0"/>
        <v>0.51363636363636367</v>
      </c>
      <c r="K18" s="86">
        <f t="shared" si="0"/>
        <v>6.7013636363636362</v>
      </c>
      <c r="L18" s="86">
        <f t="shared" si="1"/>
        <v>5.1518181818181817E-2</v>
      </c>
      <c r="M18" s="86">
        <f t="shared" si="2"/>
        <v>2.31</v>
      </c>
      <c r="N18" s="86">
        <f t="shared" si="3"/>
        <v>11.018181818181819</v>
      </c>
      <c r="O18" s="86">
        <f t="shared" si="4"/>
        <v>7.5409090909090912E-2</v>
      </c>
      <c r="P18" s="65">
        <f t="shared" si="5"/>
        <v>20.670109090909094</v>
      </c>
    </row>
    <row r="19" spans="1:16" x14ac:dyDescent="0.15">
      <c r="A19" s="78">
        <f t="shared" si="6"/>
        <v>6</v>
      </c>
      <c r="B19" s="79">
        <v>107</v>
      </c>
      <c r="C19" s="79">
        <v>0.13</v>
      </c>
      <c r="D19" s="79">
        <v>12.047000000000001</v>
      </c>
      <c r="E19" s="79">
        <v>5.7619999999999996</v>
      </c>
      <c r="F19" s="79">
        <v>3.0569999999999999</v>
      </c>
      <c r="G19" s="79">
        <v>4.9809999999999999</v>
      </c>
      <c r="H19" s="79">
        <v>15.412000000000001</v>
      </c>
      <c r="I19" s="79"/>
      <c r="J19" s="80">
        <f t="shared" si="0"/>
        <v>0.59090909090909094</v>
      </c>
      <c r="K19" s="80">
        <f t="shared" si="0"/>
        <v>5.4759090909090906</v>
      </c>
      <c r="L19" s="80">
        <f t="shared" si="1"/>
        <v>5.2381818181818182E-2</v>
      </c>
      <c r="M19" s="80">
        <f t="shared" si="2"/>
        <v>2.7790909090909088</v>
      </c>
      <c r="N19" s="80">
        <f t="shared" si="3"/>
        <v>11.320454545454545</v>
      </c>
      <c r="O19" s="80">
        <f t="shared" si="4"/>
        <v>7.0054545454545453E-2</v>
      </c>
      <c r="P19" s="63">
        <f t="shared" si="5"/>
        <v>20.288800000000002</v>
      </c>
    </row>
    <row r="20" spans="1:16" x14ac:dyDescent="0.15">
      <c r="A20" s="87">
        <f t="shared" si="6"/>
        <v>6</v>
      </c>
      <c r="B20" s="88">
        <v>110.58</v>
      </c>
      <c r="C20" s="88">
        <v>0.151</v>
      </c>
      <c r="D20" s="88">
        <v>10.776999999999999</v>
      </c>
      <c r="E20" s="88">
        <v>5.101</v>
      </c>
      <c r="F20" s="88">
        <v>3.0379999999999998</v>
      </c>
      <c r="G20" s="88">
        <v>4.7519999999999998</v>
      </c>
      <c r="H20" s="88">
        <v>15.992000000000001</v>
      </c>
      <c r="I20" s="88"/>
      <c r="J20" s="89">
        <f t="shared" si="0"/>
        <v>0.68636363636363629</v>
      </c>
      <c r="K20" s="89">
        <f t="shared" si="0"/>
        <v>4.8986363636363635</v>
      </c>
      <c r="L20" s="89">
        <f t="shared" si="1"/>
        <v>4.6372727272727274E-2</v>
      </c>
      <c r="M20" s="89">
        <f t="shared" si="2"/>
        <v>2.7618181818181817</v>
      </c>
      <c r="N20" s="89">
        <f t="shared" si="3"/>
        <v>10.799999999999999</v>
      </c>
      <c r="O20" s="89">
        <f t="shared" si="4"/>
        <v>7.2690909090909084E-2</v>
      </c>
      <c r="P20" s="69">
        <f t="shared" si="5"/>
        <v>19.265881818181818</v>
      </c>
    </row>
    <row r="21" spans="1:16" x14ac:dyDescent="0.15">
      <c r="A21" s="78">
        <f t="shared" si="6"/>
        <v>7</v>
      </c>
      <c r="B21" s="79">
        <v>191.2</v>
      </c>
      <c r="C21" s="79">
        <v>9.1999999999999998E-2</v>
      </c>
      <c r="D21" s="79">
        <v>7.9619999999999997</v>
      </c>
      <c r="E21" s="79">
        <v>4.28</v>
      </c>
      <c r="F21" s="79">
        <v>2.399</v>
      </c>
      <c r="G21" s="79">
        <v>3.0579999999999998</v>
      </c>
      <c r="H21" s="79">
        <v>21.288</v>
      </c>
      <c r="I21" s="79"/>
      <c r="J21" s="80">
        <f t="shared" si="0"/>
        <v>0.41818181818181815</v>
      </c>
      <c r="K21" s="80">
        <f t="shared" si="0"/>
        <v>3.6190909090909087</v>
      </c>
      <c r="L21" s="80">
        <f t="shared" si="1"/>
        <v>3.8909090909090907E-2</v>
      </c>
      <c r="M21" s="80">
        <f t="shared" si="2"/>
        <v>2.1809090909090911</v>
      </c>
      <c r="N21" s="80">
        <f t="shared" si="3"/>
        <v>6.9499999999999993</v>
      </c>
      <c r="O21" s="80">
        <f t="shared" si="4"/>
        <v>9.6763636363636371E-2</v>
      </c>
      <c r="P21" s="63">
        <f t="shared" si="5"/>
        <v>13.303854545454545</v>
      </c>
    </row>
    <row r="22" spans="1:16" x14ac:dyDescent="0.15">
      <c r="A22" s="78">
        <f t="shared" si="6"/>
        <v>7</v>
      </c>
      <c r="B22" s="79">
        <v>170.43</v>
      </c>
      <c r="C22" s="79">
        <v>6.5000000000000002E-2</v>
      </c>
      <c r="D22" s="79">
        <v>7.6280000000000001</v>
      </c>
      <c r="E22" s="79">
        <v>3.843</v>
      </c>
      <c r="F22" s="79">
        <v>1.5229999999999999</v>
      </c>
      <c r="G22" s="79">
        <v>3.4510000000000001</v>
      </c>
      <c r="H22" s="79">
        <v>19.561</v>
      </c>
      <c r="I22" s="79"/>
      <c r="J22" s="80">
        <f t="shared" si="0"/>
        <v>0.29545454545454547</v>
      </c>
      <c r="K22" s="80">
        <f t="shared" si="0"/>
        <v>3.4672727272727273</v>
      </c>
      <c r="L22" s="80">
        <f t="shared" si="1"/>
        <v>3.493636363636364E-2</v>
      </c>
      <c r="M22" s="80">
        <f t="shared" si="2"/>
        <v>1.3845454545454545</v>
      </c>
      <c r="N22" s="80">
        <f t="shared" si="3"/>
        <v>7.8431818181818187</v>
      </c>
      <c r="O22" s="80">
        <f t="shared" si="4"/>
        <v>8.8913636363636361E-2</v>
      </c>
      <c r="P22" s="63">
        <f t="shared" si="5"/>
        <v>13.114304545454546</v>
      </c>
    </row>
    <row r="23" spans="1:16" x14ac:dyDescent="0.15">
      <c r="A23" s="78">
        <f t="shared" si="6"/>
        <v>7</v>
      </c>
      <c r="B23" s="79">
        <v>204.05</v>
      </c>
      <c r="C23" s="79">
        <v>0.108</v>
      </c>
      <c r="D23" s="79">
        <v>8.2609999999999992</v>
      </c>
      <c r="E23" s="79">
        <v>4.05</v>
      </c>
      <c r="F23" s="79">
        <v>2.0819999999999999</v>
      </c>
      <c r="G23" s="79">
        <v>2.923</v>
      </c>
      <c r="H23" s="79">
        <v>21.542000000000002</v>
      </c>
      <c r="I23" s="79"/>
      <c r="J23" s="80">
        <f t="shared" si="0"/>
        <v>0.49090909090909091</v>
      </c>
      <c r="K23" s="80">
        <f t="shared" si="0"/>
        <v>3.7549999999999994</v>
      </c>
      <c r="L23" s="80">
        <f t="shared" si="1"/>
        <v>3.6818181818181819E-2</v>
      </c>
      <c r="M23" s="80">
        <f t="shared" si="2"/>
        <v>1.8927272727272726</v>
      </c>
      <c r="N23" s="80">
        <f t="shared" si="3"/>
        <v>6.6431818181818176</v>
      </c>
      <c r="O23" s="80">
        <f t="shared" si="4"/>
        <v>9.7918181818181821E-2</v>
      </c>
      <c r="P23" s="63">
        <f t="shared" si="5"/>
        <v>12.916554545454543</v>
      </c>
    </row>
    <row r="24" spans="1:16" x14ac:dyDescent="0.15">
      <c r="A24" s="84">
        <f t="shared" si="6"/>
        <v>8</v>
      </c>
      <c r="B24" s="85">
        <v>142.5</v>
      </c>
      <c r="C24" s="85">
        <v>5.8000000000000003E-2</v>
      </c>
      <c r="D24" s="85">
        <v>8.5960000000000001</v>
      </c>
      <c r="E24" s="85">
        <v>4.4240000000000004</v>
      </c>
      <c r="F24" s="85">
        <v>2.133</v>
      </c>
      <c r="G24" s="85">
        <v>1.8069999999999999</v>
      </c>
      <c r="H24" s="85">
        <v>21.917000000000002</v>
      </c>
      <c r="I24" s="85"/>
      <c r="J24" s="86">
        <f t="shared" si="0"/>
        <v>0.26363636363636361</v>
      </c>
      <c r="K24" s="86">
        <f t="shared" si="0"/>
        <v>3.9072727272727268</v>
      </c>
      <c r="L24" s="86">
        <f t="shared" si="1"/>
        <v>4.021818181818182E-2</v>
      </c>
      <c r="M24" s="86">
        <f t="shared" si="2"/>
        <v>1.939090909090909</v>
      </c>
      <c r="N24" s="86">
        <f t="shared" si="3"/>
        <v>4.1068181818181815</v>
      </c>
      <c r="O24" s="86">
        <f t="shared" si="4"/>
        <v>9.9622727272727279E-2</v>
      </c>
      <c r="P24" s="65">
        <f t="shared" si="5"/>
        <v>10.356659090909091</v>
      </c>
    </row>
    <row r="25" spans="1:16" x14ac:dyDescent="0.15">
      <c r="A25" s="78">
        <f t="shared" si="6"/>
        <v>8</v>
      </c>
      <c r="B25" s="79">
        <v>126.5</v>
      </c>
      <c r="C25" s="79">
        <v>8.1000000000000003E-2</v>
      </c>
      <c r="D25" s="79">
        <v>9.0709999999999997</v>
      </c>
      <c r="E25" s="79">
        <v>4.5519999999999996</v>
      </c>
      <c r="F25" s="79">
        <v>2.016</v>
      </c>
      <c r="G25" s="79">
        <v>2.0630000000000002</v>
      </c>
      <c r="H25" s="79">
        <v>21.509</v>
      </c>
      <c r="I25" s="79"/>
      <c r="J25" s="80">
        <f t="shared" si="0"/>
        <v>0.36818181818181817</v>
      </c>
      <c r="K25" s="80">
        <f t="shared" si="0"/>
        <v>4.1231818181818181</v>
      </c>
      <c r="L25" s="80">
        <f t="shared" si="1"/>
        <v>4.1381818181818179E-2</v>
      </c>
      <c r="M25" s="80">
        <f t="shared" si="2"/>
        <v>1.8327272727272728</v>
      </c>
      <c r="N25" s="80">
        <f t="shared" si="3"/>
        <v>4.6886363636363635</v>
      </c>
      <c r="O25" s="80">
        <f t="shared" si="4"/>
        <v>9.7768181818181824E-2</v>
      </c>
      <c r="P25" s="63">
        <f t="shared" si="5"/>
        <v>11.151877272727273</v>
      </c>
    </row>
    <row r="26" spans="1:16" x14ac:dyDescent="0.15">
      <c r="A26" s="87">
        <f t="shared" si="6"/>
        <v>8</v>
      </c>
      <c r="B26" s="88">
        <v>165.3</v>
      </c>
      <c r="C26" s="88">
        <v>5.1999999999999998E-2</v>
      </c>
      <c r="D26" s="88">
        <v>8.7899999999999991</v>
      </c>
      <c r="E26" s="88">
        <v>4.5339999999999998</v>
      </c>
      <c r="F26" s="88">
        <v>1.8360000000000001</v>
      </c>
      <c r="G26" s="88">
        <v>1.9710000000000001</v>
      </c>
      <c r="H26" s="88">
        <v>24.177</v>
      </c>
      <c r="I26" s="88"/>
      <c r="J26" s="89">
        <f t="shared" si="0"/>
        <v>0.23636363636363633</v>
      </c>
      <c r="K26" s="89">
        <f t="shared" si="0"/>
        <v>3.9954545454545451</v>
      </c>
      <c r="L26" s="89">
        <f t="shared" si="1"/>
        <v>4.1218181818181814E-2</v>
      </c>
      <c r="M26" s="89">
        <f t="shared" si="2"/>
        <v>1.6690909090909094</v>
      </c>
      <c r="N26" s="89">
        <f t="shared" si="3"/>
        <v>4.4795454545454545</v>
      </c>
      <c r="O26" s="89">
        <f t="shared" si="4"/>
        <v>0.10989545454545456</v>
      </c>
      <c r="P26" s="69">
        <f t="shared" si="5"/>
        <v>10.531568181818184</v>
      </c>
    </row>
    <row r="27" spans="1:16" x14ac:dyDescent="0.15">
      <c r="A27" s="78">
        <f t="shared" si="6"/>
        <v>9</v>
      </c>
      <c r="B27" s="79">
        <v>96.9</v>
      </c>
      <c r="C27" s="79">
        <v>3.5999999999999997E-2</v>
      </c>
      <c r="D27" s="79">
        <v>9.3409999999999993</v>
      </c>
      <c r="E27" s="79">
        <v>4.3159999999999998</v>
      </c>
      <c r="F27" s="79">
        <v>1.6519999999999999</v>
      </c>
      <c r="G27" s="79">
        <v>2.4529999999999998</v>
      </c>
      <c r="H27" s="79">
        <v>16.951000000000001</v>
      </c>
      <c r="I27" s="79"/>
      <c r="J27" s="80">
        <f t="shared" si="0"/>
        <v>0.16363636363636364</v>
      </c>
      <c r="K27" s="80">
        <f t="shared" si="0"/>
        <v>4.2459090909090902</v>
      </c>
      <c r="L27" s="80">
        <f t="shared" si="1"/>
        <v>3.9236363636363632E-2</v>
      </c>
      <c r="M27" s="80">
        <f t="shared" si="2"/>
        <v>1.5018181818181817</v>
      </c>
      <c r="N27" s="80">
        <f t="shared" si="3"/>
        <v>5.5749999999999993</v>
      </c>
      <c r="O27" s="80">
        <f t="shared" si="4"/>
        <v>7.7050000000000007E-2</v>
      </c>
      <c r="P27" s="63">
        <f t="shared" si="5"/>
        <v>11.602649999999999</v>
      </c>
    </row>
    <row r="28" spans="1:16" x14ac:dyDescent="0.15">
      <c r="A28" s="78">
        <f t="shared" si="6"/>
        <v>9</v>
      </c>
      <c r="B28" s="79">
        <v>92.5</v>
      </c>
      <c r="C28" s="79">
        <v>7.1999999999999995E-2</v>
      </c>
      <c r="D28" s="79">
        <v>10.327</v>
      </c>
      <c r="E28" s="79">
        <v>4.5039999999999996</v>
      </c>
      <c r="F28" s="79">
        <v>1.3839999999999999</v>
      </c>
      <c r="G28" s="79">
        <v>2.2410000000000001</v>
      </c>
      <c r="H28" s="79">
        <v>18.53</v>
      </c>
      <c r="I28" s="79"/>
      <c r="J28" s="80">
        <f t="shared" si="0"/>
        <v>0.32727272727272727</v>
      </c>
      <c r="K28" s="80">
        <f t="shared" si="0"/>
        <v>4.6940909090909084</v>
      </c>
      <c r="L28" s="80">
        <f t="shared" si="1"/>
        <v>4.0945454545454542E-2</v>
      </c>
      <c r="M28" s="80">
        <f t="shared" si="2"/>
        <v>1.2581818181818183</v>
      </c>
      <c r="N28" s="80">
        <f t="shared" si="3"/>
        <v>5.0931818181818178</v>
      </c>
      <c r="O28" s="80">
        <f t="shared" si="4"/>
        <v>8.4227272727272734E-2</v>
      </c>
      <c r="P28" s="63">
        <f t="shared" si="5"/>
        <v>11.497899999999998</v>
      </c>
    </row>
    <row r="29" spans="1:16" x14ac:dyDescent="0.15">
      <c r="A29" s="78">
        <f t="shared" si="6"/>
        <v>9</v>
      </c>
      <c r="B29" s="79">
        <v>98.3</v>
      </c>
      <c r="C29" s="79">
        <v>5.0500000000000003E-2</v>
      </c>
      <c r="D29" s="79">
        <v>11.382</v>
      </c>
      <c r="E29" s="79">
        <v>6.2290000000000001</v>
      </c>
      <c r="F29" s="79">
        <v>1.3340000000000001</v>
      </c>
      <c r="G29" s="79">
        <v>1.9219999999999999</v>
      </c>
      <c r="H29" s="79">
        <v>20.815000000000001</v>
      </c>
      <c r="I29" s="79"/>
      <c r="J29" s="80">
        <f t="shared" si="0"/>
        <v>0.22954545454545458</v>
      </c>
      <c r="K29" s="80">
        <f t="shared" si="0"/>
        <v>5.1736363636363629</v>
      </c>
      <c r="L29" s="80">
        <f t="shared" si="1"/>
        <v>5.6627272727272734E-2</v>
      </c>
      <c r="M29" s="80">
        <f t="shared" si="2"/>
        <v>1.2127272727272729</v>
      </c>
      <c r="N29" s="80">
        <f t="shared" si="3"/>
        <v>4.3681818181818173</v>
      </c>
      <c r="O29" s="80">
        <f t="shared" si="4"/>
        <v>9.4613636363636358E-2</v>
      </c>
      <c r="P29" s="63">
        <f t="shared" si="5"/>
        <v>11.135331818181816</v>
      </c>
    </row>
    <row r="30" spans="1:16" x14ac:dyDescent="0.15">
      <c r="A30" s="84">
        <f t="shared" si="6"/>
        <v>10</v>
      </c>
      <c r="B30" s="85">
        <v>173.01</v>
      </c>
      <c r="C30" s="85">
        <v>6.6000000000000003E-2</v>
      </c>
      <c r="D30" s="85">
        <v>11.862</v>
      </c>
      <c r="E30" s="85">
        <v>5.5590000000000002</v>
      </c>
      <c r="F30" s="85">
        <v>1.577</v>
      </c>
      <c r="G30" s="85">
        <v>3.2</v>
      </c>
      <c r="H30" s="85">
        <v>20.265999999999998</v>
      </c>
      <c r="I30" s="85"/>
      <c r="J30" s="86">
        <f t="shared" si="0"/>
        <v>0.3</v>
      </c>
      <c r="K30" s="86">
        <f t="shared" si="0"/>
        <v>5.3918181818181816</v>
      </c>
      <c r="L30" s="86">
        <f t="shared" si="1"/>
        <v>5.053636363636365E-2</v>
      </c>
      <c r="M30" s="86">
        <f t="shared" si="2"/>
        <v>1.4336363636363636</v>
      </c>
      <c r="N30" s="86">
        <f t="shared" si="3"/>
        <v>7.2727272727272725</v>
      </c>
      <c r="O30" s="86">
        <f t="shared" si="4"/>
        <v>9.2118181818181821E-2</v>
      </c>
      <c r="P30" s="65">
        <f t="shared" si="5"/>
        <v>14.540836363636362</v>
      </c>
    </row>
    <row r="31" spans="1:16" x14ac:dyDescent="0.15">
      <c r="A31" s="78">
        <f t="shared" si="6"/>
        <v>10</v>
      </c>
      <c r="B31" s="79">
        <v>178.65</v>
      </c>
      <c r="C31" s="79">
        <v>7.0000000000000007E-2</v>
      </c>
      <c r="D31" s="79">
        <v>10.718999999999999</v>
      </c>
      <c r="E31" s="79">
        <v>5.8929999999999998</v>
      </c>
      <c r="F31" s="79">
        <v>1.569</v>
      </c>
      <c r="G31" s="79">
        <v>3.3029999999999999</v>
      </c>
      <c r="H31" s="79">
        <v>20.713000000000001</v>
      </c>
      <c r="I31" s="79"/>
      <c r="J31" s="80">
        <f t="shared" si="0"/>
        <v>0.31818181818181823</v>
      </c>
      <c r="K31" s="80">
        <f t="shared" si="0"/>
        <v>4.8722727272727262</v>
      </c>
      <c r="L31" s="80">
        <f t="shared" si="1"/>
        <v>5.3572727272727265E-2</v>
      </c>
      <c r="M31" s="80">
        <f t="shared" si="2"/>
        <v>1.4263636363636363</v>
      </c>
      <c r="N31" s="80">
        <f t="shared" si="3"/>
        <v>7.5068181818181809</v>
      </c>
      <c r="O31" s="80">
        <f t="shared" si="4"/>
        <v>9.4150000000000011E-2</v>
      </c>
      <c r="P31" s="63">
        <f t="shared" si="5"/>
        <v>14.27135909090909</v>
      </c>
    </row>
    <row r="32" spans="1:16" x14ac:dyDescent="0.15">
      <c r="A32" s="87">
        <f t="shared" si="6"/>
        <v>10</v>
      </c>
      <c r="B32" s="88">
        <v>156.24</v>
      </c>
      <c r="C32" s="88">
        <v>5.2999999999999999E-2</v>
      </c>
      <c r="D32" s="88">
        <v>10.946</v>
      </c>
      <c r="E32" s="88">
        <v>4.8310000000000004</v>
      </c>
      <c r="F32" s="88">
        <v>1.6619999999999999</v>
      </c>
      <c r="G32" s="88">
        <v>2.7970000000000002</v>
      </c>
      <c r="H32" s="88">
        <v>19.611999999999998</v>
      </c>
      <c r="I32" s="88"/>
      <c r="J32" s="89">
        <f t="shared" si="0"/>
        <v>0.24090909090909088</v>
      </c>
      <c r="K32" s="89">
        <f t="shared" si="0"/>
        <v>4.9754545454545456</v>
      </c>
      <c r="L32" s="89">
        <f t="shared" si="1"/>
        <v>4.3918181818181821E-2</v>
      </c>
      <c r="M32" s="89">
        <f t="shared" si="2"/>
        <v>1.510909090909091</v>
      </c>
      <c r="N32" s="89">
        <f t="shared" si="3"/>
        <v>6.3568181818181815</v>
      </c>
      <c r="O32" s="89">
        <f t="shared" si="4"/>
        <v>8.9145454545454528E-2</v>
      </c>
      <c r="P32" s="69">
        <f t="shared" si="5"/>
        <v>13.217154545454544</v>
      </c>
    </row>
    <row r="33" spans="1:16" x14ac:dyDescent="0.15">
      <c r="A33" s="84">
        <v>11</v>
      </c>
      <c r="B33" s="85">
        <v>239.4</v>
      </c>
      <c r="C33" s="85">
        <v>5.7000000000000002E-2</v>
      </c>
      <c r="D33" s="85">
        <v>12.222</v>
      </c>
      <c r="E33" s="85">
        <v>4.173</v>
      </c>
      <c r="F33" s="85">
        <v>1.071</v>
      </c>
      <c r="G33" s="85">
        <v>3.7</v>
      </c>
      <c r="H33" s="85">
        <v>15.891999999999999</v>
      </c>
      <c r="I33" s="85"/>
      <c r="J33" s="86">
        <f t="shared" si="0"/>
        <v>0.25909090909090909</v>
      </c>
      <c r="K33" s="86">
        <f t="shared" si="0"/>
        <v>5.5554545454545456</v>
      </c>
      <c r="L33" s="86">
        <f t="shared" si="1"/>
        <v>3.7936363636363636E-2</v>
      </c>
      <c r="M33" s="86">
        <f t="shared" si="2"/>
        <v>0.97363636363636363</v>
      </c>
      <c r="N33" s="86">
        <f t="shared" si="3"/>
        <v>8.4090909090909083</v>
      </c>
      <c r="O33" s="86">
        <f t="shared" si="4"/>
        <v>7.2236363636363626E-2</v>
      </c>
      <c r="P33" s="65">
        <f t="shared" si="5"/>
        <v>15.307445454545455</v>
      </c>
    </row>
    <row r="34" spans="1:16" x14ac:dyDescent="0.15">
      <c r="A34" s="78">
        <v>11</v>
      </c>
      <c r="B34" s="79">
        <v>246.5</v>
      </c>
      <c r="C34" s="79">
        <v>7.0000000000000007E-2</v>
      </c>
      <c r="D34" s="79">
        <v>12.24</v>
      </c>
      <c r="E34" s="79">
        <v>3.7730000000000001</v>
      </c>
      <c r="F34" s="79">
        <v>1.036</v>
      </c>
      <c r="G34" s="79">
        <v>3.206</v>
      </c>
      <c r="H34" s="79">
        <v>15.689</v>
      </c>
      <c r="I34" s="79"/>
      <c r="J34" s="80">
        <f t="shared" si="0"/>
        <v>0.31818181818181823</v>
      </c>
      <c r="K34" s="80">
        <f t="shared" si="0"/>
        <v>5.5636363636363635</v>
      </c>
      <c r="L34" s="80">
        <f t="shared" si="1"/>
        <v>3.4300000000000004E-2</v>
      </c>
      <c r="M34" s="80">
        <f t="shared" si="2"/>
        <v>0.94181818181818189</v>
      </c>
      <c r="N34" s="80">
        <f t="shared" si="3"/>
        <v>7.286363636363637</v>
      </c>
      <c r="O34" s="80">
        <f t="shared" si="4"/>
        <v>7.1313636363636371E-2</v>
      </c>
      <c r="P34" s="63">
        <f t="shared" si="5"/>
        <v>14.215613636363637</v>
      </c>
    </row>
    <row r="35" spans="1:16" x14ac:dyDescent="0.15">
      <c r="A35" s="87">
        <v>11</v>
      </c>
      <c r="B35" s="88">
        <v>252.2</v>
      </c>
      <c r="C35" s="88">
        <v>0.03</v>
      </c>
      <c r="D35" s="88">
        <v>11.694000000000001</v>
      </c>
      <c r="E35" s="88">
        <v>4.3419999999999996</v>
      </c>
      <c r="F35" s="88">
        <v>1.35</v>
      </c>
      <c r="G35" s="88">
        <v>3.1219999999999999</v>
      </c>
      <c r="H35" s="88">
        <v>15.114000000000001</v>
      </c>
      <c r="I35" s="88"/>
      <c r="J35" s="89">
        <f t="shared" si="0"/>
        <v>0.13636363636363635</v>
      </c>
      <c r="K35" s="89">
        <f t="shared" si="0"/>
        <v>5.3154545454545454</v>
      </c>
      <c r="L35" s="89">
        <f t="shared" si="1"/>
        <v>3.9472727272727264E-2</v>
      </c>
      <c r="M35" s="89">
        <f t="shared" si="2"/>
        <v>1.2272727272727273</v>
      </c>
      <c r="N35" s="89">
        <f t="shared" si="3"/>
        <v>7.0954545454545448</v>
      </c>
      <c r="O35" s="89">
        <f t="shared" si="4"/>
        <v>6.8699999999999997E-2</v>
      </c>
      <c r="P35" s="69">
        <f t="shared" si="5"/>
        <v>13.882718181818181</v>
      </c>
    </row>
    <row r="36" spans="1:16" x14ac:dyDescent="0.15">
      <c r="A36" s="78">
        <v>12</v>
      </c>
      <c r="B36" s="79">
        <v>131.1</v>
      </c>
      <c r="C36" s="79">
        <v>8.1000000000000003E-2</v>
      </c>
      <c r="D36" s="79">
        <v>9.016</v>
      </c>
      <c r="E36" s="79">
        <v>4.0449999999999999</v>
      </c>
      <c r="F36" s="79">
        <v>1.24</v>
      </c>
      <c r="G36" s="79">
        <v>3.2389999999999999</v>
      </c>
      <c r="H36" s="79">
        <v>14.122</v>
      </c>
      <c r="I36" s="79"/>
      <c r="J36" s="80">
        <f t="shared" ref="J36:K67" si="7">C36/(J$2*1000)*(5/(5+5+2+4+5+1))*100</f>
        <v>0.36818181818181817</v>
      </c>
      <c r="K36" s="80">
        <f t="shared" si="7"/>
        <v>4.0981818181818186</v>
      </c>
      <c r="L36" s="80">
        <f t="shared" si="1"/>
        <v>3.6772727272727269E-2</v>
      </c>
      <c r="M36" s="80">
        <f t="shared" si="2"/>
        <v>1.1272727272727272</v>
      </c>
      <c r="N36" s="80">
        <f t="shared" si="3"/>
        <v>7.3613636363636354</v>
      </c>
      <c r="O36" s="80">
        <f t="shared" si="4"/>
        <v>6.419090909090909E-2</v>
      </c>
      <c r="P36" s="63">
        <f t="shared" si="5"/>
        <v>13.055963636363636</v>
      </c>
    </row>
    <row r="37" spans="1:16" x14ac:dyDescent="0.15">
      <c r="A37" s="78">
        <v>12</v>
      </c>
      <c r="B37" s="79">
        <v>176</v>
      </c>
      <c r="C37" s="79">
        <v>7.9000000000000001E-2</v>
      </c>
      <c r="D37" s="79">
        <v>9.8870000000000005</v>
      </c>
      <c r="E37" s="79">
        <v>5.4580000000000002</v>
      </c>
      <c r="F37" s="79">
        <v>1.2070000000000001</v>
      </c>
      <c r="G37" s="79">
        <v>4.0439999999999996</v>
      </c>
      <c r="H37" s="79">
        <v>15.445</v>
      </c>
      <c r="I37" s="79"/>
      <c r="J37" s="80">
        <f t="shared" si="7"/>
        <v>0.35909090909090913</v>
      </c>
      <c r="K37" s="80">
        <f t="shared" si="7"/>
        <v>4.4940909090909091</v>
      </c>
      <c r="L37" s="80">
        <f t="shared" si="1"/>
        <v>4.9618181818181825E-2</v>
      </c>
      <c r="M37" s="80">
        <f t="shared" si="2"/>
        <v>1.0972727272727272</v>
      </c>
      <c r="N37" s="80">
        <f t="shared" si="3"/>
        <v>9.1909090909090896</v>
      </c>
      <c r="O37" s="80">
        <f t="shared" si="4"/>
        <v>7.020454545454545E-2</v>
      </c>
      <c r="P37" s="63">
        <f t="shared" si="5"/>
        <v>15.261186363636362</v>
      </c>
    </row>
    <row r="38" spans="1:16" ht="14.25" thickBot="1" x14ac:dyDescent="0.2">
      <c r="A38" s="90">
        <v>12</v>
      </c>
      <c r="B38" s="91">
        <v>239.4</v>
      </c>
      <c r="C38" s="91">
        <v>5.8999999999999997E-2</v>
      </c>
      <c r="D38" s="91">
        <v>9.4580000000000002</v>
      </c>
      <c r="E38" s="91">
        <v>5.4660000000000002</v>
      </c>
      <c r="F38" s="91">
        <v>0.92700000000000005</v>
      </c>
      <c r="G38" s="91">
        <v>3.093</v>
      </c>
      <c r="H38" s="91">
        <v>14.632999999999999</v>
      </c>
      <c r="I38" s="91"/>
      <c r="J38" s="92">
        <f t="shared" si="7"/>
        <v>0.26818181818181813</v>
      </c>
      <c r="K38" s="92">
        <f t="shared" si="7"/>
        <v>4.2990909090909089</v>
      </c>
      <c r="L38" s="92">
        <f t="shared" si="1"/>
        <v>4.9690909090909091E-2</v>
      </c>
      <c r="M38" s="92">
        <f t="shared" si="2"/>
        <v>0.84272727272727277</v>
      </c>
      <c r="N38" s="92">
        <f t="shared" si="3"/>
        <v>7.0295454545454552</v>
      </c>
      <c r="O38" s="92">
        <f t="shared" si="4"/>
        <v>6.6513636363636358E-2</v>
      </c>
      <c r="P38" s="73">
        <f t="shared" si="5"/>
        <v>12.555750000000002</v>
      </c>
    </row>
    <row r="39" spans="1:16" x14ac:dyDescent="0.15">
      <c r="A39" s="81">
        <v>1</v>
      </c>
      <c r="B39" s="82">
        <v>82.11</v>
      </c>
      <c r="C39" s="82">
        <v>0.26300000000000001</v>
      </c>
      <c r="D39" s="82">
        <v>18.507999999999999</v>
      </c>
      <c r="E39" s="82">
        <v>15.887</v>
      </c>
      <c r="F39" s="82">
        <v>8.5389999999999997</v>
      </c>
      <c r="G39" s="82">
        <v>12.795</v>
      </c>
      <c r="H39" s="82">
        <v>40.402000000000001</v>
      </c>
      <c r="I39" s="82"/>
      <c r="J39" s="83">
        <f t="shared" si="7"/>
        <v>1.1954545454545453</v>
      </c>
      <c r="K39" s="83">
        <f t="shared" si="7"/>
        <v>8.4127272727272722</v>
      </c>
      <c r="L39" s="83">
        <f t="shared" si="1"/>
        <v>0.14442727272727274</v>
      </c>
      <c r="M39" s="83">
        <f t="shared" si="2"/>
        <v>7.7627272727272727</v>
      </c>
      <c r="N39" s="83">
        <f t="shared" si="3"/>
        <v>29.079545454545457</v>
      </c>
      <c r="O39" s="83">
        <f t="shared" si="4"/>
        <v>0.18364545454545456</v>
      </c>
      <c r="P39" s="60">
        <f t="shared" si="5"/>
        <v>46.778527272727274</v>
      </c>
    </row>
    <row r="40" spans="1:16" x14ac:dyDescent="0.15">
      <c r="A40" s="78">
        <v>1</v>
      </c>
      <c r="B40" s="79">
        <v>54.27</v>
      </c>
      <c r="C40" s="79">
        <v>0.223</v>
      </c>
      <c r="D40" s="79">
        <v>22.37</v>
      </c>
      <c r="E40" s="79">
        <v>18.466000000000001</v>
      </c>
      <c r="F40" s="79">
        <v>9.8919999999999995</v>
      </c>
      <c r="G40" s="79">
        <v>14.898</v>
      </c>
      <c r="H40" s="79">
        <v>41.216000000000001</v>
      </c>
      <c r="I40" s="79"/>
      <c r="J40" s="80">
        <f t="shared" si="7"/>
        <v>1.0136363636363637</v>
      </c>
      <c r="K40" s="80">
        <f t="shared" si="7"/>
        <v>10.168181818181818</v>
      </c>
      <c r="L40" s="80">
        <f t="shared" si="1"/>
        <v>0.16787272727272728</v>
      </c>
      <c r="M40" s="80">
        <f t="shared" si="2"/>
        <v>8.9927272727272722</v>
      </c>
      <c r="N40" s="80">
        <f t="shared" si="3"/>
        <v>33.859090909090909</v>
      </c>
      <c r="O40" s="80">
        <f t="shared" si="4"/>
        <v>0.18734545454545456</v>
      </c>
      <c r="P40" s="63">
        <f t="shared" si="5"/>
        <v>54.388854545454549</v>
      </c>
    </row>
    <row r="41" spans="1:16" x14ac:dyDescent="0.15">
      <c r="A41" s="78">
        <v>1</v>
      </c>
      <c r="B41" s="79">
        <v>67.8</v>
      </c>
      <c r="C41" s="79">
        <v>0.29699999999999999</v>
      </c>
      <c r="D41" s="79">
        <v>24.077999999999999</v>
      </c>
      <c r="E41" s="79">
        <v>16.184000000000001</v>
      </c>
      <c r="F41" s="79">
        <v>7.4939999999999998</v>
      </c>
      <c r="G41" s="79">
        <v>10.864000000000001</v>
      </c>
      <c r="H41" s="79">
        <v>37.115000000000002</v>
      </c>
      <c r="I41" s="79"/>
      <c r="J41" s="80">
        <f t="shared" si="7"/>
        <v>1.3499999999999999</v>
      </c>
      <c r="K41" s="80">
        <f t="shared" si="7"/>
        <v>10.944545454545453</v>
      </c>
      <c r="L41" s="80">
        <f t="shared" si="1"/>
        <v>0.14712727272727272</v>
      </c>
      <c r="M41" s="80">
        <f t="shared" si="2"/>
        <v>6.8127272727272734</v>
      </c>
      <c r="N41" s="80">
        <f t="shared" si="3"/>
        <v>24.690909090909091</v>
      </c>
      <c r="O41" s="80">
        <f t="shared" si="4"/>
        <v>0.16870454545454547</v>
      </c>
      <c r="P41" s="63">
        <f t="shared" si="5"/>
        <v>44.114013636363637</v>
      </c>
    </row>
    <row r="42" spans="1:16" x14ac:dyDescent="0.15">
      <c r="A42" s="84">
        <f>A41+1</f>
        <v>2</v>
      </c>
      <c r="B42" s="85">
        <v>107.52</v>
      </c>
      <c r="C42" s="85">
        <v>0.30599999999999999</v>
      </c>
      <c r="D42" s="85">
        <v>17.896999999999998</v>
      </c>
      <c r="E42" s="85">
        <v>18.077999999999999</v>
      </c>
      <c r="F42" s="85">
        <v>2.0710000000000002</v>
      </c>
      <c r="G42" s="85">
        <v>8.2880000000000003</v>
      </c>
      <c r="H42" s="85">
        <v>28.986000000000001</v>
      </c>
      <c r="I42" s="85"/>
      <c r="J42" s="86">
        <f t="shared" si="7"/>
        <v>1.3909090909090907</v>
      </c>
      <c r="K42" s="86">
        <f t="shared" si="7"/>
        <v>8.1349999999999998</v>
      </c>
      <c r="L42" s="86">
        <f t="shared" si="1"/>
        <v>0.16434545454545457</v>
      </c>
      <c r="M42" s="86">
        <f t="shared" si="2"/>
        <v>1.8827272727272728</v>
      </c>
      <c r="N42" s="86">
        <f t="shared" si="3"/>
        <v>18.836363636363636</v>
      </c>
      <c r="O42" s="86">
        <f t="shared" si="4"/>
        <v>0.13175454545454546</v>
      </c>
      <c r="P42" s="65">
        <f t="shared" si="5"/>
        <v>30.541099999999997</v>
      </c>
    </row>
    <row r="43" spans="1:16" x14ac:dyDescent="0.15">
      <c r="A43" s="78">
        <f t="shared" ref="A43:A68" si="8">A40+1</f>
        <v>2</v>
      </c>
      <c r="B43" s="79">
        <v>112.56</v>
      </c>
      <c r="C43" s="79">
        <v>0.20100000000000001</v>
      </c>
      <c r="D43" s="79">
        <v>16.434000000000001</v>
      </c>
      <c r="E43" s="79">
        <v>18.024999999999999</v>
      </c>
      <c r="F43" s="79">
        <v>3.9870000000000001</v>
      </c>
      <c r="G43" s="79">
        <v>8.5169999999999995</v>
      </c>
      <c r="H43" s="79">
        <v>31.844999999999999</v>
      </c>
      <c r="I43" s="79"/>
      <c r="J43" s="80">
        <f t="shared" si="7"/>
        <v>0.91363636363636347</v>
      </c>
      <c r="K43" s="80">
        <f t="shared" si="7"/>
        <v>7.4700000000000006</v>
      </c>
      <c r="L43" s="80">
        <f t="shared" si="1"/>
        <v>0.16386363636363635</v>
      </c>
      <c r="M43" s="80">
        <f t="shared" si="2"/>
        <v>3.6245454545454545</v>
      </c>
      <c r="N43" s="80">
        <f t="shared" si="3"/>
        <v>19.356818181818177</v>
      </c>
      <c r="O43" s="80">
        <f t="shared" si="4"/>
        <v>0.14474999999999999</v>
      </c>
      <c r="P43" s="63">
        <f t="shared" si="5"/>
        <v>31.67361363636363</v>
      </c>
    </row>
    <row r="44" spans="1:16" x14ac:dyDescent="0.15">
      <c r="A44" s="87">
        <f t="shared" si="8"/>
        <v>2</v>
      </c>
      <c r="B44" s="88">
        <v>107.8</v>
      </c>
      <c r="C44" s="88">
        <v>0.32200000000000001</v>
      </c>
      <c r="D44" s="88">
        <v>17.032</v>
      </c>
      <c r="E44" s="88">
        <v>14.138999999999999</v>
      </c>
      <c r="F44" s="88">
        <v>4.8319999999999999</v>
      </c>
      <c r="G44" s="88">
        <v>12.895</v>
      </c>
      <c r="H44" s="88">
        <v>30.888000000000002</v>
      </c>
      <c r="I44" s="88"/>
      <c r="J44" s="89">
        <f t="shared" si="7"/>
        <v>1.4636363636363634</v>
      </c>
      <c r="K44" s="89">
        <f t="shared" si="7"/>
        <v>7.7418181818181813</v>
      </c>
      <c r="L44" s="89">
        <f t="shared" si="1"/>
        <v>0.12853636363636364</v>
      </c>
      <c r="M44" s="89">
        <f t="shared" si="2"/>
        <v>4.3927272727272726</v>
      </c>
      <c r="N44" s="89">
        <f t="shared" si="3"/>
        <v>29.30681818181818</v>
      </c>
      <c r="O44" s="89">
        <f t="shared" si="4"/>
        <v>0.1404</v>
      </c>
      <c r="P44" s="69">
        <f t="shared" si="5"/>
        <v>43.173936363636358</v>
      </c>
    </row>
    <row r="45" spans="1:16" x14ac:dyDescent="0.15">
      <c r="A45" s="78">
        <f t="shared" si="8"/>
        <v>3</v>
      </c>
      <c r="B45" s="79">
        <v>74.069999999999993</v>
      </c>
      <c r="C45" s="79">
        <v>0.307</v>
      </c>
      <c r="D45" s="79">
        <v>13.391999999999999</v>
      </c>
      <c r="E45" s="79">
        <v>13.667</v>
      </c>
      <c r="F45" s="79">
        <v>3.0779999999999998</v>
      </c>
      <c r="G45" s="79">
        <v>15.497</v>
      </c>
      <c r="H45" s="79">
        <v>28.847000000000001</v>
      </c>
      <c r="I45" s="79"/>
      <c r="J45" s="80">
        <f t="shared" si="7"/>
        <v>1.3954545454545453</v>
      </c>
      <c r="K45" s="80">
        <f t="shared" si="7"/>
        <v>6.0872727272727269</v>
      </c>
      <c r="L45" s="80">
        <f t="shared" si="1"/>
        <v>0.12424545454545455</v>
      </c>
      <c r="M45" s="80">
        <f t="shared" si="2"/>
        <v>2.7981818181818179</v>
      </c>
      <c r="N45" s="80">
        <f t="shared" si="3"/>
        <v>35.220454545454544</v>
      </c>
      <c r="O45" s="80">
        <f t="shared" si="4"/>
        <v>0.13112272727272728</v>
      </c>
      <c r="P45" s="63">
        <f t="shared" si="5"/>
        <v>45.756731818181812</v>
      </c>
    </row>
    <row r="46" spans="1:16" x14ac:dyDescent="0.15">
      <c r="A46" s="78">
        <f t="shared" si="8"/>
        <v>3</v>
      </c>
      <c r="B46" s="79">
        <v>50.25</v>
      </c>
      <c r="C46" s="79">
        <v>0.28999999999999998</v>
      </c>
      <c r="D46" s="79">
        <v>15.693</v>
      </c>
      <c r="E46" s="79">
        <v>11.404999999999999</v>
      </c>
      <c r="F46" s="79">
        <v>3.18</v>
      </c>
      <c r="G46" s="79">
        <v>17.289000000000001</v>
      </c>
      <c r="H46" s="79">
        <v>24.687000000000001</v>
      </c>
      <c r="I46" s="79"/>
      <c r="J46" s="80">
        <f t="shared" si="7"/>
        <v>1.3181818181818179</v>
      </c>
      <c r="K46" s="80">
        <f t="shared" si="7"/>
        <v>7.1331818181818178</v>
      </c>
      <c r="L46" s="80">
        <f t="shared" si="1"/>
        <v>0.10368181818181819</v>
      </c>
      <c r="M46" s="80">
        <f t="shared" si="2"/>
        <v>2.8909090909090911</v>
      </c>
      <c r="N46" s="80">
        <f t="shared" si="3"/>
        <v>39.293181818181822</v>
      </c>
      <c r="O46" s="80">
        <f t="shared" si="4"/>
        <v>0.11221363636363638</v>
      </c>
      <c r="P46" s="63">
        <f t="shared" si="5"/>
        <v>50.851349999999996</v>
      </c>
    </row>
    <row r="47" spans="1:16" x14ac:dyDescent="0.15">
      <c r="A47" s="78">
        <f t="shared" si="8"/>
        <v>3</v>
      </c>
      <c r="B47" s="79">
        <v>46.2</v>
      </c>
      <c r="C47" s="79">
        <v>0.36499999999999999</v>
      </c>
      <c r="D47" s="79">
        <v>16.439</v>
      </c>
      <c r="E47" s="79">
        <v>12.05</v>
      </c>
      <c r="F47" s="79">
        <v>3.6070000000000002</v>
      </c>
      <c r="G47" s="79">
        <v>15.157</v>
      </c>
      <c r="H47" s="79">
        <v>29.262</v>
      </c>
      <c r="I47" s="79"/>
      <c r="J47" s="80">
        <f t="shared" si="7"/>
        <v>1.6590909090909089</v>
      </c>
      <c r="K47" s="80">
        <f t="shared" si="7"/>
        <v>7.4722727272727276</v>
      </c>
      <c r="L47" s="80">
        <f t="shared" si="1"/>
        <v>0.10954545454545456</v>
      </c>
      <c r="M47" s="80">
        <f t="shared" si="2"/>
        <v>3.2790909090909093</v>
      </c>
      <c r="N47" s="80">
        <f t="shared" si="3"/>
        <v>34.447727272727278</v>
      </c>
      <c r="O47" s="80">
        <f t="shared" si="4"/>
        <v>0.13300909090909091</v>
      </c>
      <c r="P47" s="63">
        <f t="shared" si="5"/>
        <v>47.100736363636365</v>
      </c>
    </row>
    <row r="48" spans="1:16" x14ac:dyDescent="0.15">
      <c r="A48" s="84">
        <f t="shared" si="8"/>
        <v>4</v>
      </c>
      <c r="B48" s="85">
        <v>135.07</v>
      </c>
      <c r="C48" s="85">
        <v>0.224</v>
      </c>
      <c r="D48" s="85">
        <v>26.379000000000001</v>
      </c>
      <c r="E48" s="85">
        <v>15.039</v>
      </c>
      <c r="F48" s="85">
        <v>6.2930000000000001</v>
      </c>
      <c r="G48" s="85">
        <v>20.63</v>
      </c>
      <c r="H48" s="85">
        <v>30.98</v>
      </c>
      <c r="I48" s="85"/>
      <c r="J48" s="86">
        <f t="shared" si="7"/>
        <v>1.0181818181818181</v>
      </c>
      <c r="K48" s="86">
        <f t="shared" si="7"/>
        <v>11.990454545454545</v>
      </c>
      <c r="L48" s="86">
        <f t="shared" si="1"/>
        <v>0.13671818181818182</v>
      </c>
      <c r="M48" s="86">
        <f t="shared" si="2"/>
        <v>5.7209090909090907</v>
      </c>
      <c r="N48" s="86">
        <f t="shared" si="3"/>
        <v>46.886363636363626</v>
      </c>
      <c r="O48" s="86">
        <f t="shared" si="4"/>
        <v>0.14081818181818181</v>
      </c>
      <c r="P48" s="65">
        <f t="shared" si="5"/>
        <v>65.893445454545443</v>
      </c>
    </row>
    <row r="49" spans="1:16" x14ac:dyDescent="0.15">
      <c r="A49" s="78">
        <f t="shared" si="8"/>
        <v>4</v>
      </c>
      <c r="B49" s="79">
        <v>168.84</v>
      </c>
      <c r="C49" s="79">
        <v>0.38700000000000001</v>
      </c>
      <c r="D49" s="79">
        <v>25.021000000000001</v>
      </c>
      <c r="E49" s="79">
        <v>14.343</v>
      </c>
      <c r="F49" s="79">
        <v>6.4710000000000001</v>
      </c>
      <c r="G49" s="79">
        <v>27.9</v>
      </c>
      <c r="H49" s="79">
        <v>36.637</v>
      </c>
      <c r="I49" s="79"/>
      <c r="J49" s="80">
        <f t="shared" si="7"/>
        <v>1.759090909090909</v>
      </c>
      <c r="K49" s="80">
        <f t="shared" si="7"/>
        <v>11.373181818181816</v>
      </c>
      <c r="L49" s="80">
        <f t="shared" si="1"/>
        <v>0.13039090909090911</v>
      </c>
      <c r="M49" s="80">
        <f t="shared" si="2"/>
        <v>5.8827272727272728</v>
      </c>
      <c r="N49" s="80">
        <f t="shared" si="3"/>
        <v>63.409090909090907</v>
      </c>
      <c r="O49" s="80">
        <f t="shared" si="4"/>
        <v>0.1665318181818182</v>
      </c>
      <c r="P49" s="63">
        <f t="shared" si="5"/>
        <v>82.721013636363637</v>
      </c>
    </row>
    <row r="50" spans="1:16" x14ac:dyDescent="0.15">
      <c r="A50" s="87">
        <f t="shared" si="8"/>
        <v>4</v>
      </c>
      <c r="B50" s="88">
        <v>164.64</v>
      </c>
      <c r="C50" s="88">
        <v>0.23499999999999999</v>
      </c>
      <c r="D50" s="88">
        <v>28.652000000000001</v>
      </c>
      <c r="E50" s="88">
        <v>12.212999999999999</v>
      </c>
      <c r="F50" s="88">
        <v>6.5609999999999999</v>
      </c>
      <c r="G50" s="88">
        <v>27.992999999999999</v>
      </c>
      <c r="H50" s="88">
        <v>30.55</v>
      </c>
      <c r="I50" s="88"/>
      <c r="J50" s="89">
        <f t="shared" si="7"/>
        <v>1.0681818181818181</v>
      </c>
      <c r="K50" s="89">
        <f t="shared" si="7"/>
        <v>13.023636363636362</v>
      </c>
      <c r="L50" s="89">
        <f t="shared" si="1"/>
        <v>0.11102727272727274</v>
      </c>
      <c r="M50" s="89">
        <f t="shared" si="2"/>
        <v>5.9645454545454548</v>
      </c>
      <c r="N50" s="89">
        <f t="shared" si="3"/>
        <v>63.620454545454542</v>
      </c>
      <c r="O50" s="89">
        <f t="shared" si="4"/>
        <v>0.13886363636363638</v>
      </c>
      <c r="P50" s="69">
        <f t="shared" si="5"/>
        <v>83.926709090909085</v>
      </c>
    </row>
    <row r="51" spans="1:16" x14ac:dyDescent="0.15">
      <c r="A51" s="78">
        <f t="shared" si="8"/>
        <v>5</v>
      </c>
      <c r="B51" s="79">
        <v>107.66</v>
      </c>
      <c r="C51" s="79">
        <v>0.122</v>
      </c>
      <c r="D51" s="79">
        <v>16.167000000000002</v>
      </c>
      <c r="E51" s="79">
        <v>9.1760000000000002</v>
      </c>
      <c r="F51" s="79">
        <v>5.907</v>
      </c>
      <c r="G51" s="79">
        <v>16.876999999999999</v>
      </c>
      <c r="H51" s="79">
        <v>22.370999999999999</v>
      </c>
      <c r="I51" s="79"/>
      <c r="J51" s="80">
        <f t="shared" si="7"/>
        <v>0.55454545454545456</v>
      </c>
      <c r="K51" s="80">
        <f t="shared" si="7"/>
        <v>7.3486363636363645</v>
      </c>
      <c r="L51" s="80">
        <f t="shared" si="1"/>
        <v>8.3418181818181822E-2</v>
      </c>
      <c r="M51" s="80">
        <f t="shared" si="2"/>
        <v>5.37</v>
      </c>
      <c r="N51" s="80">
        <f t="shared" si="3"/>
        <v>38.356818181818184</v>
      </c>
      <c r="O51" s="80">
        <f t="shared" si="4"/>
        <v>0.10168636363636363</v>
      </c>
      <c r="P51" s="63">
        <f t="shared" si="5"/>
        <v>51.815104545454545</v>
      </c>
    </row>
    <row r="52" spans="1:16" x14ac:dyDescent="0.15">
      <c r="A52" s="78">
        <f t="shared" si="8"/>
        <v>5</v>
      </c>
      <c r="B52" s="79">
        <v>149.87</v>
      </c>
      <c r="C52" s="79">
        <v>0.19</v>
      </c>
      <c r="D52" s="79">
        <v>17.311</v>
      </c>
      <c r="E52" s="79">
        <v>9.5519999999999996</v>
      </c>
      <c r="F52" s="79">
        <v>4.742</v>
      </c>
      <c r="G52" s="79">
        <v>12.427</v>
      </c>
      <c r="H52" s="79">
        <v>25.23</v>
      </c>
      <c r="I52" s="79"/>
      <c r="J52" s="80">
        <f t="shared" si="7"/>
        <v>0.86363636363636365</v>
      </c>
      <c r="K52" s="80">
        <f t="shared" si="7"/>
        <v>7.8686363636363623</v>
      </c>
      <c r="L52" s="80">
        <f t="shared" si="1"/>
        <v>8.6836363636363642E-2</v>
      </c>
      <c r="M52" s="80">
        <f t="shared" si="2"/>
        <v>4.3109090909090906</v>
      </c>
      <c r="N52" s="80">
        <f t="shared" si="3"/>
        <v>28.243181818181817</v>
      </c>
      <c r="O52" s="80">
        <f t="shared" si="4"/>
        <v>0.11468181818181818</v>
      </c>
      <c r="P52" s="63">
        <f t="shared" si="5"/>
        <v>41.487881818181812</v>
      </c>
    </row>
    <row r="53" spans="1:16" x14ac:dyDescent="0.15">
      <c r="A53" s="78">
        <f t="shared" si="8"/>
        <v>5</v>
      </c>
      <c r="B53" s="79">
        <v>132.72</v>
      </c>
      <c r="C53" s="79">
        <v>0.20799999999999999</v>
      </c>
      <c r="D53" s="79">
        <v>20.117999999999999</v>
      </c>
      <c r="E53" s="79">
        <v>10.36</v>
      </c>
      <c r="F53" s="79">
        <v>5.4290000000000003</v>
      </c>
      <c r="G53" s="79">
        <v>18.917999999999999</v>
      </c>
      <c r="H53" s="79">
        <v>26.216000000000001</v>
      </c>
      <c r="I53" s="79"/>
      <c r="J53" s="80">
        <f t="shared" si="7"/>
        <v>0.94545454545454533</v>
      </c>
      <c r="K53" s="80">
        <f t="shared" si="7"/>
        <v>9.1445454545454545</v>
      </c>
      <c r="L53" s="80">
        <f t="shared" si="1"/>
        <v>9.4181818181818186E-2</v>
      </c>
      <c r="M53" s="80">
        <f t="shared" si="2"/>
        <v>4.9354545454545464</v>
      </c>
      <c r="N53" s="80">
        <f t="shared" si="3"/>
        <v>42.995454545454542</v>
      </c>
      <c r="O53" s="80">
        <f t="shared" si="4"/>
        <v>0.11916363636363637</v>
      </c>
      <c r="P53" s="63">
        <f t="shared" si="5"/>
        <v>58.234254545454547</v>
      </c>
    </row>
    <row r="54" spans="1:16" x14ac:dyDescent="0.15">
      <c r="A54" s="84">
        <f t="shared" si="8"/>
        <v>6</v>
      </c>
      <c r="B54" s="85">
        <v>33.07</v>
      </c>
      <c r="C54" s="85">
        <v>0.2</v>
      </c>
      <c r="D54" s="85">
        <v>19.254999999999999</v>
      </c>
      <c r="E54" s="85">
        <v>15.038</v>
      </c>
      <c r="F54" s="85">
        <v>6.06</v>
      </c>
      <c r="G54" s="85">
        <v>14.815</v>
      </c>
      <c r="H54" s="85">
        <v>28.087</v>
      </c>
      <c r="I54" s="85"/>
      <c r="J54" s="86">
        <f t="shared" si="7"/>
        <v>0.90909090909090906</v>
      </c>
      <c r="K54" s="86">
        <f t="shared" si="7"/>
        <v>8.752272727272727</v>
      </c>
      <c r="L54" s="86">
        <f t="shared" si="1"/>
        <v>0.13670909090909092</v>
      </c>
      <c r="M54" s="86">
        <f t="shared" si="2"/>
        <v>5.5090909090909097</v>
      </c>
      <c r="N54" s="86">
        <f t="shared" si="3"/>
        <v>33.670454545454547</v>
      </c>
      <c r="O54" s="86">
        <f t="shared" si="4"/>
        <v>0.12766818181818182</v>
      </c>
      <c r="P54" s="65">
        <f t="shared" si="5"/>
        <v>49.105286363636367</v>
      </c>
    </row>
    <row r="55" spans="1:16" x14ac:dyDescent="0.15">
      <c r="A55" s="78">
        <f t="shared" si="8"/>
        <v>6</v>
      </c>
      <c r="B55" s="79">
        <v>26.47</v>
      </c>
      <c r="C55" s="79">
        <v>0.22700000000000001</v>
      </c>
      <c r="D55" s="79">
        <v>15.712999999999999</v>
      </c>
      <c r="E55" s="79">
        <v>7.7309999999999999</v>
      </c>
      <c r="F55" s="79">
        <v>7.2380000000000004</v>
      </c>
      <c r="G55" s="79">
        <v>19.334</v>
      </c>
      <c r="H55" s="79">
        <v>30.445</v>
      </c>
      <c r="I55" s="79"/>
      <c r="J55" s="80">
        <f t="shared" si="7"/>
        <v>1.0318181818181817</v>
      </c>
      <c r="K55" s="80">
        <f t="shared" si="7"/>
        <v>7.1422727272727267</v>
      </c>
      <c r="L55" s="80">
        <f t="shared" si="1"/>
        <v>7.0281818181818181E-2</v>
      </c>
      <c r="M55" s="80">
        <f t="shared" si="2"/>
        <v>6.58</v>
      </c>
      <c r="N55" s="80">
        <f t="shared" si="3"/>
        <v>43.940909090909095</v>
      </c>
      <c r="O55" s="80">
        <f t="shared" si="4"/>
        <v>0.13838636363636364</v>
      </c>
      <c r="P55" s="63">
        <f t="shared" si="5"/>
        <v>58.903668181818183</v>
      </c>
    </row>
    <row r="56" spans="1:16" x14ac:dyDescent="0.15">
      <c r="A56" s="87">
        <f t="shared" si="8"/>
        <v>6</v>
      </c>
      <c r="B56" s="88">
        <v>37.85</v>
      </c>
      <c r="C56" s="88">
        <v>0.10299999999999999</v>
      </c>
      <c r="D56" s="88">
        <v>14.750999999999999</v>
      </c>
      <c r="E56" s="88">
        <v>7.2690000000000001</v>
      </c>
      <c r="F56" s="88">
        <v>7.4489999999999998</v>
      </c>
      <c r="G56" s="88">
        <v>12.519</v>
      </c>
      <c r="H56" s="88">
        <v>26.786000000000001</v>
      </c>
      <c r="I56" s="88"/>
      <c r="J56" s="89">
        <f t="shared" si="7"/>
        <v>0.4681818181818182</v>
      </c>
      <c r="K56" s="89">
        <f t="shared" si="7"/>
        <v>6.7050000000000001</v>
      </c>
      <c r="L56" s="89">
        <f t="shared" si="1"/>
        <v>6.6081818181818186E-2</v>
      </c>
      <c r="M56" s="89">
        <f t="shared" si="2"/>
        <v>6.7718181818181815</v>
      </c>
      <c r="N56" s="89">
        <f t="shared" si="3"/>
        <v>28.452272727272724</v>
      </c>
      <c r="O56" s="89">
        <f t="shared" si="4"/>
        <v>0.12175454545454546</v>
      </c>
      <c r="P56" s="69">
        <f t="shared" si="5"/>
        <v>42.585109090909086</v>
      </c>
    </row>
    <row r="57" spans="1:16" x14ac:dyDescent="0.15">
      <c r="A57" s="78">
        <f t="shared" si="8"/>
        <v>7</v>
      </c>
      <c r="B57" s="79">
        <v>77.44</v>
      </c>
      <c r="C57" s="79">
        <v>0.127</v>
      </c>
      <c r="D57" s="79">
        <v>12.791</v>
      </c>
      <c r="E57" s="79">
        <v>8.8209999999999997</v>
      </c>
      <c r="F57" s="79">
        <v>7.47</v>
      </c>
      <c r="G57" s="79">
        <v>12.775</v>
      </c>
      <c r="H57" s="79">
        <v>32.494</v>
      </c>
      <c r="I57" s="79"/>
      <c r="J57" s="80">
        <f t="shared" si="7"/>
        <v>0.57727272727272727</v>
      </c>
      <c r="K57" s="80">
        <f t="shared" si="7"/>
        <v>5.8140909090909094</v>
      </c>
      <c r="L57" s="80">
        <f t="shared" si="1"/>
        <v>8.019090909090909E-2</v>
      </c>
      <c r="M57" s="80">
        <f t="shared" si="2"/>
        <v>6.7909090909090901</v>
      </c>
      <c r="N57" s="80">
        <f t="shared" si="3"/>
        <v>29.03409090909091</v>
      </c>
      <c r="O57" s="80">
        <f t="shared" si="4"/>
        <v>0.14770000000000003</v>
      </c>
      <c r="P57" s="63">
        <f t="shared" si="5"/>
        <v>42.444254545454548</v>
      </c>
    </row>
    <row r="58" spans="1:16" x14ac:dyDescent="0.15">
      <c r="A58" s="78">
        <f t="shared" si="8"/>
        <v>7</v>
      </c>
      <c r="B58" s="79">
        <v>60.7</v>
      </c>
      <c r="C58" s="79">
        <v>0.11700000000000001</v>
      </c>
      <c r="D58" s="79">
        <v>11.678000000000001</v>
      </c>
      <c r="E58" s="79">
        <v>5.89</v>
      </c>
      <c r="F58" s="79">
        <v>6.3390000000000004</v>
      </c>
      <c r="G58" s="79">
        <v>13.499000000000001</v>
      </c>
      <c r="H58" s="79">
        <v>35.843000000000004</v>
      </c>
      <c r="I58" s="79"/>
      <c r="J58" s="80">
        <f t="shared" si="7"/>
        <v>0.53181818181818186</v>
      </c>
      <c r="K58" s="80">
        <f t="shared" si="7"/>
        <v>5.3081818181818186</v>
      </c>
      <c r="L58" s="80">
        <f t="shared" si="1"/>
        <v>5.3545454545454542E-2</v>
      </c>
      <c r="M58" s="80">
        <f t="shared" si="2"/>
        <v>5.7627272727272727</v>
      </c>
      <c r="N58" s="80">
        <f t="shared" si="3"/>
        <v>30.679545454545455</v>
      </c>
      <c r="O58" s="80">
        <f t="shared" si="4"/>
        <v>0.1629227272727273</v>
      </c>
      <c r="P58" s="63">
        <f t="shared" si="5"/>
        <v>42.498740909090913</v>
      </c>
    </row>
    <row r="59" spans="1:16" x14ac:dyDescent="0.15">
      <c r="A59" s="78">
        <f t="shared" si="8"/>
        <v>7</v>
      </c>
      <c r="B59" s="79">
        <v>64.260000000000005</v>
      </c>
      <c r="C59" s="79">
        <v>0.106</v>
      </c>
      <c r="D59" s="79">
        <v>12.987</v>
      </c>
      <c r="E59" s="79">
        <v>5.3390000000000004</v>
      </c>
      <c r="F59" s="79">
        <v>6.8419999999999996</v>
      </c>
      <c r="G59" s="79">
        <v>13.685</v>
      </c>
      <c r="H59" s="79">
        <v>32.241</v>
      </c>
      <c r="I59" s="79"/>
      <c r="J59" s="80">
        <f t="shared" si="7"/>
        <v>0.48181818181818176</v>
      </c>
      <c r="K59" s="80">
        <f t="shared" si="7"/>
        <v>5.9031818181818183</v>
      </c>
      <c r="L59" s="80">
        <f t="shared" si="1"/>
        <v>4.8536363636363634E-2</v>
      </c>
      <c r="M59" s="80">
        <f t="shared" si="2"/>
        <v>6.2199999999999989</v>
      </c>
      <c r="N59" s="80">
        <f t="shared" si="3"/>
        <v>31.102272727272727</v>
      </c>
      <c r="O59" s="80">
        <f t="shared" si="4"/>
        <v>0.14655000000000001</v>
      </c>
      <c r="P59" s="63">
        <f t="shared" si="5"/>
        <v>43.902359090909087</v>
      </c>
    </row>
    <row r="60" spans="1:16" x14ac:dyDescent="0.15">
      <c r="A60" s="84">
        <f t="shared" si="8"/>
        <v>8</v>
      </c>
      <c r="B60" s="85">
        <v>78.34</v>
      </c>
      <c r="C60" s="85">
        <v>8.3000000000000004E-2</v>
      </c>
      <c r="D60" s="85">
        <v>15.19</v>
      </c>
      <c r="E60" s="85">
        <v>8.5830000000000002</v>
      </c>
      <c r="F60" s="85">
        <v>3.7709999999999999</v>
      </c>
      <c r="G60" s="85">
        <v>5.4130000000000003</v>
      </c>
      <c r="H60" s="85">
        <v>29.3</v>
      </c>
      <c r="I60" s="85"/>
      <c r="J60" s="86">
        <f t="shared" si="7"/>
        <v>0.37727272727272726</v>
      </c>
      <c r="K60" s="86">
        <f t="shared" si="7"/>
        <v>6.9045454545454552</v>
      </c>
      <c r="L60" s="86">
        <f t="shared" si="1"/>
        <v>7.8027272727272737E-2</v>
      </c>
      <c r="M60" s="86">
        <f t="shared" si="2"/>
        <v>3.4281818181818182</v>
      </c>
      <c r="N60" s="86">
        <f t="shared" si="3"/>
        <v>12.302272727272728</v>
      </c>
      <c r="O60" s="86">
        <f t="shared" si="4"/>
        <v>0.13318181818181818</v>
      </c>
      <c r="P60" s="65">
        <f t="shared" si="5"/>
        <v>23.223481818181817</v>
      </c>
    </row>
    <row r="61" spans="1:16" x14ac:dyDescent="0.15">
      <c r="A61" s="78">
        <f t="shared" si="8"/>
        <v>8</v>
      </c>
      <c r="B61" s="79">
        <v>80.400000000000006</v>
      </c>
      <c r="C61" s="79">
        <v>0.11899999999999999</v>
      </c>
      <c r="D61" s="79">
        <v>12.366</v>
      </c>
      <c r="E61" s="79">
        <v>8.657</v>
      </c>
      <c r="F61" s="79">
        <v>4.5529999999999999</v>
      </c>
      <c r="G61" s="79">
        <v>5.95</v>
      </c>
      <c r="H61" s="79">
        <v>31.753</v>
      </c>
      <c r="I61" s="79"/>
      <c r="J61" s="80">
        <f t="shared" si="7"/>
        <v>0.54090909090909089</v>
      </c>
      <c r="K61" s="80">
        <f t="shared" si="7"/>
        <v>5.6209090909090902</v>
      </c>
      <c r="L61" s="80">
        <f t="shared" si="1"/>
        <v>7.8700000000000006E-2</v>
      </c>
      <c r="M61" s="80">
        <f t="shared" si="2"/>
        <v>4.1390909090909087</v>
      </c>
      <c r="N61" s="80">
        <f t="shared" si="3"/>
        <v>13.522727272727272</v>
      </c>
      <c r="O61" s="80">
        <f t="shared" si="4"/>
        <v>0.1443318181818182</v>
      </c>
      <c r="P61" s="63">
        <f t="shared" si="5"/>
        <v>24.04666818181818</v>
      </c>
    </row>
    <row r="62" spans="1:16" x14ac:dyDescent="0.15">
      <c r="A62" s="87">
        <f t="shared" si="8"/>
        <v>8</v>
      </c>
      <c r="B62" s="88">
        <v>82.4</v>
      </c>
      <c r="C62" s="88">
        <v>0.13100000000000001</v>
      </c>
      <c r="D62" s="88">
        <v>10.212</v>
      </c>
      <c r="E62" s="88">
        <v>7.7569999999999997</v>
      </c>
      <c r="F62" s="88">
        <v>4.47</v>
      </c>
      <c r="G62" s="88">
        <v>4.5570000000000004</v>
      </c>
      <c r="H62" s="88">
        <v>29.963999999999999</v>
      </c>
      <c r="I62" s="88"/>
      <c r="J62" s="89">
        <f t="shared" si="7"/>
        <v>0.59545454545454546</v>
      </c>
      <c r="K62" s="89">
        <f t="shared" si="7"/>
        <v>4.6418181818181816</v>
      </c>
      <c r="L62" s="89">
        <f t="shared" si="1"/>
        <v>7.0518181818181827E-2</v>
      </c>
      <c r="M62" s="89">
        <f t="shared" si="2"/>
        <v>4.0636363636363626</v>
      </c>
      <c r="N62" s="89">
        <f t="shared" si="3"/>
        <v>10.356818181818182</v>
      </c>
      <c r="O62" s="89">
        <f t="shared" si="4"/>
        <v>0.13619999999999999</v>
      </c>
      <c r="P62" s="69">
        <f t="shared" si="5"/>
        <v>19.86444545454545</v>
      </c>
    </row>
    <row r="63" spans="1:16" x14ac:dyDescent="0.15">
      <c r="A63" s="78">
        <f t="shared" si="8"/>
        <v>9</v>
      </c>
      <c r="B63" s="79">
        <v>72.400000000000006</v>
      </c>
      <c r="C63" s="79">
        <v>6.7000000000000004E-2</v>
      </c>
      <c r="D63" s="79">
        <v>15.446999999999999</v>
      </c>
      <c r="E63" s="79">
        <v>5.6689999999999996</v>
      </c>
      <c r="F63" s="79">
        <v>5.4870000000000001</v>
      </c>
      <c r="G63" s="79">
        <v>6.3170000000000002</v>
      </c>
      <c r="H63" s="79">
        <v>23.030999999999999</v>
      </c>
      <c r="I63" s="79"/>
      <c r="J63" s="80">
        <f t="shared" si="7"/>
        <v>0.30454545454545456</v>
      </c>
      <c r="K63" s="80">
        <f t="shared" si="7"/>
        <v>7.0213636363636356</v>
      </c>
      <c r="L63" s="80">
        <f t="shared" si="1"/>
        <v>5.153636363636363E-2</v>
      </c>
      <c r="M63" s="80">
        <f t="shared" si="2"/>
        <v>4.9881818181818183</v>
      </c>
      <c r="N63" s="80">
        <f t="shared" si="3"/>
        <v>14.356818181818182</v>
      </c>
      <c r="O63" s="80">
        <f t="shared" si="4"/>
        <v>0.10468636363636363</v>
      </c>
      <c r="P63" s="63">
        <f t="shared" si="5"/>
        <v>26.827131818181819</v>
      </c>
    </row>
    <row r="64" spans="1:16" x14ac:dyDescent="0.15">
      <c r="A64" s="78">
        <f t="shared" si="8"/>
        <v>9</v>
      </c>
      <c r="B64" s="79">
        <v>74.319999999999993</v>
      </c>
      <c r="C64" s="79">
        <v>9.9000000000000005E-2</v>
      </c>
      <c r="D64" s="79">
        <v>15.101000000000001</v>
      </c>
      <c r="E64" s="79">
        <v>6.907</v>
      </c>
      <c r="F64" s="79">
        <v>5.0960000000000001</v>
      </c>
      <c r="G64" s="79">
        <v>9.9420000000000002</v>
      </c>
      <c r="H64" s="79">
        <v>26.478999999999999</v>
      </c>
      <c r="I64" s="79"/>
      <c r="J64" s="80">
        <f t="shared" si="7"/>
        <v>0.45000000000000007</v>
      </c>
      <c r="K64" s="80">
        <f t="shared" si="7"/>
        <v>6.8640909090909084</v>
      </c>
      <c r="L64" s="80">
        <f t="shared" si="1"/>
        <v>6.2790909090909092E-2</v>
      </c>
      <c r="M64" s="80">
        <f t="shared" si="2"/>
        <v>4.6327272727272728</v>
      </c>
      <c r="N64" s="80">
        <f t="shared" si="3"/>
        <v>22.595454545454544</v>
      </c>
      <c r="O64" s="80">
        <f t="shared" si="4"/>
        <v>0.12035909090909092</v>
      </c>
      <c r="P64" s="63">
        <f t="shared" si="5"/>
        <v>34.725422727272729</v>
      </c>
    </row>
    <row r="65" spans="1:16" x14ac:dyDescent="0.15">
      <c r="A65" s="78">
        <f t="shared" si="8"/>
        <v>9</v>
      </c>
      <c r="B65" s="79">
        <v>81.400000000000006</v>
      </c>
      <c r="C65" s="79">
        <v>8.7999999999999995E-2</v>
      </c>
      <c r="D65" s="79">
        <v>17.776</v>
      </c>
      <c r="E65" s="79">
        <v>4.8380000000000001</v>
      </c>
      <c r="F65" s="79">
        <v>4.7270000000000003</v>
      </c>
      <c r="G65" s="79">
        <v>7.7149999999999999</v>
      </c>
      <c r="H65" s="79">
        <v>27.751999999999999</v>
      </c>
      <c r="I65" s="79"/>
      <c r="J65" s="80">
        <f t="shared" si="7"/>
        <v>0.39999999999999991</v>
      </c>
      <c r="K65" s="80">
        <f t="shared" si="7"/>
        <v>8.08</v>
      </c>
      <c r="L65" s="80">
        <f t="shared" si="1"/>
        <v>4.3981818181818184E-2</v>
      </c>
      <c r="M65" s="80">
        <f t="shared" si="2"/>
        <v>4.2972727272727269</v>
      </c>
      <c r="N65" s="80">
        <f t="shared" si="3"/>
        <v>17.534090909090907</v>
      </c>
      <c r="O65" s="80">
        <f t="shared" si="4"/>
        <v>0.12614545454545453</v>
      </c>
      <c r="P65" s="63">
        <f t="shared" si="5"/>
        <v>30.481490909090905</v>
      </c>
    </row>
    <row r="66" spans="1:16" x14ac:dyDescent="0.15">
      <c r="A66" s="84">
        <f t="shared" si="8"/>
        <v>10</v>
      </c>
      <c r="B66" s="85">
        <v>65.48</v>
      </c>
      <c r="C66" s="85">
        <v>4.8000000000000001E-2</v>
      </c>
      <c r="D66" s="85">
        <v>12.951000000000001</v>
      </c>
      <c r="E66" s="85">
        <v>7.4409999999999998</v>
      </c>
      <c r="F66" s="85">
        <v>4.1070000000000002</v>
      </c>
      <c r="G66" s="85">
        <v>8.1479999999999997</v>
      </c>
      <c r="H66" s="85">
        <v>20.777000000000001</v>
      </c>
      <c r="I66" s="85"/>
      <c r="J66" s="86">
        <f t="shared" si="7"/>
        <v>0.2181818181818182</v>
      </c>
      <c r="K66" s="86">
        <f t="shared" si="7"/>
        <v>5.8868181818181817</v>
      </c>
      <c r="L66" s="86">
        <f t="shared" si="1"/>
        <v>6.7645454545454536E-2</v>
      </c>
      <c r="M66" s="86">
        <f t="shared" si="2"/>
        <v>3.7336363636363639</v>
      </c>
      <c r="N66" s="86">
        <f t="shared" si="3"/>
        <v>18.518181818181816</v>
      </c>
      <c r="O66" s="86">
        <f t="shared" si="4"/>
        <v>9.4440909090909089E-2</v>
      </c>
      <c r="P66" s="65">
        <f t="shared" si="5"/>
        <v>28.518904545454543</v>
      </c>
    </row>
    <row r="67" spans="1:16" x14ac:dyDescent="0.15">
      <c r="A67" s="78">
        <f t="shared" si="8"/>
        <v>10</v>
      </c>
      <c r="B67" s="79">
        <v>61.05</v>
      </c>
      <c r="C67" s="79">
        <v>6.0999999999999999E-2</v>
      </c>
      <c r="D67" s="79">
        <v>14.673</v>
      </c>
      <c r="E67" s="79">
        <v>7.3529999999999998</v>
      </c>
      <c r="F67" s="79">
        <v>4.6449999999999996</v>
      </c>
      <c r="G67" s="79">
        <v>8.4109999999999996</v>
      </c>
      <c r="H67" s="79">
        <v>22.286000000000001</v>
      </c>
      <c r="I67" s="79"/>
      <c r="J67" s="80">
        <f t="shared" si="7"/>
        <v>0.27727272727272728</v>
      </c>
      <c r="K67" s="80">
        <f t="shared" si="7"/>
        <v>6.669545454545454</v>
      </c>
      <c r="L67" s="80">
        <f t="shared" si="1"/>
        <v>6.6845454545454555E-2</v>
      </c>
      <c r="M67" s="80">
        <f t="shared" si="2"/>
        <v>4.2227272727272727</v>
      </c>
      <c r="N67" s="80">
        <f t="shared" si="3"/>
        <v>19.115909090909089</v>
      </c>
      <c r="O67" s="80">
        <f t="shared" si="4"/>
        <v>0.1013</v>
      </c>
      <c r="P67" s="63">
        <f t="shared" si="5"/>
        <v>30.453599999999994</v>
      </c>
    </row>
    <row r="68" spans="1:16" x14ac:dyDescent="0.15">
      <c r="A68" s="87">
        <f t="shared" si="8"/>
        <v>10</v>
      </c>
      <c r="B68" s="88">
        <v>70.3</v>
      </c>
      <c r="C68" s="88">
        <v>0.08</v>
      </c>
      <c r="D68" s="88">
        <v>19.436</v>
      </c>
      <c r="E68" s="88">
        <v>6.5389999999999997</v>
      </c>
      <c r="F68" s="88">
        <v>5.1340000000000003</v>
      </c>
      <c r="G68" s="88">
        <v>7.9219999999999997</v>
      </c>
      <c r="H68" s="88">
        <v>21.260999999999999</v>
      </c>
      <c r="I68" s="88"/>
      <c r="J68" s="89">
        <f t="shared" ref="J68:K99" si="9">C68/(J$2*1000)*(5/(5+5+2+4+5+1))*100</f>
        <v>0.36363636363636365</v>
      </c>
      <c r="K68" s="89">
        <f t="shared" si="9"/>
        <v>8.834545454545454</v>
      </c>
      <c r="L68" s="89">
        <f t="shared" ref="L68:L131" si="10">E68/(L$2*1000)*(2/(5+5+2+4+5+1))*100</f>
        <v>5.9445454545454544E-2</v>
      </c>
      <c r="M68" s="89">
        <f t="shared" ref="M68:M131" si="11">F68/(M$2*1000)*(4/(5+5+2+4+5+1))*100</f>
        <v>4.6672727272727279</v>
      </c>
      <c r="N68" s="89">
        <f t="shared" ref="N68:N131" si="12">G68/(N$2*1000)*(5/(5+5+2+4+5+1))*100</f>
        <v>18.004545454545454</v>
      </c>
      <c r="O68" s="89">
        <f t="shared" ref="O68:O131" si="13">H68/(O$2*1000)*(1/(5+5+2+4+5+1))*100</f>
        <v>9.6640909090909097E-2</v>
      </c>
      <c r="P68" s="69">
        <f t="shared" ref="P68:P131" si="14">SUM(J68:O68)</f>
        <v>32.02608636363636</v>
      </c>
    </row>
    <row r="69" spans="1:16" x14ac:dyDescent="0.15">
      <c r="A69" s="84">
        <v>11</v>
      </c>
      <c r="B69" s="85">
        <v>82.51</v>
      </c>
      <c r="C69" s="85">
        <v>8.3000000000000004E-2</v>
      </c>
      <c r="D69" s="85">
        <v>16.678999999999998</v>
      </c>
      <c r="E69" s="85">
        <v>5.5940000000000003</v>
      </c>
      <c r="F69" s="85">
        <v>3.7839999999999998</v>
      </c>
      <c r="G69" s="85">
        <v>4.2069999999999999</v>
      </c>
      <c r="H69" s="85">
        <v>25.49</v>
      </c>
      <c r="I69" s="85"/>
      <c r="J69" s="86">
        <f t="shared" si="9"/>
        <v>0.37727272727272726</v>
      </c>
      <c r="K69" s="86">
        <f t="shared" si="9"/>
        <v>7.5813636363636361</v>
      </c>
      <c r="L69" s="86">
        <f t="shared" si="10"/>
        <v>5.0854545454545458E-2</v>
      </c>
      <c r="M69" s="86">
        <f t="shared" si="11"/>
        <v>3.44</v>
      </c>
      <c r="N69" s="86">
        <f t="shared" si="12"/>
        <v>9.5613636363636338</v>
      </c>
      <c r="O69" s="86">
        <f t="shared" si="13"/>
        <v>0.11586363636363636</v>
      </c>
      <c r="P69" s="65">
        <f t="shared" si="14"/>
        <v>21.126718181818177</v>
      </c>
    </row>
    <row r="70" spans="1:16" x14ac:dyDescent="0.15">
      <c r="A70" s="78">
        <v>11</v>
      </c>
      <c r="B70" s="79">
        <v>70.3</v>
      </c>
      <c r="C70" s="79">
        <v>2.8000000000000001E-2</v>
      </c>
      <c r="D70" s="79">
        <v>18.472999999999999</v>
      </c>
      <c r="E70" s="79">
        <v>6.4359999999999999</v>
      </c>
      <c r="F70" s="79">
        <v>3.7160000000000002</v>
      </c>
      <c r="G70" s="79">
        <v>7.5279999999999996</v>
      </c>
      <c r="H70" s="79">
        <v>24.184999999999999</v>
      </c>
      <c r="I70" s="79"/>
      <c r="J70" s="80">
        <f t="shared" si="9"/>
        <v>0.12727272727272726</v>
      </c>
      <c r="K70" s="80">
        <f t="shared" si="9"/>
        <v>8.3968181818181797</v>
      </c>
      <c r="L70" s="80">
        <f t="shared" si="10"/>
        <v>5.8509090909090913E-2</v>
      </c>
      <c r="M70" s="80">
        <f t="shared" si="11"/>
        <v>3.3781818181818184</v>
      </c>
      <c r="N70" s="80">
        <f t="shared" si="12"/>
        <v>17.109090909090906</v>
      </c>
      <c r="O70" s="80">
        <f t="shared" si="13"/>
        <v>0.10993181818181817</v>
      </c>
      <c r="P70" s="63">
        <f t="shared" si="14"/>
        <v>29.179804545454541</v>
      </c>
    </row>
    <row r="71" spans="1:16" x14ac:dyDescent="0.15">
      <c r="A71" s="87">
        <v>11</v>
      </c>
      <c r="B71" s="88">
        <v>75.099999999999994</v>
      </c>
      <c r="C71" s="88">
        <v>0.112</v>
      </c>
      <c r="D71" s="88">
        <v>18.047999999999998</v>
      </c>
      <c r="E71" s="88">
        <v>4.7050000000000001</v>
      </c>
      <c r="F71" s="88">
        <v>3.7810000000000001</v>
      </c>
      <c r="G71" s="88">
        <v>3.0459999999999998</v>
      </c>
      <c r="H71" s="88">
        <v>21.798999999999999</v>
      </c>
      <c r="I71" s="88"/>
      <c r="J71" s="89">
        <f t="shared" si="9"/>
        <v>0.50909090909090904</v>
      </c>
      <c r="K71" s="89">
        <f t="shared" si="9"/>
        <v>8.2036363636363614</v>
      </c>
      <c r="L71" s="89">
        <f t="shared" si="10"/>
        <v>4.2772727272727268E-2</v>
      </c>
      <c r="M71" s="89">
        <f t="shared" si="11"/>
        <v>3.437272727272727</v>
      </c>
      <c r="N71" s="89">
        <f t="shared" si="12"/>
        <v>6.922727272727272</v>
      </c>
      <c r="O71" s="89">
        <f t="shared" si="13"/>
        <v>9.9086363636363625E-2</v>
      </c>
      <c r="P71" s="69">
        <f t="shared" si="14"/>
        <v>19.214586363636361</v>
      </c>
    </row>
    <row r="72" spans="1:16" x14ac:dyDescent="0.15">
      <c r="A72" s="78">
        <v>12</v>
      </c>
      <c r="B72" s="79">
        <v>131.32</v>
      </c>
      <c r="C72" s="79">
        <v>0.154</v>
      </c>
      <c r="D72" s="79">
        <v>17.553999999999998</v>
      </c>
      <c r="E72" s="79">
        <v>9.407</v>
      </c>
      <c r="F72" s="79">
        <v>5.6769999999999996</v>
      </c>
      <c r="G72" s="79">
        <v>7.5339999999999998</v>
      </c>
      <c r="H72" s="79">
        <v>24.588000000000001</v>
      </c>
      <c r="I72" s="79"/>
      <c r="J72" s="80">
        <f t="shared" si="9"/>
        <v>0.70000000000000007</v>
      </c>
      <c r="K72" s="80">
        <f t="shared" si="9"/>
        <v>7.9790909090909077</v>
      </c>
      <c r="L72" s="80">
        <f t="shared" si="10"/>
        <v>8.5518181818181813E-2</v>
      </c>
      <c r="M72" s="80">
        <f t="shared" si="11"/>
        <v>5.1609090909090911</v>
      </c>
      <c r="N72" s="80">
        <f t="shared" si="12"/>
        <v>17.122727272727271</v>
      </c>
      <c r="O72" s="80">
        <f t="shared" si="13"/>
        <v>0.11176363636363638</v>
      </c>
      <c r="P72" s="63">
        <f t="shared" si="14"/>
        <v>31.160009090909089</v>
      </c>
    </row>
    <row r="73" spans="1:16" x14ac:dyDescent="0.15">
      <c r="A73" s="78">
        <v>12</v>
      </c>
      <c r="B73" s="79">
        <v>93.8</v>
      </c>
      <c r="C73" s="79">
        <v>0.115</v>
      </c>
      <c r="D73" s="79">
        <v>19.655000000000001</v>
      </c>
      <c r="E73" s="79">
        <v>7.2039999999999997</v>
      </c>
      <c r="F73" s="79">
        <v>2.9950000000000001</v>
      </c>
      <c r="G73" s="79">
        <v>5.1180000000000003</v>
      </c>
      <c r="H73" s="79">
        <v>24.678000000000001</v>
      </c>
      <c r="I73" s="79"/>
      <c r="J73" s="80">
        <f t="shared" si="9"/>
        <v>0.52272727272727271</v>
      </c>
      <c r="K73" s="80">
        <f t="shared" si="9"/>
        <v>8.9340909090909104</v>
      </c>
      <c r="L73" s="80">
        <f t="shared" si="10"/>
        <v>6.5490909090909086E-2</v>
      </c>
      <c r="M73" s="80">
        <f t="shared" si="11"/>
        <v>2.7227272727272727</v>
      </c>
      <c r="N73" s="80">
        <f t="shared" si="12"/>
        <v>11.631818181818183</v>
      </c>
      <c r="O73" s="80">
        <f t="shared" si="13"/>
        <v>0.1121727272727273</v>
      </c>
      <c r="P73" s="63">
        <f t="shared" si="14"/>
        <v>23.989027272727277</v>
      </c>
    </row>
    <row r="74" spans="1:16" ht="14.25" thickBot="1" x14ac:dyDescent="0.2">
      <c r="A74" s="90">
        <v>12</v>
      </c>
      <c r="B74" s="91">
        <v>133.28</v>
      </c>
      <c r="C74" s="91">
        <v>0.11700000000000001</v>
      </c>
      <c r="D74" s="91">
        <v>14.701000000000001</v>
      </c>
      <c r="E74" s="91">
        <v>8.3260000000000005</v>
      </c>
      <c r="F74" s="91">
        <v>3.04</v>
      </c>
      <c r="G74" s="91">
        <v>3.5579999999999998</v>
      </c>
      <c r="H74" s="91">
        <v>23.87</v>
      </c>
      <c r="I74" s="91"/>
      <c r="J74" s="92">
        <f t="shared" si="9"/>
        <v>0.53181818181818186</v>
      </c>
      <c r="K74" s="92">
        <f t="shared" si="9"/>
        <v>6.6822727272727267</v>
      </c>
      <c r="L74" s="92">
        <f t="shared" si="10"/>
        <v>7.56909090909091E-2</v>
      </c>
      <c r="M74" s="92">
        <f t="shared" si="11"/>
        <v>2.7636363636363637</v>
      </c>
      <c r="N74" s="92">
        <f t="shared" si="12"/>
        <v>8.086363636363636</v>
      </c>
      <c r="O74" s="92">
        <f t="shared" si="13"/>
        <v>0.10850000000000003</v>
      </c>
      <c r="P74" s="73">
        <f t="shared" si="14"/>
        <v>18.248281818181816</v>
      </c>
    </row>
    <row r="75" spans="1:16" x14ac:dyDescent="0.15">
      <c r="A75" s="81">
        <v>1</v>
      </c>
      <c r="B75" s="82">
        <v>78</v>
      </c>
      <c r="C75" s="82">
        <v>0.35299999999999998</v>
      </c>
      <c r="D75" s="82">
        <v>26.887</v>
      </c>
      <c r="E75" s="82">
        <v>16.28</v>
      </c>
      <c r="F75" s="82">
        <v>2.9009999999999998</v>
      </c>
      <c r="G75" s="82">
        <v>14.1</v>
      </c>
      <c r="H75" s="82">
        <v>29.561</v>
      </c>
      <c r="I75" s="82"/>
      <c r="J75" s="83">
        <f t="shared" si="9"/>
        <v>1.6045454545454543</v>
      </c>
      <c r="K75" s="83">
        <f t="shared" si="9"/>
        <v>12.221363636363636</v>
      </c>
      <c r="L75" s="83">
        <f t="shared" si="10"/>
        <v>0.14800000000000002</v>
      </c>
      <c r="M75" s="83">
        <f t="shared" si="11"/>
        <v>2.6372727272727268</v>
      </c>
      <c r="N75" s="83">
        <f t="shared" si="12"/>
        <v>32.045454545454547</v>
      </c>
      <c r="O75" s="83">
        <f t="shared" si="13"/>
        <v>0.13436818181818183</v>
      </c>
      <c r="P75" s="60">
        <f t="shared" si="14"/>
        <v>48.791004545454548</v>
      </c>
    </row>
    <row r="76" spans="1:16" x14ac:dyDescent="0.15">
      <c r="A76" s="78">
        <v>1</v>
      </c>
      <c r="B76" s="79">
        <v>89.75</v>
      </c>
      <c r="C76" s="79">
        <v>0.36499999999999999</v>
      </c>
      <c r="D76" s="79">
        <v>29.513000000000002</v>
      </c>
      <c r="E76" s="79">
        <v>11.433</v>
      </c>
      <c r="F76" s="79">
        <v>3.347</v>
      </c>
      <c r="G76" s="79">
        <v>10.369</v>
      </c>
      <c r="H76" s="79">
        <v>23.489000000000001</v>
      </c>
      <c r="I76" s="79"/>
      <c r="J76" s="80">
        <f t="shared" si="9"/>
        <v>1.6590909090909089</v>
      </c>
      <c r="K76" s="80">
        <f t="shared" si="9"/>
        <v>13.414999999999999</v>
      </c>
      <c r="L76" s="80">
        <f t="shared" si="10"/>
        <v>0.10393636363636365</v>
      </c>
      <c r="M76" s="80">
        <f t="shared" si="11"/>
        <v>3.0427272727272725</v>
      </c>
      <c r="N76" s="80">
        <f t="shared" si="12"/>
        <v>23.565909090909088</v>
      </c>
      <c r="O76" s="80">
        <f t="shared" si="13"/>
        <v>0.1067681818181818</v>
      </c>
      <c r="P76" s="63">
        <f t="shared" si="14"/>
        <v>41.89343181818181</v>
      </c>
    </row>
    <row r="77" spans="1:16" x14ac:dyDescent="0.15">
      <c r="A77" s="78">
        <v>1</v>
      </c>
      <c r="B77" s="79">
        <v>72.75</v>
      </c>
      <c r="C77" s="79">
        <v>0.32600000000000001</v>
      </c>
      <c r="D77" s="79">
        <v>22.809000000000001</v>
      </c>
      <c r="E77" s="79">
        <v>10.776999999999999</v>
      </c>
      <c r="F77" s="79">
        <v>3.2519999999999998</v>
      </c>
      <c r="G77" s="79">
        <v>14.698</v>
      </c>
      <c r="H77" s="79">
        <v>28.536000000000001</v>
      </c>
      <c r="I77" s="79"/>
      <c r="J77" s="80">
        <f t="shared" si="9"/>
        <v>1.4818181818181819</v>
      </c>
      <c r="K77" s="80">
        <f t="shared" si="9"/>
        <v>10.367727272727272</v>
      </c>
      <c r="L77" s="80">
        <f t="shared" si="10"/>
        <v>9.7972727272727253E-2</v>
      </c>
      <c r="M77" s="80">
        <f t="shared" si="11"/>
        <v>2.9563636363636365</v>
      </c>
      <c r="N77" s="80">
        <f t="shared" si="12"/>
        <v>33.404545454545456</v>
      </c>
      <c r="O77" s="80">
        <f t="shared" si="13"/>
        <v>0.12970909090909091</v>
      </c>
      <c r="P77" s="63">
        <f t="shared" si="14"/>
        <v>48.43813636363636</v>
      </c>
    </row>
    <row r="78" spans="1:16" x14ac:dyDescent="0.15">
      <c r="A78" s="84">
        <f>A77+1</f>
        <v>2</v>
      </c>
      <c r="B78" s="85">
        <v>144</v>
      </c>
      <c r="C78" s="85">
        <v>0.33</v>
      </c>
      <c r="D78" s="85">
        <v>14.932</v>
      </c>
      <c r="E78" s="85">
        <v>13.082000000000001</v>
      </c>
      <c r="F78" s="85">
        <v>4.8090000000000002</v>
      </c>
      <c r="G78" s="85">
        <v>17.95</v>
      </c>
      <c r="H78" s="85">
        <v>20.542999999999999</v>
      </c>
      <c r="I78" s="85"/>
      <c r="J78" s="86">
        <f t="shared" si="9"/>
        <v>1.5</v>
      </c>
      <c r="K78" s="86">
        <f t="shared" si="9"/>
        <v>6.787272727272728</v>
      </c>
      <c r="L78" s="86">
        <f t="shared" si="10"/>
        <v>0.11892727272727274</v>
      </c>
      <c r="M78" s="86">
        <f t="shared" si="11"/>
        <v>4.3718181818181812</v>
      </c>
      <c r="N78" s="86">
        <f t="shared" si="12"/>
        <v>40.79545454545454</v>
      </c>
      <c r="O78" s="86">
        <f t="shared" si="13"/>
        <v>9.3377272727272725E-2</v>
      </c>
      <c r="P78" s="65">
        <f t="shared" si="14"/>
        <v>53.666849999999997</v>
      </c>
    </row>
    <row r="79" spans="1:16" x14ac:dyDescent="0.15">
      <c r="A79" s="78">
        <f t="shared" ref="A79:A104" si="15">A76+1</f>
        <v>2</v>
      </c>
      <c r="B79" s="79">
        <v>153</v>
      </c>
      <c r="C79" s="79">
        <v>0.27400000000000002</v>
      </c>
      <c r="D79" s="79">
        <v>16.195</v>
      </c>
      <c r="E79" s="79">
        <v>14.792</v>
      </c>
      <c r="F79" s="79">
        <v>3.76</v>
      </c>
      <c r="G79" s="79">
        <v>19.771000000000001</v>
      </c>
      <c r="H79" s="79">
        <v>21.678999999999998</v>
      </c>
      <c r="I79" s="79"/>
      <c r="J79" s="80">
        <f t="shared" si="9"/>
        <v>1.2454545454545454</v>
      </c>
      <c r="K79" s="80">
        <f t="shared" si="9"/>
        <v>7.3613636363636363</v>
      </c>
      <c r="L79" s="80">
        <f t="shared" si="10"/>
        <v>0.13447272727272727</v>
      </c>
      <c r="M79" s="80">
        <f t="shared" si="11"/>
        <v>3.418181818181818</v>
      </c>
      <c r="N79" s="80">
        <f t="shared" si="12"/>
        <v>44.934090909090905</v>
      </c>
      <c r="O79" s="80">
        <f t="shared" si="13"/>
        <v>9.8540909090909082E-2</v>
      </c>
      <c r="P79" s="63">
        <f t="shared" si="14"/>
        <v>57.192104545454541</v>
      </c>
    </row>
    <row r="80" spans="1:16" x14ac:dyDescent="0.15">
      <c r="A80" s="87">
        <f t="shared" si="15"/>
        <v>2</v>
      </c>
      <c r="B80" s="88">
        <v>124.7</v>
      </c>
      <c r="C80" s="88">
        <v>0.29099999999999998</v>
      </c>
      <c r="D80" s="88">
        <v>24.440999999999999</v>
      </c>
      <c r="E80" s="88">
        <v>10.776999999999999</v>
      </c>
      <c r="F80" s="88">
        <v>3.8479999999999999</v>
      </c>
      <c r="G80" s="88">
        <v>19.634</v>
      </c>
      <c r="H80" s="88">
        <v>29.542000000000002</v>
      </c>
      <c r="I80" s="88"/>
      <c r="J80" s="89">
        <f t="shared" si="9"/>
        <v>1.3227272727272728</v>
      </c>
      <c r="K80" s="89">
        <f t="shared" si="9"/>
        <v>11.109545454545454</v>
      </c>
      <c r="L80" s="89">
        <f t="shared" si="10"/>
        <v>9.7972727272727253E-2</v>
      </c>
      <c r="M80" s="89">
        <f t="shared" si="11"/>
        <v>3.4981818181818185</v>
      </c>
      <c r="N80" s="89">
        <f t="shared" si="12"/>
        <v>44.622727272727268</v>
      </c>
      <c r="O80" s="89">
        <f t="shared" si="13"/>
        <v>0.1342818181818182</v>
      </c>
      <c r="P80" s="69">
        <f t="shared" si="14"/>
        <v>60.785436363636364</v>
      </c>
    </row>
    <row r="81" spans="1:16" x14ac:dyDescent="0.15">
      <c r="A81" s="78">
        <f t="shared" si="15"/>
        <v>3</v>
      </c>
      <c r="B81" s="79">
        <v>96</v>
      </c>
      <c r="C81" s="79">
        <v>0.32500000000000001</v>
      </c>
      <c r="D81" s="79">
        <v>20.893000000000001</v>
      </c>
      <c r="E81" s="79">
        <v>11.037000000000001</v>
      </c>
      <c r="F81" s="79">
        <v>6.702</v>
      </c>
      <c r="G81" s="79">
        <v>18.408000000000001</v>
      </c>
      <c r="H81" s="79">
        <v>27.827999999999999</v>
      </c>
      <c r="I81" s="79"/>
      <c r="J81" s="80">
        <f t="shared" si="9"/>
        <v>1.4772727272727273</v>
      </c>
      <c r="K81" s="80">
        <f t="shared" si="9"/>
        <v>9.4968181818181812</v>
      </c>
      <c r="L81" s="80">
        <f t="shared" si="10"/>
        <v>0.10033636363636364</v>
      </c>
      <c r="M81" s="80">
        <f t="shared" si="11"/>
        <v>6.0927272727272737</v>
      </c>
      <c r="N81" s="80">
        <f t="shared" si="12"/>
        <v>41.836363636363636</v>
      </c>
      <c r="O81" s="80">
        <f t="shared" si="13"/>
        <v>0.1264909090909091</v>
      </c>
      <c r="P81" s="63">
        <f t="shared" si="14"/>
        <v>59.130009090909091</v>
      </c>
    </row>
    <row r="82" spans="1:16" x14ac:dyDescent="0.15">
      <c r="A82" s="78">
        <f t="shared" si="15"/>
        <v>3</v>
      </c>
      <c r="B82" s="79">
        <v>99.75</v>
      </c>
      <c r="C82" s="79">
        <v>0.26700000000000002</v>
      </c>
      <c r="D82" s="79">
        <v>16.712</v>
      </c>
      <c r="E82" s="79">
        <v>12.308</v>
      </c>
      <c r="F82" s="79">
        <v>6.1070000000000002</v>
      </c>
      <c r="G82" s="79">
        <v>21.547000000000001</v>
      </c>
      <c r="H82" s="79">
        <v>27.552</v>
      </c>
      <c r="I82" s="79"/>
      <c r="J82" s="80">
        <f t="shared" si="9"/>
        <v>1.2136363636363636</v>
      </c>
      <c r="K82" s="80">
        <f t="shared" si="9"/>
        <v>7.5963636363636358</v>
      </c>
      <c r="L82" s="80">
        <f t="shared" si="10"/>
        <v>0.1118909090909091</v>
      </c>
      <c r="M82" s="80">
        <f t="shared" si="11"/>
        <v>5.5518181818181818</v>
      </c>
      <c r="N82" s="80">
        <f t="shared" si="12"/>
        <v>48.970454545454544</v>
      </c>
      <c r="O82" s="80">
        <f t="shared" si="13"/>
        <v>0.12523636363636362</v>
      </c>
      <c r="P82" s="63">
        <f t="shared" si="14"/>
        <v>63.569399999999995</v>
      </c>
    </row>
    <row r="83" spans="1:16" x14ac:dyDescent="0.15">
      <c r="A83" s="78">
        <f t="shared" si="15"/>
        <v>3</v>
      </c>
      <c r="B83" s="79">
        <v>72.5</v>
      </c>
      <c r="C83" s="79">
        <v>0.30399999999999999</v>
      </c>
      <c r="D83" s="79">
        <v>20.190999999999999</v>
      </c>
      <c r="E83" s="79">
        <v>14.86</v>
      </c>
      <c r="F83" s="79">
        <v>6.43</v>
      </c>
      <c r="G83" s="79">
        <v>19.507999999999999</v>
      </c>
      <c r="H83" s="79">
        <v>36.991999999999997</v>
      </c>
      <c r="I83" s="79"/>
      <c r="J83" s="80">
        <f t="shared" si="9"/>
        <v>1.3818181818181818</v>
      </c>
      <c r="K83" s="80">
        <f t="shared" si="9"/>
        <v>9.1777272727272727</v>
      </c>
      <c r="L83" s="80">
        <f t="shared" si="10"/>
        <v>0.13509090909090909</v>
      </c>
      <c r="M83" s="80">
        <f t="shared" si="11"/>
        <v>5.8454545454545457</v>
      </c>
      <c r="N83" s="80">
        <f t="shared" si="12"/>
        <v>44.336363636363629</v>
      </c>
      <c r="O83" s="80">
        <f t="shared" si="13"/>
        <v>0.16814545454545454</v>
      </c>
      <c r="P83" s="63">
        <f t="shared" si="14"/>
        <v>61.044599999999988</v>
      </c>
    </row>
    <row r="84" spans="1:16" x14ac:dyDescent="0.15">
      <c r="A84" s="84">
        <f t="shared" si="15"/>
        <v>4</v>
      </c>
      <c r="B84" s="85">
        <v>222</v>
      </c>
      <c r="C84" s="85">
        <v>0.36099999999999999</v>
      </c>
      <c r="D84" s="85">
        <v>30.379000000000001</v>
      </c>
      <c r="E84" s="85">
        <v>16.582000000000001</v>
      </c>
      <c r="F84" s="85">
        <v>4.5880000000000001</v>
      </c>
      <c r="G84" s="85">
        <v>21.922000000000001</v>
      </c>
      <c r="H84" s="85">
        <v>38.363</v>
      </c>
      <c r="I84" s="85"/>
      <c r="J84" s="86">
        <f t="shared" si="9"/>
        <v>1.6409090909090909</v>
      </c>
      <c r="K84" s="86">
        <f t="shared" si="9"/>
        <v>13.808636363636365</v>
      </c>
      <c r="L84" s="86">
        <f t="shared" si="10"/>
        <v>0.15074545454545454</v>
      </c>
      <c r="M84" s="86">
        <f t="shared" si="11"/>
        <v>4.1709090909090909</v>
      </c>
      <c r="N84" s="86">
        <f t="shared" si="12"/>
        <v>49.822727272727278</v>
      </c>
      <c r="O84" s="86">
        <f t="shared" si="13"/>
        <v>0.17437727272727271</v>
      </c>
      <c r="P84" s="65">
        <f t="shared" si="14"/>
        <v>69.768304545454555</v>
      </c>
    </row>
    <row r="85" spans="1:16" x14ac:dyDescent="0.15">
      <c r="A85" s="78">
        <f t="shared" si="15"/>
        <v>4</v>
      </c>
      <c r="B85" s="79">
        <v>217</v>
      </c>
      <c r="C85" s="79">
        <v>0.34399999999999997</v>
      </c>
      <c r="D85" s="79">
        <v>26.100999999999999</v>
      </c>
      <c r="E85" s="79">
        <v>15.981</v>
      </c>
      <c r="F85" s="79">
        <v>4.8650000000000002</v>
      </c>
      <c r="G85" s="79">
        <v>22.806999999999999</v>
      </c>
      <c r="H85" s="79">
        <v>45.75</v>
      </c>
      <c r="I85" s="79"/>
      <c r="J85" s="80">
        <f t="shared" si="9"/>
        <v>1.5636363636363635</v>
      </c>
      <c r="K85" s="80">
        <f t="shared" si="9"/>
        <v>11.864090909090908</v>
      </c>
      <c r="L85" s="80">
        <f t="shared" si="10"/>
        <v>0.14528181818181815</v>
      </c>
      <c r="M85" s="80">
        <f t="shared" si="11"/>
        <v>4.4227272727272737</v>
      </c>
      <c r="N85" s="80">
        <f t="shared" si="12"/>
        <v>51.834090909090904</v>
      </c>
      <c r="O85" s="80">
        <f t="shared" si="13"/>
        <v>0.20795454545454545</v>
      </c>
      <c r="P85" s="63">
        <f t="shared" si="14"/>
        <v>70.037781818181813</v>
      </c>
    </row>
    <row r="86" spans="1:16" x14ac:dyDescent="0.15">
      <c r="A86" s="87">
        <f t="shared" si="15"/>
        <v>4</v>
      </c>
      <c r="B86" s="88">
        <v>196</v>
      </c>
      <c r="C86" s="88">
        <v>0.39700000000000002</v>
      </c>
      <c r="D86" s="88">
        <v>30.213000000000001</v>
      </c>
      <c r="E86" s="88">
        <v>14.971</v>
      </c>
      <c r="F86" s="88">
        <v>5.3890000000000002</v>
      </c>
      <c r="G86" s="88">
        <v>23.622</v>
      </c>
      <c r="H86" s="88">
        <v>32.168999999999997</v>
      </c>
      <c r="I86" s="88"/>
      <c r="J86" s="89">
        <f t="shared" si="9"/>
        <v>1.8045454545454545</v>
      </c>
      <c r="K86" s="89">
        <f t="shared" si="9"/>
        <v>13.733181818181819</v>
      </c>
      <c r="L86" s="89">
        <f t="shared" si="10"/>
        <v>0.1361</v>
      </c>
      <c r="M86" s="89">
        <f t="shared" si="11"/>
        <v>4.8990909090909103</v>
      </c>
      <c r="N86" s="89">
        <f t="shared" si="12"/>
        <v>53.68636363636363</v>
      </c>
      <c r="O86" s="89">
        <f t="shared" si="13"/>
        <v>0.14622272727272725</v>
      </c>
      <c r="P86" s="69">
        <f t="shared" si="14"/>
        <v>74.405504545454548</v>
      </c>
    </row>
    <row r="87" spans="1:16" x14ac:dyDescent="0.15">
      <c r="A87" s="78">
        <f t="shared" si="15"/>
        <v>5</v>
      </c>
      <c r="B87" s="79">
        <v>157</v>
      </c>
      <c r="C87" s="79">
        <v>0.215</v>
      </c>
      <c r="D87" s="79">
        <v>27.911000000000001</v>
      </c>
      <c r="E87" s="79">
        <v>9.4570000000000007</v>
      </c>
      <c r="F87" s="79">
        <v>5.3550000000000004</v>
      </c>
      <c r="G87" s="79">
        <v>24.481000000000002</v>
      </c>
      <c r="H87" s="79">
        <v>33.890999999999998</v>
      </c>
      <c r="I87" s="79"/>
      <c r="J87" s="80">
        <f t="shared" si="9"/>
        <v>0.97727272727272718</v>
      </c>
      <c r="K87" s="80">
        <f t="shared" si="9"/>
        <v>12.686818181818182</v>
      </c>
      <c r="L87" s="80">
        <f t="shared" si="10"/>
        <v>8.597272727272727E-2</v>
      </c>
      <c r="M87" s="80">
        <f t="shared" si="11"/>
        <v>4.8681818181818191</v>
      </c>
      <c r="N87" s="80">
        <f t="shared" si="12"/>
        <v>55.638636363636365</v>
      </c>
      <c r="O87" s="80">
        <f t="shared" si="13"/>
        <v>0.15404999999999999</v>
      </c>
      <c r="P87" s="63">
        <f t="shared" si="14"/>
        <v>74.410931818181822</v>
      </c>
    </row>
    <row r="88" spans="1:16" x14ac:dyDescent="0.15">
      <c r="A88" s="78">
        <f t="shared" si="15"/>
        <v>5</v>
      </c>
      <c r="B88" s="79">
        <v>155.65</v>
      </c>
      <c r="C88" s="79">
        <v>0.26</v>
      </c>
      <c r="D88" s="79">
        <v>26.074999999999999</v>
      </c>
      <c r="E88" s="79">
        <v>9.016</v>
      </c>
      <c r="F88" s="79">
        <v>5.2119999999999997</v>
      </c>
      <c r="G88" s="79">
        <v>24.614000000000001</v>
      </c>
      <c r="H88" s="79">
        <v>24.478999999999999</v>
      </c>
      <c r="I88" s="79"/>
      <c r="J88" s="80">
        <f t="shared" si="9"/>
        <v>1.1818181818181819</v>
      </c>
      <c r="K88" s="80">
        <f t="shared" si="9"/>
        <v>11.852272727272727</v>
      </c>
      <c r="L88" s="80">
        <f t="shared" si="10"/>
        <v>8.1963636363636364E-2</v>
      </c>
      <c r="M88" s="80">
        <f t="shared" si="11"/>
        <v>4.7381818181818183</v>
      </c>
      <c r="N88" s="80">
        <f t="shared" si="12"/>
        <v>55.940909090909095</v>
      </c>
      <c r="O88" s="80">
        <f t="shared" si="13"/>
        <v>0.11126818181818182</v>
      </c>
      <c r="P88" s="63">
        <f t="shared" si="14"/>
        <v>73.906413636363638</v>
      </c>
    </row>
    <row r="89" spans="1:16" x14ac:dyDescent="0.15">
      <c r="A89" s="78">
        <f t="shared" si="15"/>
        <v>5</v>
      </c>
      <c r="B89" s="79">
        <v>165.35</v>
      </c>
      <c r="C89" s="79">
        <v>0.26200000000000001</v>
      </c>
      <c r="D89" s="79">
        <v>22.481000000000002</v>
      </c>
      <c r="E89" s="79">
        <v>10.875</v>
      </c>
      <c r="F89" s="79">
        <v>5.569</v>
      </c>
      <c r="G89" s="79">
        <v>25.003</v>
      </c>
      <c r="H89" s="79">
        <v>30.298999999999999</v>
      </c>
      <c r="I89" s="79"/>
      <c r="J89" s="80">
        <f t="shared" si="9"/>
        <v>1.1909090909090909</v>
      </c>
      <c r="K89" s="80">
        <f t="shared" si="9"/>
        <v>10.218636363636364</v>
      </c>
      <c r="L89" s="80">
        <f t="shared" si="10"/>
        <v>9.8863636363636362E-2</v>
      </c>
      <c r="M89" s="80">
        <f t="shared" si="11"/>
        <v>5.0627272727272725</v>
      </c>
      <c r="N89" s="80">
        <f t="shared" si="12"/>
        <v>56.825000000000003</v>
      </c>
      <c r="O89" s="80">
        <f t="shared" si="13"/>
        <v>0.13772272727272727</v>
      </c>
      <c r="P89" s="63">
        <f t="shared" si="14"/>
        <v>73.533859090909104</v>
      </c>
    </row>
    <row r="90" spans="1:16" x14ac:dyDescent="0.15">
      <c r="A90" s="84">
        <f t="shared" si="15"/>
        <v>6</v>
      </c>
      <c r="B90" s="85">
        <v>42.6</v>
      </c>
      <c r="C90" s="85">
        <v>0.24299999999999999</v>
      </c>
      <c r="D90" s="85">
        <v>13.68</v>
      </c>
      <c r="E90" s="85">
        <v>5.77</v>
      </c>
      <c r="F90" s="85">
        <v>5.9</v>
      </c>
      <c r="G90" s="85">
        <v>11.74</v>
      </c>
      <c r="H90" s="85">
        <v>26.574999999999999</v>
      </c>
      <c r="I90" s="85"/>
      <c r="J90" s="86">
        <f t="shared" si="9"/>
        <v>1.1045454545454545</v>
      </c>
      <c r="K90" s="86">
        <f t="shared" si="9"/>
        <v>6.2181818181818187</v>
      </c>
      <c r="L90" s="86">
        <f t="shared" si="10"/>
        <v>5.2454545454545448E-2</v>
      </c>
      <c r="M90" s="86">
        <f t="shared" si="11"/>
        <v>5.3636363636363642</v>
      </c>
      <c r="N90" s="86">
        <f t="shared" si="12"/>
        <v>26.68181818181818</v>
      </c>
      <c r="O90" s="86">
        <f t="shared" si="13"/>
        <v>0.12079545454545455</v>
      </c>
      <c r="P90" s="65">
        <f t="shared" si="14"/>
        <v>39.541431818181813</v>
      </c>
    </row>
    <row r="91" spans="1:16" x14ac:dyDescent="0.15">
      <c r="A91" s="78">
        <f t="shared" si="15"/>
        <v>6</v>
      </c>
      <c r="B91" s="79">
        <v>71.7</v>
      </c>
      <c r="C91" s="79">
        <v>0.19900000000000001</v>
      </c>
      <c r="D91" s="79">
        <v>15.054</v>
      </c>
      <c r="E91" s="79">
        <v>5.0380000000000003</v>
      </c>
      <c r="F91" s="79">
        <v>5.3159999999999998</v>
      </c>
      <c r="G91" s="79">
        <v>10.87</v>
      </c>
      <c r="H91" s="79">
        <v>20.763000000000002</v>
      </c>
      <c r="I91" s="79"/>
      <c r="J91" s="80">
        <f t="shared" si="9"/>
        <v>0.90454545454545454</v>
      </c>
      <c r="K91" s="80">
        <f t="shared" si="9"/>
        <v>6.8427272727272728</v>
      </c>
      <c r="L91" s="80">
        <f t="shared" si="10"/>
        <v>4.58E-2</v>
      </c>
      <c r="M91" s="80">
        <f t="shared" si="11"/>
        <v>4.832727272727273</v>
      </c>
      <c r="N91" s="80">
        <f t="shared" si="12"/>
        <v>24.704545454545453</v>
      </c>
      <c r="O91" s="80">
        <f t="shared" si="13"/>
        <v>9.437727272727274E-2</v>
      </c>
      <c r="P91" s="63">
        <f t="shared" si="14"/>
        <v>37.424722727272723</v>
      </c>
    </row>
    <row r="92" spans="1:16" x14ac:dyDescent="0.15">
      <c r="A92" s="87">
        <f t="shared" si="15"/>
        <v>6</v>
      </c>
      <c r="B92" s="88">
        <v>53.3</v>
      </c>
      <c r="C92" s="88">
        <v>0.19</v>
      </c>
      <c r="D92" s="88">
        <v>15.003</v>
      </c>
      <c r="E92" s="88">
        <v>6.5880000000000001</v>
      </c>
      <c r="F92" s="88">
        <v>5.6529999999999996</v>
      </c>
      <c r="G92" s="88">
        <v>10.709</v>
      </c>
      <c r="H92" s="88">
        <v>18.236000000000001</v>
      </c>
      <c r="I92" s="88"/>
      <c r="J92" s="89">
        <f t="shared" si="9"/>
        <v>0.86363636363636365</v>
      </c>
      <c r="K92" s="89">
        <f t="shared" si="9"/>
        <v>6.8195454545454544</v>
      </c>
      <c r="L92" s="89">
        <f t="shared" si="10"/>
        <v>5.9890909090909092E-2</v>
      </c>
      <c r="M92" s="89">
        <f t="shared" si="11"/>
        <v>5.1390909090909087</v>
      </c>
      <c r="N92" s="89">
        <f t="shared" si="12"/>
        <v>24.338636363636361</v>
      </c>
      <c r="O92" s="89">
        <f t="shared" si="13"/>
        <v>8.2890909090909098E-2</v>
      </c>
      <c r="P92" s="69">
        <f t="shared" si="14"/>
        <v>37.303690909090903</v>
      </c>
    </row>
    <row r="93" spans="1:16" x14ac:dyDescent="0.15">
      <c r="A93" s="78">
        <f t="shared" si="15"/>
        <v>7</v>
      </c>
      <c r="B93" s="79">
        <v>147.4</v>
      </c>
      <c r="C93" s="79">
        <v>7.4999999999999997E-2</v>
      </c>
      <c r="D93" s="79">
        <v>10.106999999999999</v>
      </c>
      <c r="E93" s="79">
        <v>4.492</v>
      </c>
      <c r="F93" s="79">
        <v>2.2050000000000001</v>
      </c>
      <c r="G93" s="79">
        <v>8.2430000000000003</v>
      </c>
      <c r="H93" s="79">
        <v>26.975000000000001</v>
      </c>
      <c r="I93" s="79"/>
      <c r="J93" s="80">
        <f t="shared" si="9"/>
        <v>0.34090909090909088</v>
      </c>
      <c r="K93" s="80">
        <f t="shared" si="9"/>
        <v>4.5940909090909088</v>
      </c>
      <c r="L93" s="80">
        <f t="shared" si="10"/>
        <v>4.0836363636363643E-2</v>
      </c>
      <c r="M93" s="80">
        <f t="shared" si="11"/>
        <v>2.0045454545454549</v>
      </c>
      <c r="N93" s="80">
        <f t="shared" si="12"/>
        <v>18.734090909090909</v>
      </c>
      <c r="O93" s="80">
        <f t="shared" si="13"/>
        <v>0.12261363636363637</v>
      </c>
      <c r="P93" s="63">
        <f t="shared" si="14"/>
        <v>25.837086363636363</v>
      </c>
    </row>
    <row r="94" spans="1:16" x14ac:dyDescent="0.15">
      <c r="A94" s="78">
        <f t="shared" si="15"/>
        <v>7</v>
      </c>
      <c r="B94" s="79">
        <v>148.75</v>
      </c>
      <c r="C94" s="79">
        <v>0.11899999999999999</v>
      </c>
      <c r="D94" s="79">
        <v>9.4160000000000004</v>
      </c>
      <c r="E94" s="79">
        <v>6.44</v>
      </c>
      <c r="F94" s="79">
        <v>2.94</v>
      </c>
      <c r="G94" s="79">
        <v>8.51</v>
      </c>
      <c r="H94" s="79">
        <v>20.233000000000001</v>
      </c>
      <c r="I94" s="79"/>
      <c r="J94" s="80">
        <f t="shared" si="9"/>
        <v>0.54090909090909089</v>
      </c>
      <c r="K94" s="80">
        <f t="shared" si="9"/>
        <v>4.28</v>
      </c>
      <c r="L94" s="80">
        <f t="shared" si="10"/>
        <v>5.8545454545454546E-2</v>
      </c>
      <c r="M94" s="80">
        <f t="shared" si="11"/>
        <v>2.6727272727272728</v>
      </c>
      <c r="N94" s="80">
        <f t="shared" si="12"/>
        <v>19.34090909090909</v>
      </c>
      <c r="O94" s="80">
        <f t="shared" si="13"/>
        <v>9.1968181818181824E-2</v>
      </c>
      <c r="P94" s="63">
        <f t="shared" si="14"/>
        <v>26.98505909090909</v>
      </c>
    </row>
    <row r="95" spans="1:16" x14ac:dyDescent="0.15">
      <c r="A95" s="78">
        <f t="shared" si="15"/>
        <v>7</v>
      </c>
      <c r="B95" s="79">
        <v>108</v>
      </c>
      <c r="C95" s="79">
        <v>0.13900000000000001</v>
      </c>
      <c r="D95" s="79">
        <v>10.505000000000001</v>
      </c>
      <c r="E95" s="79">
        <v>7.1139999999999999</v>
      </c>
      <c r="F95" s="79">
        <v>3.8410000000000002</v>
      </c>
      <c r="G95" s="79">
        <v>8.2309999999999999</v>
      </c>
      <c r="H95" s="79">
        <v>22.651</v>
      </c>
      <c r="I95" s="79"/>
      <c r="J95" s="80">
        <f t="shared" si="9"/>
        <v>0.63181818181818183</v>
      </c>
      <c r="K95" s="80">
        <f t="shared" si="9"/>
        <v>4.7750000000000004</v>
      </c>
      <c r="L95" s="80">
        <f t="shared" si="10"/>
        <v>6.4672727272727271E-2</v>
      </c>
      <c r="M95" s="80">
        <f t="shared" si="11"/>
        <v>3.4918181818181822</v>
      </c>
      <c r="N95" s="80">
        <f t="shared" si="12"/>
        <v>18.706818181818178</v>
      </c>
      <c r="O95" s="80">
        <f t="shared" si="13"/>
        <v>0.10295909090909093</v>
      </c>
      <c r="P95" s="63">
        <f t="shared" si="14"/>
        <v>27.773086363636363</v>
      </c>
    </row>
    <row r="96" spans="1:16" x14ac:dyDescent="0.15">
      <c r="A96" s="84">
        <f t="shared" si="15"/>
        <v>8</v>
      </c>
      <c r="B96" s="85">
        <v>120</v>
      </c>
      <c r="C96" s="85">
        <v>8.8999999999999996E-2</v>
      </c>
      <c r="D96" s="85">
        <v>10.352</v>
      </c>
      <c r="E96" s="85">
        <v>7.7409999999999997</v>
      </c>
      <c r="F96" s="85">
        <v>3.089</v>
      </c>
      <c r="G96" s="85">
        <v>6.6139999999999999</v>
      </c>
      <c r="H96" s="85">
        <v>25.472000000000001</v>
      </c>
      <c r="I96" s="85"/>
      <c r="J96" s="86">
        <f t="shared" si="9"/>
        <v>0.40454545454545454</v>
      </c>
      <c r="K96" s="86">
        <f t="shared" si="9"/>
        <v>4.7054545454545451</v>
      </c>
      <c r="L96" s="86">
        <f t="shared" si="10"/>
        <v>7.0372727272727281E-2</v>
      </c>
      <c r="M96" s="86">
        <f t="shared" si="11"/>
        <v>2.8081818181818186</v>
      </c>
      <c r="N96" s="86">
        <f t="shared" si="12"/>
        <v>15.031818181818183</v>
      </c>
      <c r="O96" s="86">
        <f t="shared" si="13"/>
        <v>0.11578181818181819</v>
      </c>
      <c r="P96" s="65">
        <f t="shared" si="14"/>
        <v>23.136154545454549</v>
      </c>
    </row>
    <row r="97" spans="1:16" x14ac:dyDescent="0.15">
      <c r="A97" s="78">
        <f t="shared" si="15"/>
        <v>8</v>
      </c>
      <c r="B97" s="79">
        <v>175.5</v>
      </c>
      <c r="C97" s="79">
        <v>0.155</v>
      </c>
      <c r="D97" s="79">
        <v>7.3419999999999996</v>
      </c>
      <c r="E97" s="79">
        <v>7.86</v>
      </c>
      <c r="F97" s="79">
        <v>2.5329999999999999</v>
      </c>
      <c r="G97" s="79">
        <v>7.0839999999999996</v>
      </c>
      <c r="H97" s="79">
        <v>25.347000000000001</v>
      </c>
      <c r="I97" s="79"/>
      <c r="J97" s="80">
        <f t="shared" si="9"/>
        <v>0.70454545454545447</v>
      </c>
      <c r="K97" s="80">
        <f t="shared" si="9"/>
        <v>3.3372727272727269</v>
      </c>
      <c r="L97" s="80">
        <f t="shared" si="10"/>
        <v>7.1454545454545451E-2</v>
      </c>
      <c r="M97" s="80">
        <f t="shared" si="11"/>
        <v>2.3027272727272727</v>
      </c>
      <c r="N97" s="80">
        <f t="shared" si="12"/>
        <v>16.099999999999998</v>
      </c>
      <c r="O97" s="80">
        <f t="shared" si="13"/>
        <v>0.11521363636363637</v>
      </c>
      <c r="P97" s="63">
        <f t="shared" si="14"/>
        <v>22.631213636363636</v>
      </c>
    </row>
    <row r="98" spans="1:16" x14ac:dyDescent="0.15">
      <c r="A98" s="87">
        <f t="shared" si="15"/>
        <v>8</v>
      </c>
      <c r="B98" s="88">
        <v>152.75</v>
      </c>
      <c r="C98" s="88">
        <v>7.5999999999999998E-2</v>
      </c>
      <c r="D98" s="88">
        <v>9</v>
      </c>
      <c r="E98" s="88">
        <v>5.3419999999999996</v>
      </c>
      <c r="F98" s="88">
        <v>3.0230000000000001</v>
      </c>
      <c r="G98" s="88">
        <v>7.7149999999999999</v>
      </c>
      <c r="H98" s="88">
        <v>23.382000000000001</v>
      </c>
      <c r="I98" s="88"/>
      <c r="J98" s="89">
        <f t="shared" si="9"/>
        <v>0.34545454545454546</v>
      </c>
      <c r="K98" s="89">
        <f t="shared" si="9"/>
        <v>4.0909090909090908</v>
      </c>
      <c r="L98" s="89">
        <f t="shared" si="10"/>
        <v>4.8563636363636357E-2</v>
      </c>
      <c r="M98" s="89">
        <f t="shared" si="11"/>
        <v>2.7481818181818185</v>
      </c>
      <c r="N98" s="89">
        <f t="shared" si="12"/>
        <v>17.534090909090907</v>
      </c>
      <c r="O98" s="89">
        <f t="shared" si="13"/>
        <v>0.10628181818181819</v>
      </c>
      <c r="P98" s="69">
        <f t="shared" si="14"/>
        <v>24.873481818181812</v>
      </c>
    </row>
    <row r="99" spans="1:16" x14ac:dyDescent="0.15">
      <c r="A99" s="78">
        <f t="shared" si="15"/>
        <v>9</v>
      </c>
      <c r="B99" s="79">
        <v>81</v>
      </c>
      <c r="C99" s="79">
        <v>9.0999999999999998E-2</v>
      </c>
      <c r="D99" s="79">
        <v>13.539</v>
      </c>
      <c r="E99" s="79">
        <v>7.4610000000000003</v>
      </c>
      <c r="F99" s="79">
        <v>2.6970000000000001</v>
      </c>
      <c r="G99" s="79">
        <v>8.67</v>
      </c>
      <c r="H99" s="79">
        <v>18.393999999999998</v>
      </c>
      <c r="I99" s="79"/>
      <c r="J99" s="80">
        <f t="shared" si="9"/>
        <v>0.41363636363636369</v>
      </c>
      <c r="K99" s="80">
        <f t="shared" si="9"/>
        <v>6.1540909090909093</v>
      </c>
      <c r="L99" s="80">
        <f t="shared" si="10"/>
        <v>6.7827272727272736E-2</v>
      </c>
      <c r="M99" s="80">
        <f t="shared" si="11"/>
        <v>2.4518181818181817</v>
      </c>
      <c r="N99" s="80">
        <f t="shared" si="12"/>
        <v>19.704545454545453</v>
      </c>
      <c r="O99" s="80">
        <f t="shared" si="13"/>
        <v>8.3609090909090897E-2</v>
      </c>
      <c r="P99" s="63">
        <f t="shared" si="14"/>
        <v>28.875527272727272</v>
      </c>
    </row>
    <row r="100" spans="1:16" x14ac:dyDescent="0.15">
      <c r="A100" s="78">
        <f t="shared" si="15"/>
        <v>9</v>
      </c>
      <c r="B100" s="79">
        <v>112</v>
      </c>
      <c r="C100" s="79">
        <v>0.108</v>
      </c>
      <c r="D100" s="79">
        <v>13.398</v>
      </c>
      <c r="E100" s="79">
        <v>7.3360000000000003</v>
      </c>
      <c r="F100" s="79">
        <v>3.524</v>
      </c>
      <c r="G100" s="79">
        <v>7.0220000000000002</v>
      </c>
      <c r="H100" s="79">
        <v>23.853000000000002</v>
      </c>
      <c r="I100" s="79"/>
      <c r="J100" s="80">
        <f t="shared" ref="J100:K146" si="16">C100/(J$2*1000)*(5/(5+5+2+4+5+1))*100</f>
        <v>0.49090909090909091</v>
      </c>
      <c r="K100" s="80">
        <f t="shared" si="16"/>
        <v>6.09</v>
      </c>
      <c r="L100" s="80">
        <f t="shared" si="10"/>
        <v>6.6690909090909092E-2</v>
      </c>
      <c r="M100" s="80">
        <f t="shared" si="11"/>
        <v>3.2036363636363632</v>
      </c>
      <c r="N100" s="80">
        <f t="shared" si="12"/>
        <v>15.959090909090909</v>
      </c>
      <c r="O100" s="80">
        <f t="shared" si="13"/>
        <v>0.1084227272727273</v>
      </c>
      <c r="P100" s="63">
        <f t="shared" si="14"/>
        <v>25.918749999999999</v>
      </c>
    </row>
    <row r="101" spans="1:16" x14ac:dyDescent="0.15">
      <c r="A101" s="78">
        <f t="shared" si="15"/>
        <v>9</v>
      </c>
      <c r="B101" s="79">
        <v>91</v>
      </c>
      <c r="C101" s="79">
        <v>0.1052</v>
      </c>
      <c r="D101" s="79">
        <v>12.21</v>
      </c>
      <c r="E101" s="79">
        <v>6.7670000000000003</v>
      </c>
      <c r="F101" s="79">
        <v>3.3690000000000002</v>
      </c>
      <c r="G101" s="79">
        <v>8.766</v>
      </c>
      <c r="H101" s="79">
        <v>17.373000000000001</v>
      </c>
      <c r="I101" s="79"/>
      <c r="J101" s="80">
        <f t="shared" si="16"/>
        <v>0.47818181818181815</v>
      </c>
      <c r="K101" s="80">
        <f t="shared" si="16"/>
        <v>5.5500000000000007</v>
      </c>
      <c r="L101" s="80">
        <f t="shared" si="10"/>
        <v>6.1518181818181819E-2</v>
      </c>
      <c r="M101" s="80">
        <f t="shared" si="11"/>
        <v>3.0627272727272734</v>
      </c>
      <c r="N101" s="80">
        <f t="shared" si="12"/>
        <v>19.922727272727272</v>
      </c>
      <c r="O101" s="80">
        <f t="shared" si="13"/>
        <v>7.8968181818181812E-2</v>
      </c>
      <c r="P101" s="63">
        <f t="shared" si="14"/>
        <v>29.154122727272728</v>
      </c>
    </row>
    <row r="102" spans="1:16" x14ac:dyDescent="0.15">
      <c r="A102" s="84">
        <f t="shared" si="15"/>
        <v>10</v>
      </c>
      <c r="B102" s="85">
        <v>120</v>
      </c>
      <c r="C102" s="85">
        <v>0.16600000000000001</v>
      </c>
      <c r="D102" s="85">
        <v>8.5960000000000001</v>
      </c>
      <c r="E102" s="85">
        <v>7.657</v>
      </c>
      <c r="F102" s="85">
        <v>3.8410000000000002</v>
      </c>
      <c r="G102" s="85">
        <v>6.3040000000000003</v>
      </c>
      <c r="H102" s="85">
        <v>25.951000000000001</v>
      </c>
      <c r="I102" s="85"/>
      <c r="J102" s="86">
        <f t="shared" si="16"/>
        <v>0.75454545454545452</v>
      </c>
      <c r="K102" s="86">
        <f t="shared" si="16"/>
        <v>3.9072727272727268</v>
      </c>
      <c r="L102" s="86">
        <f t="shared" si="10"/>
        <v>6.9609090909090912E-2</v>
      </c>
      <c r="M102" s="86">
        <f t="shared" si="11"/>
        <v>3.4918181818181822</v>
      </c>
      <c r="N102" s="86">
        <f t="shared" si="12"/>
        <v>14.327272727272728</v>
      </c>
      <c r="O102" s="86">
        <f t="shared" si="13"/>
        <v>0.11795909090909092</v>
      </c>
      <c r="P102" s="65">
        <f t="shared" si="14"/>
        <v>22.668477272727277</v>
      </c>
    </row>
    <row r="103" spans="1:16" x14ac:dyDescent="0.15">
      <c r="A103" s="78">
        <f t="shared" si="15"/>
        <v>10</v>
      </c>
      <c r="B103" s="79">
        <v>114.7</v>
      </c>
      <c r="C103" s="79">
        <v>0.124</v>
      </c>
      <c r="D103" s="79">
        <v>10.589</v>
      </c>
      <c r="E103" s="79">
        <v>8.59</v>
      </c>
      <c r="F103" s="79">
        <v>3.0419999999999998</v>
      </c>
      <c r="G103" s="79">
        <v>7.2370000000000001</v>
      </c>
      <c r="H103" s="79">
        <v>28.419</v>
      </c>
      <c r="I103" s="79"/>
      <c r="J103" s="80">
        <f t="shared" si="16"/>
        <v>0.5636363636363636</v>
      </c>
      <c r="K103" s="80">
        <f t="shared" si="16"/>
        <v>4.8131818181818176</v>
      </c>
      <c r="L103" s="80">
        <f t="shared" si="10"/>
        <v>7.80909090909091E-2</v>
      </c>
      <c r="M103" s="80">
        <f t="shared" si="11"/>
        <v>2.7654545454545452</v>
      </c>
      <c r="N103" s="80">
        <f t="shared" si="12"/>
        <v>16.447727272727271</v>
      </c>
      <c r="O103" s="80">
        <f t="shared" si="13"/>
        <v>0.12917727272727272</v>
      </c>
      <c r="P103" s="63">
        <f t="shared" si="14"/>
        <v>24.797268181818179</v>
      </c>
    </row>
    <row r="104" spans="1:16" x14ac:dyDescent="0.15">
      <c r="A104" s="87">
        <f t="shared" si="15"/>
        <v>10</v>
      </c>
      <c r="B104" s="88">
        <v>167.8</v>
      </c>
      <c r="C104" s="88">
        <v>0.17399999999999999</v>
      </c>
      <c r="D104" s="88">
        <v>14.077999999999999</v>
      </c>
      <c r="E104" s="88">
        <v>8.1929999999999996</v>
      </c>
      <c r="F104" s="88">
        <v>3.3889999999999998</v>
      </c>
      <c r="G104" s="88">
        <v>7.7370000000000001</v>
      </c>
      <c r="H104" s="88">
        <v>23.295999999999999</v>
      </c>
      <c r="I104" s="88"/>
      <c r="J104" s="89">
        <f t="shared" si="16"/>
        <v>0.79090909090909089</v>
      </c>
      <c r="K104" s="89">
        <f t="shared" si="16"/>
        <v>6.3990909090909085</v>
      </c>
      <c r="L104" s="89">
        <f t="shared" si="10"/>
        <v>7.4481818181818177E-2</v>
      </c>
      <c r="M104" s="89">
        <f t="shared" si="11"/>
        <v>3.0809090909090906</v>
      </c>
      <c r="N104" s="89">
        <f t="shared" si="12"/>
        <v>17.584090909090911</v>
      </c>
      <c r="O104" s="89">
        <f t="shared" si="13"/>
        <v>0.1058909090909091</v>
      </c>
      <c r="P104" s="69">
        <f t="shared" si="14"/>
        <v>28.03537272727273</v>
      </c>
    </row>
    <row r="105" spans="1:16" x14ac:dyDescent="0.15">
      <c r="A105" s="84">
        <v>11</v>
      </c>
      <c r="B105" s="85">
        <v>81</v>
      </c>
      <c r="C105" s="85">
        <v>5.7000000000000002E-2</v>
      </c>
      <c r="D105" s="85">
        <v>16.347999999999999</v>
      </c>
      <c r="E105" s="85">
        <v>5.4820000000000002</v>
      </c>
      <c r="F105" s="85">
        <v>3.2480000000000002</v>
      </c>
      <c r="G105" s="85">
        <v>7.7809999999999997</v>
      </c>
      <c r="H105" s="85">
        <v>23.003</v>
      </c>
      <c r="I105" s="85"/>
      <c r="J105" s="86">
        <f t="shared" si="16"/>
        <v>0.25909090909090909</v>
      </c>
      <c r="K105" s="86">
        <f t="shared" si="16"/>
        <v>7.4309090909090898</v>
      </c>
      <c r="L105" s="86">
        <f t="shared" si="10"/>
        <v>4.9836363636363644E-2</v>
      </c>
      <c r="M105" s="86">
        <f t="shared" si="11"/>
        <v>2.9527272727272731</v>
      </c>
      <c r="N105" s="86">
        <f t="shared" si="12"/>
        <v>17.684090909090909</v>
      </c>
      <c r="O105" s="86">
        <f t="shared" si="13"/>
        <v>0.10455909090909089</v>
      </c>
      <c r="P105" s="65">
        <f t="shared" si="14"/>
        <v>28.481213636363634</v>
      </c>
    </row>
    <row r="106" spans="1:16" x14ac:dyDescent="0.15">
      <c r="A106" s="78">
        <v>11</v>
      </c>
      <c r="B106" s="79">
        <v>109.5</v>
      </c>
      <c r="C106" s="79">
        <v>8.6999999999999994E-2</v>
      </c>
      <c r="D106" s="79">
        <v>12.162000000000001</v>
      </c>
      <c r="E106" s="79">
        <v>5.6660000000000004</v>
      </c>
      <c r="F106" s="79">
        <v>3.4830000000000001</v>
      </c>
      <c r="G106" s="79">
        <v>7.48</v>
      </c>
      <c r="H106" s="79">
        <v>27.635000000000002</v>
      </c>
      <c r="I106" s="79"/>
      <c r="J106" s="80">
        <f t="shared" si="16"/>
        <v>0.39545454545454545</v>
      </c>
      <c r="K106" s="80">
        <f t="shared" si="16"/>
        <v>5.5281818181818183</v>
      </c>
      <c r="L106" s="80">
        <f t="shared" si="10"/>
        <v>5.1509090909090907E-2</v>
      </c>
      <c r="M106" s="80">
        <f t="shared" si="11"/>
        <v>3.1663636363636365</v>
      </c>
      <c r="N106" s="80">
        <f t="shared" si="12"/>
        <v>17</v>
      </c>
      <c r="O106" s="80">
        <f t="shared" si="13"/>
        <v>0.12561363636363634</v>
      </c>
      <c r="P106" s="63">
        <f t="shared" si="14"/>
        <v>26.267122727272724</v>
      </c>
    </row>
    <row r="107" spans="1:16" x14ac:dyDescent="0.15">
      <c r="A107" s="87">
        <v>11</v>
      </c>
      <c r="B107" s="88">
        <v>102.6</v>
      </c>
      <c r="C107" s="88">
        <v>0.151</v>
      </c>
      <c r="D107" s="88">
        <v>17.946000000000002</v>
      </c>
      <c r="E107" s="88">
        <v>8.3070000000000004</v>
      </c>
      <c r="F107" s="88">
        <v>3.2669999999999999</v>
      </c>
      <c r="G107" s="88">
        <v>7.0039999999999996</v>
      </c>
      <c r="H107" s="88">
        <v>25.856999999999999</v>
      </c>
      <c r="I107" s="88"/>
      <c r="J107" s="89">
        <f t="shared" si="16"/>
        <v>0.68636363636363629</v>
      </c>
      <c r="K107" s="89">
        <f t="shared" si="16"/>
        <v>8.1572727272727263</v>
      </c>
      <c r="L107" s="89">
        <f t="shared" si="10"/>
        <v>7.5518181818181832E-2</v>
      </c>
      <c r="M107" s="89">
        <f t="shared" si="11"/>
        <v>2.97</v>
      </c>
      <c r="N107" s="89">
        <f t="shared" si="12"/>
        <v>15.918181818181814</v>
      </c>
      <c r="O107" s="89">
        <f t="shared" si="13"/>
        <v>0.11753181818181817</v>
      </c>
      <c r="P107" s="69">
        <f t="shared" si="14"/>
        <v>27.924868181818177</v>
      </c>
    </row>
    <row r="108" spans="1:16" x14ac:dyDescent="0.15">
      <c r="A108" s="78">
        <v>12</v>
      </c>
      <c r="B108" s="79">
        <v>152</v>
      </c>
      <c r="C108" s="79">
        <v>3.5999999999999997E-2</v>
      </c>
      <c r="D108" s="79">
        <v>15.43</v>
      </c>
      <c r="E108" s="79">
        <v>7.9130000000000003</v>
      </c>
      <c r="F108" s="79">
        <v>3.923</v>
      </c>
      <c r="G108" s="79">
        <v>3.7810000000000001</v>
      </c>
      <c r="H108" s="79">
        <v>23.382000000000001</v>
      </c>
      <c r="I108" s="79"/>
      <c r="J108" s="80">
        <f t="shared" si="16"/>
        <v>0.16363636363636364</v>
      </c>
      <c r="K108" s="80">
        <f t="shared" si="16"/>
        <v>7.0136363636363637</v>
      </c>
      <c r="L108" s="80">
        <f t="shared" si="10"/>
        <v>7.1936363636363632E-2</v>
      </c>
      <c r="M108" s="80">
        <f t="shared" si="11"/>
        <v>3.5663636363636364</v>
      </c>
      <c r="N108" s="80">
        <f t="shared" si="12"/>
        <v>8.5931818181818187</v>
      </c>
      <c r="O108" s="80">
        <f t="shared" si="13"/>
        <v>0.10628181818181819</v>
      </c>
      <c r="P108" s="63">
        <f t="shared" si="14"/>
        <v>19.515036363636362</v>
      </c>
    </row>
    <row r="109" spans="1:16" x14ac:dyDescent="0.15">
      <c r="A109" s="78">
        <v>12</v>
      </c>
      <c r="B109" s="79">
        <v>123</v>
      </c>
      <c r="C109" s="79">
        <v>5.0999999999999997E-2</v>
      </c>
      <c r="D109" s="79">
        <v>15.891</v>
      </c>
      <c r="E109" s="79">
        <v>7.657</v>
      </c>
      <c r="F109" s="79">
        <v>3.7</v>
      </c>
      <c r="G109" s="79">
        <v>4.3499999999999996</v>
      </c>
      <c r="H109" s="79">
        <v>22.166</v>
      </c>
      <c r="I109" s="79"/>
      <c r="J109" s="80">
        <f t="shared" si="16"/>
        <v>0.23181818181818178</v>
      </c>
      <c r="K109" s="80">
        <f t="shared" si="16"/>
        <v>7.2231818181818177</v>
      </c>
      <c r="L109" s="80">
        <f t="shared" si="10"/>
        <v>6.9609090909090912E-2</v>
      </c>
      <c r="M109" s="80">
        <f t="shared" si="11"/>
        <v>3.3636363636363638</v>
      </c>
      <c r="N109" s="80">
        <f t="shared" si="12"/>
        <v>9.8863636363636349</v>
      </c>
      <c r="O109" s="80">
        <f t="shared" si="13"/>
        <v>0.10075454545454546</v>
      </c>
      <c r="P109" s="63">
        <f t="shared" si="14"/>
        <v>20.875363636363634</v>
      </c>
    </row>
    <row r="110" spans="1:16" ht="14.25" thickBot="1" x14ac:dyDescent="0.2">
      <c r="A110" s="90">
        <v>12</v>
      </c>
      <c r="B110" s="91">
        <v>139.25</v>
      </c>
      <c r="C110" s="91">
        <v>8.5999999999999993E-2</v>
      </c>
      <c r="D110" s="91">
        <v>15.071999999999999</v>
      </c>
      <c r="E110" s="91">
        <v>8.9779999999999998</v>
      </c>
      <c r="F110" s="91">
        <v>4.8360000000000003</v>
      </c>
      <c r="G110" s="91">
        <v>4.0659999999999998</v>
      </c>
      <c r="H110" s="91">
        <v>25.521000000000001</v>
      </c>
      <c r="I110" s="91"/>
      <c r="J110" s="92">
        <f t="shared" si="16"/>
        <v>0.39090909090909087</v>
      </c>
      <c r="K110" s="92">
        <f t="shared" si="16"/>
        <v>6.8509090909090906</v>
      </c>
      <c r="L110" s="92">
        <f t="shared" si="10"/>
        <v>8.1618181818181826E-2</v>
      </c>
      <c r="M110" s="92">
        <f t="shared" si="11"/>
        <v>4.3963636363636365</v>
      </c>
      <c r="N110" s="92">
        <f t="shared" si="12"/>
        <v>9.2409090909090903</v>
      </c>
      <c r="O110" s="92">
        <f t="shared" si="13"/>
        <v>0.11600454545454546</v>
      </c>
      <c r="P110" s="73">
        <f t="shared" si="14"/>
        <v>21.076713636363635</v>
      </c>
    </row>
    <row r="111" spans="1:16" x14ac:dyDescent="0.15">
      <c r="A111" s="81">
        <v>1</v>
      </c>
      <c r="B111" s="82">
        <v>104</v>
      </c>
      <c r="C111" s="82">
        <v>0.25600000000000001</v>
      </c>
      <c r="D111" s="82">
        <v>24.638999999999999</v>
      </c>
      <c r="E111" s="82">
        <v>13.249000000000001</v>
      </c>
      <c r="F111" s="82">
        <v>5.04</v>
      </c>
      <c r="G111" s="82">
        <v>18.548999999999999</v>
      </c>
      <c r="H111" s="82">
        <v>43.634</v>
      </c>
      <c r="I111" s="82"/>
      <c r="J111" s="83">
        <f t="shared" si="16"/>
        <v>1.1636363636363638</v>
      </c>
      <c r="K111" s="83">
        <f t="shared" si="16"/>
        <v>11.199545454545454</v>
      </c>
      <c r="L111" s="83">
        <f t="shared" si="10"/>
        <v>0.12044545454545455</v>
      </c>
      <c r="M111" s="83">
        <f t="shared" si="11"/>
        <v>4.581818181818182</v>
      </c>
      <c r="N111" s="83">
        <f t="shared" si="12"/>
        <v>42.156818181818181</v>
      </c>
      <c r="O111" s="83">
        <f t="shared" si="13"/>
        <v>0.19833636363636364</v>
      </c>
      <c r="P111" s="60">
        <f t="shared" si="14"/>
        <v>59.4206</v>
      </c>
    </row>
    <row r="112" spans="1:16" x14ac:dyDescent="0.15">
      <c r="A112" s="78">
        <v>1</v>
      </c>
      <c r="B112" s="79">
        <v>143.6</v>
      </c>
      <c r="C112" s="79">
        <v>0.20100000000000001</v>
      </c>
      <c r="D112" s="79">
        <v>27.965</v>
      </c>
      <c r="E112" s="79">
        <v>15.629</v>
      </c>
      <c r="F112" s="79">
        <v>6.7039999999999997</v>
      </c>
      <c r="G112" s="79">
        <v>24.271999999999998</v>
      </c>
      <c r="H112" s="79">
        <v>45.985999999999997</v>
      </c>
      <c r="I112" s="79"/>
      <c r="J112" s="80">
        <f t="shared" si="16"/>
        <v>0.91363636363636347</v>
      </c>
      <c r="K112" s="80">
        <f t="shared" si="16"/>
        <v>12.711363636363638</v>
      </c>
      <c r="L112" s="80">
        <f t="shared" si="10"/>
        <v>0.1420818181818182</v>
      </c>
      <c r="M112" s="80">
        <f t="shared" si="11"/>
        <v>6.0945454545454547</v>
      </c>
      <c r="N112" s="80">
        <f t="shared" si="12"/>
        <v>55.163636363636357</v>
      </c>
      <c r="O112" s="80">
        <f t="shared" si="13"/>
        <v>0.2090272727272727</v>
      </c>
      <c r="P112" s="63">
        <f t="shared" si="14"/>
        <v>75.234290909090902</v>
      </c>
    </row>
    <row r="113" spans="1:16" x14ac:dyDescent="0.15">
      <c r="A113" s="78">
        <v>1</v>
      </c>
      <c r="B113" s="79">
        <v>88.88</v>
      </c>
      <c r="C113" s="79">
        <v>0.2</v>
      </c>
      <c r="D113" s="79">
        <v>26.167000000000002</v>
      </c>
      <c r="E113" s="79">
        <v>17.545999999999999</v>
      </c>
      <c r="F113" s="79">
        <v>6.5529999999999999</v>
      </c>
      <c r="G113" s="79">
        <v>15.16</v>
      </c>
      <c r="H113" s="79">
        <v>49.963999999999999</v>
      </c>
      <c r="I113" s="79"/>
      <c r="J113" s="80">
        <f t="shared" si="16"/>
        <v>0.90909090909090906</v>
      </c>
      <c r="K113" s="80">
        <f t="shared" si="16"/>
        <v>11.894090909090909</v>
      </c>
      <c r="L113" s="80">
        <f t="shared" si="10"/>
        <v>0.15950909090909091</v>
      </c>
      <c r="M113" s="80">
        <f t="shared" si="11"/>
        <v>5.9572727272727279</v>
      </c>
      <c r="N113" s="80">
        <f t="shared" si="12"/>
        <v>34.454545454545453</v>
      </c>
      <c r="O113" s="80">
        <f t="shared" si="13"/>
        <v>0.22710909090909093</v>
      </c>
      <c r="P113" s="63">
        <f t="shared" si="14"/>
        <v>53.601618181818175</v>
      </c>
    </row>
    <row r="114" spans="1:16" x14ac:dyDescent="0.15">
      <c r="A114" s="84">
        <f>A113+1</f>
        <v>2</v>
      </c>
      <c r="B114" s="85">
        <v>128</v>
      </c>
      <c r="C114" s="85">
        <v>0.255</v>
      </c>
      <c r="D114" s="85">
        <v>19.937000000000001</v>
      </c>
      <c r="E114" s="85">
        <v>13.930999999999999</v>
      </c>
      <c r="F114" s="85">
        <v>5.351</v>
      </c>
      <c r="G114" s="85">
        <v>17.651</v>
      </c>
      <c r="H114" s="85">
        <v>42.651000000000003</v>
      </c>
      <c r="I114" s="85"/>
      <c r="J114" s="86">
        <f t="shared" si="16"/>
        <v>1.1590909090909092</v>
      </c>
      <c r="K114" s="86">
        <f t="shared" si="16"/>
        <v>9.0622727272727293</v>
      </c>
      <c r="L114" s="86">
        <f t="shared" si="10"/>
        <v>0.12664545454545453</v>
      </c>
      <c r="M114" s="86">
        <f t="shared" si="11"/>
        <v>4.8645454545454552</v>
      </c>
      <c r="N114" s="86">
        <f t="shared" si="12"/>
        <v>40.115909090909085</v>
      </c>
      <c r="O114" s="86">
        <f t="shared" si="13"/>
        <v>0.19386818181818183</v>
      </c>
      <c r="P114" s="65">
        <f t="shared" si="14"/>
        <v>55.522331818181819</v>
      </c>
    </row>
    <row r="115" spans="1:16" x14ac:dyDescent="0.15">
      <c r="A115" s="78">
        <f t="shared" ref="A115:A140" si="17">A112+1</f>
        <v>2</v>
      </c>
      <c r="B115" s="79">
        <v>146.6</v>
      </c>
      <c r="C115" s="79">
        <v>0.32200000000000001</v>
      </c>
      <c r="D115" s="79">
        <v>18.221</v>
      </c>
      <c r="E115" s="79">
        <v>13.821999999999999</v>
      </c>
      <c r="F115" s="79">
        <v>5.032</v>
      </c>
      <c r="G115" s="79">
        <v>12.452</v>
      </c>
      <c r="H115" s="79">
        <v>39.957999999999998</v>
      </c>
      <c r="I115" s="79"/>
      <c r="J115" s="80">
        <f t="shared" si="16"/>
        <v>1.4636363636363634</v>
      </c>
      <c r="K115" s="80">
        <f t="shared" si="16"/>
        <v>8.2822727272727263</v>
      </c>
      <c r="L115" s="80">
        <f t="shared" si="10"/>
        <v>0.12565454545454544</v>
      </c>
      <c r="M115" s="80">
        <f t="shared" si="11"/>
        <v>4.5745454545454551</v>
      </c>
      <c r="N115" s="80">
        <f t="shared" si="12"/>
        <v>28.300000000000004</v>
      </c>
      <c r="O115" s="80">
        <f t="shared" si="13"/>
        <v>0.18162727272727275</v>
      </c>
      <c r="P115" s="63">
        <f t="shared" si="14"/>
        <v>42.92773636363637</v>
      </c>
    </row>
    <row r="116" spans="1:16" x14ac:dyDescent="0.15">
      <c r="A116" s="87">
        <f t="shared" si="17"/>
        <v>2</v>
      </c>
      <c r="B116" s="88">
        <v>85.64</v>
      </c>
      <c r="C116" s="88">
        <v>0.23100000000000001</v>
      </c>
      <c r="D116" s="88">
        <v>20.071000000000002</v>
      </c>
      <c r="E116" s="88">
        <v>13.353</v>
      </c>
      <c r="F116" s="88">
        <v>5.9619999999999997</v>
      </c>
      <c r="G116" s="88">
        <v>11.781000000000001</v>
      </c>
      <c r="H116" s="88">
        <v>38.393999999999998</v>
      </c>
      <c r="I116" s="88"/>
      <c r="J116" s="89">
        <f t="shared" si="16"/>
        <v>1.05</v>
      </c>
      <c r="K116" s="89">
        <f t="shared" si="16"/>
        <v>9.1231818181818198</v>
      </c>
      <c r="L116" s="89">
        <f t="shared" si="10"/>
        <v>0.1213909090909091</v>
      </c>
      <c r="M116" s="89">
        <f t="shared" si="11"/>
        <v>5.42</v>
      </c>
      <c r="N116" s="89">
        <f t="shared" si="12"/>
        <v>26.775000000000006</v>
      </c>
      <c r="O116" s="89">
        <f t="shared" si="13"/>
        <v>0.17451818181818179</v>
      </c>
      <c r="P116" s="69">
        <f t="shared" si="14"/>
        <v>42.664090909090916</v>
      </c>
    </row>
    <row r="117" spans="1:16" x14ac:dyDescent="0.15">
      <c r="A117" s="78">
        <f t="shared" si="17"/>
        <v>3</v>
      </c>
      <c r="B117" s="79">
        <v>118</v>
      </c>
      <c r="C117" s="79">
        <v>0.23799999999999999</v>
      </c>
      <c r="D117" s="79">
        <v>14.54</v>
      </c>
      <c r="E117" s="79">
        <v>14.317</v>
      </c>
      <c r="F117" s="79">
        <v>1.9490000000000001</v>
      </c>
      <c r="G117" s="79">
        <v>17.385000000000002</v>
      </c>
      <c r="H117" s="79">
        <v>40.21</v>
      </c>
      <c r="I117" s="79"/>
      <c r="J117" s="80">
        <f t="shared" si="16"/>
        <v>1.0818181818181818</v>
      </c>
      <c r="K117" s="80">
        <f t="shared" si="16"/>
        <v>6.6090909090909093</v>
      </c>
      <c r="L117" s="80">
        <f t="shared" si="10"/>
        <v>0.13015454545454547</v>
      </c>
      <c r="M117" s="80">
        <f t="shared" si="11"/>
        <v>1.771818181818182</v>
      </c>
      <c r="N117" s="80">
        <f t="shared" si="12"/>
        <v>39.51136363636364</v>
      </c>
      <c r="O117" s="80">
        <f t="shared" si="13"/>
        <v>0.18277272727272731</v>
      </c>
      <c r="P117" s="63">
        <f t="shared" si="14"/>
        <v>49.28701818181819</v>
      </c>
    </row>
    <row r="118" spans="1:16" x14ac:dyDescent="0.15">
      <c r="A118" s="78">
        <f t="shared" si="17"/>
        <v>3</v>
      </c>
      <c r="B118" s="79">
        <v>103</v>
      </c>
      <c r="C118" s="79">
        <v>0.28100000000000003</v>
      </c>
      <c r="D118" s="79">
        <v>17.553999999999998</v>
      </c>
      <c r="E118" s="79">
        <v>14.472</v>
      </c>
      <c r="F118" s="79">
        <v>2.2690000000000001</v>
      </c>
      <c r="G118" s="79">
        <v>20.635000000000002</v>
      </c>
      <c r="H118" s="79">
        <v>43.499000000000002</v>
      </c>
      <c r="I118" s="79"/>
      <c r="J118" s="80">
        <f t="shared" si="16"/>
        <v>1.2772727272727273</v>
      </c>
      <c r="K118" s="80">
        <f t="shared" si="16"/>
        <v>7.9790909090909077</v>
      </c>
      <c r="L118" s="80">
        <f t="shared" si="10"/>
        <v>0.13156363636363635</v>
      </c>
      <c r="M118" s="80">
        <f t="shared" si="11"/>
        <v>2.062727272727273</v>
      </c>
      <c r="N118" s="80">
        <f t="shared" si="12"/>
        <v>46.89772727272728</v>
      </c>
      <c r="O118" s="80">
        <f t="shared" si="13"/>
        <v>0.19772272727272727</v>
      </c>
      <c r="P118" s="63">
        <f t="shared" si="14"/>
        <v>58.546104545454547</v>
      </c>
    </row>
    <row r="119" spans="1:16" x14ac:dyDescent="0.15">
      <c r="A119" s="78">
        <f t="shared" si="17"/>
        <v>3</v>
      </c>
      <c r="B119" s="79">
        <v>111.45</v>
      </c>
      <c r="C119" s="79">
        <v>0.25900000000000001</v>
      </c>
      <c r="D119" s="79">
        <v>16.411999999999999</v>
      </c>
      <c r="E119" s="79">
        <v>12.72</v>
      </c>
      <c r="F119" s="79">
        <v>4.9320000000000004</v>
      </c>
      <c r="G119" s="79">
        <v>23.335000000000001</v>
      </c>
      <c r="H119" s="79">
        <v>37.405999999999999</v>
      </c>
      <c r="I119" s="79"/>
      <c r="J119" s="80">
        <f t="shared" si="16"/>
        <v>1.1772727272727272</v>
      </c>
      <c r="K119" s="80">
        <f t="shared" si="16"/>
        <v>7.4599999999999982</v>
      </c>
      <c r="L119" s="80">
        <f t="shared" si="10"/>
        <v>0.11563636363636363</v>
      </c>
      <c r="M119" s="80">
        <f t="shared" si="11"/>
        <v>4.4836363636363643</v>
      </c>
      <c r="N119" s="80">
        <f t="shared" si="12"/>
        <v>53.034090909090907</v>
      </c>
      <c r="O119" s="80">
        <f t="shared" si="13"/>
        <v>0.17002727272727275</v>
      </c>
      <c r="P119" s="63">
        <f t="shared" si="14"/>
        <v>66.440663636363624</v>
      </c>
    </row>
    <row r="120" spans="1:16" x14ac:dyDescent="0.15">
      <c r="A120" s="84">
        <f t="shared" si="17"/>
        <v>4</v>
      </c>
      <c r="B120" s="85">
        <v>338</v>
      </c>
      <c r="C120" s="85">
        <v>0.40100000000000002</v>
      </c>
      <c r="D120" s="85">
        <v>26.280999999999999</v>
      </c>
      <c r="E120" s="85">
        <v>17.099</v>
      </c>
      <c r="F120" s="85">
        <v>5.3819999999999997</v>
      </c>
      <c r="G120" s="85">
        <v>33.993000000000002</v>
      </c>
      <c r="H120" s="85">
        <v>46.890999999999998</v>
      </c>
      <c r="I120" s="85"/>
      <c r="J120" s="86">
        <f t="shared" si="16"/>
        <v>1.8227272727272728</v>
      </c>
      <c r="K120" s="86">
        <f t="shared" si="16"/>
        <v>11.94590909090909</v>
      </c>
      <c r="L120" s="86">
        <f t="shared" si="10"/>
        <v>0.15544545454545455</v>
      </c>
      <c r="M120" s="86">
        <f t="shared" si="11"/>
        <v>4.8927272727272726</v>
      </c>
      <c r="N120" s="86">
        <f t="shared" si="12"/>
        <v>77.25681818181819</v>
      </c>
      <c r="O120" s="86">
        <f t="shared" si="13"/>
        <v>0.2131409090909091</v>
      </c>
      <c r="P120" s="65">
        <f t="shared" si="14"/>
        <v>96.286768181818189</v>
      </c>
    </row>
    <row r="121" spans="1:16" x14ac:dyDescent="0.15">
      <c r="A121" s="78">
        <f t="shared" si="17"/>
        <v>4</v>
      </c>
      <c r="B121" s="79">
        <v>299.2</v>
      </c>
      <c r="C121" s="79">
        <v>0.32500000000000001</v>
      </c>
      <c r="D121" s="79">
        <v>32.802999999999997</v>
      </c>
      <c r="E121" s="79">
        <v>14.683999999999999</v>
      </c>
      <c r="F121" s="79">
        <v>4.9089999999999998</v>
      </c>
      <c r="G121" s="79">
        <v>47.05</v>
      </c>
      <c r="H121" s="79">
        <v>40.753999999999998</v>
      </c>
      <c r="I121" s="79"/>
      <c r="J121" s="80">
        <f t="shared" si="16"/>
        <v>1.4772727272727273</v>
      </c>
      <c r="K121" s="80">
        <f t="shared" si="16"/>
        <v>14.910454545454543</v>
      </c>
      <c r="L121" s="80">
        <f t="shared" si="10"/>
        <v>0.13349090909090908</v>
      </c>
      <c r="M121" s="80">
        <f t="shared" si="11"/>
        <v>4.4627272727272729</v>
      </c>
      <c r="N121" s="80">
        <f t="shared" si="12"/>
        <v>106.93181818181819</v>
      </c>
      <c r="O121" s="80">
        <f t="shared" si="13"/>
        <v>0.18524545454545455</v>
      </c>
      <c r="P121" s="63">
        <f t="shared" si="14"/>
        <v>128.10100909090909</v>
      </c>
    </row>
    <row r="122" spans="1:16" x14ac:dyDescent="0.15">
      <c r="A122" s="87">
        <f t="shared" si="17"/>
        <v>4</v>
      </c>
      <c r="B122" s="88">
        <v>303.7</v>
      </c>
      <c r="C122" s="88">
        <v>0.39700000000000002</v>
      </c>
      <c r="D122" s="88">
        <v>32.802999999999997</v>
      </c>
      <c r="E122" s="88">
        <v>15.981</v>
      </c>
      <c r="F122" s="88">
        <v>4.4390000000000001</v>
      </c>
      <c r="G122" s="88">
        <v>39.923999999999999</v>
      </c>
      <c r="H122" s="88">
        <v>41.917999999999999</v>
      </c>
      <c r="I122" s="88"/>
      <c r="J122" s="89">
        <f t="shared" si="16"/>
        <v>1.8045454545454545</v>
      </c>
      <c r="K122" s="89">
        <f t="shared" si="16"/>
        <v>14.910454545454543</v>
      </c>
      <c r="L122" s="89">
        <f t="shared" si="10"/>
        <v>0.14528181818181815</v>
      </c>
      <c r="M122" s="89">
        <f t="shared" si="11"/>
        <v>4.0354545454545452</v>
      </c>
      <c r="N122" s="89">
        <f t="shared" si="12"/>
        <v>90.736363636363635</v>
      </c>
      <c r="O122" s="89">
        <f t="shared" si="13"/>
        <v>0.19053636363636361</v>
      </c>
      <c r="P122" s="69">
        <f t="shared" si="14"/>
        <v>111.82263636363636</v>
      </c>
    </row>
    <row r="123" spans="1:16" x14ac:dyDescent="0.15">
      <c r="A123" s="78">
        <f t="shared" si="17"/>
        <v>5</v>
      </c>
      <c r="B123" s="79">
        <v>167.6</v>
      </c>
      <c r="C123" s="79">
        <v>0.24199999999999999</v>
      </c>
      <c r="D123" s="79">
        <v>33.262</v>
      </c>
      <c r="E123" s="79">
        <v>10.919</v>
      </c>
      <c r="F123" s="79">
        <v>4.851</v>
      </c>
      <c r="G123" s="79">
        <v>35.603999999999999</v>
      </c>
      <c r="H123" s="79">
        <v>28.404</v>
      </c>
      <c r="I123" s="79"/>
      <c r="J123" s="80">
        <f t="shared" si="16"/>
        <v>1.0999999999999999</v>
      </c>
      <c r="K123" s="80">
        <f t="shared" si="16"/>
        <v>15.119090909090909</v>
      </c>
      <c r="L123" s="80">
        <f t="shared" si="10"/>
        <v>9.9263636363636373E-2</v>
      </c>
      <c r="M123" s="80">
        <f t="shared" si="11"/>
        <v>4.41</v>
      </c>
      <c r="N123" s="80">
        <f t="shared" si="12"/>
        <v>80.918181818181807</v>
      </c>
      <c r="O123" s="80">
        <f t="shared" si="13"/>
        <v>0.1291090909090909</v>
      </c>
      <c r="P123" s="63">
        <f t="shared" si="14"/>
        <v>101.77564545454545</v>
      </c>
    </row>
    <row r="124" spans="1:16" x14ac:dyDescent="0.15">
      <c r="A124" s="78">
        <f t="shared" si="17"/>
        <v>5</v>
      </c>
      <c r="B124" s="79">
        <v>191.6</v>
      </c>
      <c r="C124" s="79">
        <v>0.33100000000000002</v>
      </c>
      <c r="D124" s="79">
        <v>20.861000000000001</v>
      </c>
      <c r="E124" s="79">
        <v>10.09</v>
      </c>
      <c r="F124" s="79">
        <v>3.173</v>
      </c>
      <c r="G124" s="79">
        <v>35.003</v>
      </c>
      <c r="H124" s="79">
        <v>24.047999999999998</v>
      </c>
      <c r="I124" s="79"/>
      <c r="J124" s="80">
        <f t="shared" si="16"/>
        <v>1.5045454545454549</v>
      </c>
      <c r="K124" s="80">
        <f t="shared" si="16"/>
        <v>9.4822727272727274</v>
      </c>
      <c r="L124" s="80">
        <f t="shared" si="10"/>
        <v>9.1727272727272727E-2</v>
      </c>
      <c r="M124" s="80">
        <f t="shared" si="11"/>
        <v>2.8845454545454547</v>
      </c>
      <c r="N124" s="80">
        <f t="shared" si="12"/>
        <v>79.552272727272737</v>
      </c>
      <c r="O124" s="80">
        <f t="shared" si="13"/>
        <v>0.10930909090909093</v>
      </c>
      <c r="P124" s="63">
        <f t="shared" si="14"/>
        <v>93.624672727272738</v>
      </c>
    </row>
    <row r="125" spans="1:16" x14ac:dyDescent="0.15">
      <c r="A125" s="78">
        <f t="shared" si="17"/>
        <v>5</v>
      </c>
      <c r="B125" s="79">
        <v>190.75</v>
      </c>
      <c r="C125" s="79">
        <v>0.313</v>
      </c>
      <c r="D125" s="79">
        <v>29.533999999999999</v>
      </c>
      <c r="E125" s="79">
        <v>12.207000000000001</v>
      </c>
      <c r="F125" s="79">
        <v>4.8010000000000002</v>
      </c>
      <c r="G125" s="79">
        <v>42.915999999999997</v>
      </c>
      <c r="H125" s="79">
        <v>30.257000000000001</v>
      </c>
      <c r="I125" s="79"/>
      <c r="J125" s="80">
        <f t="shared" si="16"/>
        <v>1.4227272727272728</v>
      </c>
      <c r="K125" s="80">
        <f t="shared" si="16"/>
        <v>13.424545454545452</v>
      </c>
      <c r="L125" s="80">
        <f t="shared" si="10"/>
        <v>0.11097272727272729</v>
      </c>
      <c r="M125" s="80">
        <f t="shared" si="11"/>
        <v>4.3645454545454552</v>
      </c>
      <c r="N125" s="80">
        <f t="shared" si="12"/>
        <v>97.536363636363632</v>
      </c>
      <c r="O125" s="80">
        <f t="shared" si="13"/>
        <v>0.1375318181818182</v>
      </c>
      <c r="P125" s="63">
        <f t="shared" si="14"/>
        <v>116.99668636363636</v>
      </c>
    </row>
    <row r="126" spans="1:16" x14ac:dyDescent="0.15">
      <c r="A126" s="84">
        <f t="shared" si="17"/>
        <v>6</v>
      </c>
      <c r="B126" s="85">
        <v>94.8</v>
      </c>
      <c r="C126" s="85">
        <v>0.28000000000000003</v>
      </c>
      <c r="D126" s="85">
        <v>13.192</v>
      </c>
      <c r="E126" s="85">
        <v>10.545999999999999</v>
      </c>
      <c r="F126" s="85">
        <v>7.8</v>
      </c>
      <c r="G126" s="85">
        <v>15.16</v>
      </c>
      <c r="H126" s="85">
        <v>28.035</v>
      </c>
      <c r="I126" s="85"/>
      <c r="J126" s="86">
        <f t="shared" si="16"/>
        <v>1.2727272727272729</v>
      </c>
      <c r="K126" s="86">
        <f t="shared" si="16"/>
        <v>5.9963636363636361</v>
      </c>
      <c r="L126" s="86">
        <f t="shared" si="10"/>
        <v>9.5872727272727276E-2</v>
      </c>
      <c r="M126" s="86">
        <f t="shared" si="11"/>
        <v>7.0909090909090908</v>
      </c>
      <c r="N126" s="86">
        <f t="shared" si="12"/>
        <v>34.454545454545453</v>
      </c>
      <c r="O126" s="86">
        <f t="shared" si="13"/>
        <v>0.12743181818181817</v>
      </c>
      <c r="P126" s="65">
        <f t="shared" si="14"/>
        <v>49.037849999999999</v>
      </c>
    </row>
    <row r="127" spans="1:16" x14ac:dyDescent="0.15">
      <c r="A127" s="78">
        <f t="shared" si="17"/>
        <v>6</v>
      </c>
      <c r="B127" s="79">
        <v>98.88</v>
      </c>
      <c r="C127" s="79">
        <v>0.23300000000000001</v>
      </c>
      <c r="D127" s="79">
        <v>21.312999999999999</v>
      </c>
      <c r="E127" s="79">
        <v>9.7129999999999992</v>
      </c>
      <c r="F127" s="79">
        <v>10.182</v>
      </c>
      <c r="G127" s="79">
        <v>19.170999999999999</v>
      </c>
      <c r="H127" s="79">
        <v>26.236000000000001</v>
      </c>
      <c r="I127" s="79"/>
      <c r="J127" s="80">
        <f t="shared" si="16"/>
        <v>1.0590909090909091</v>
      </c>
      <c r="K127" s="80">
        <f t="shared" si="16"/>
        <v>9.6877272727272707</v>
      </c>
      <c r="L127" s="80">
        <f t="shared" si="10"/>
        <v>8.8300000000000003E-2</v>
      </c>
      <c r="M127" s="80">
        <f t="shared" si="11"/>
        <v>9.2563636363636359</v>
      </c>
      <c r="N127" s="80">
        <f t="shared" si="12"/>
        <v>43.570454545454545</v>
      </c>
      <c r="O127" s="80">
        <f t="shared" si="13"/>
        <v>0.11925454545454546</v>
      </c>
      <c r="P127" s="63">
        <f t="shared" si="14"/>
        <v>63.781190909090903</v>
      </c>
    </row>
    <row r="128" spans="1:16" x14ac:dyDescent="0.15">
      <c r="A128" s="87">
        <f t="shared" si="17"/>
        <v>6</v>
      </c>
      <c r="B128" s="88">
        <v>101.63</v>
      </c>
      <c r="C128" s="88">
        <v>0.26600000000000001</v>
      </c>
      <c r="D128" s="88">
        <v>14.401999999999999</v>
      </c>
      <c r="E128" s="88">
        <v>9.8320000000000007</v>
      </c>
      <c r="F128" s="88">
        <v>8.2759999999999998</v>
      </c>
      <c r="G128" s="88">
        <v>16.315999999999999</v>
      </c>
      <c r="H128" s="88">
        <v>20.867000000000001</v>
      </c>
      <c r="I128" s="88"/>
      <c r="J128" s="89">
        <f t="shared" si="16"/>
        <v>1.2090909090909092</v>
      </c>
      <c r="K128" s="89">
        <f t="shared" si="16"/>
        <v>6.5463636363636351</v>
      </c>
      <c r="L128" s="89">
        <f t="shared" si="10"/>
        <v>8.9381818181818187E-2</v>
      </c>
      <c r="M128" s="89">
        <f t="shared" si="11"/>
        <v>7.5236363636363643</v>
      </c>
      <c r="N128" s="89">
        <f t="shared" si="12"/>
        <v>37.081818181818178</v>
      </c>
      <c r="O128" s="89">
        <f t="shared" si="13"/>
        <v>9.4850000000000004E-2</v>
      </c>
      <c r="P128" s="69">
        <f t="shared" si="14"/>
        <v>52.545140909090904</v>
      </c>
    </row>
    <row r="129" spans="1:16" x14ac:dyDescent="0.15">
      <c r="A129" s="78">
        <f t="shared" si="17"/>
        <v>7</v>
      </c>
      <c r="B129" s="79">
        <v>144.4</v>
      </c>
      <c r="C129" s="79">
        <v>0.221</v>
      </c>
      <c r="D129" s="79">
        <v>13.766</v>
      </c>
      <c r="E129" s="79">
        <v>11.708</v>
      </c>
      <c r="F129" s="79">
        <v>9.0510000000000002</v>
      </c>
      <c r="G129" s="79">
        <v>15.039</v>
      </c>
      <c r="H129" s="79">
        <v>25.364999999999998</v>
      </c>
      <c r="I129" s="79"/>
      <c r="J129" s="80">
        <f t="shared" si="16"/>
        <v>1.0045454545454546</v>
      </c>
      <c r="K129" s="80">
        <f t="shared" si="16"/>
        <v>6.2572727272727269</v>
      </c>
      <c r="L129" s="80">
        <f t="shared" si="10"/>
        <v>0.10643636363636363</v>
      </c>
      <c r="M129" s="80">
        <f t="shared" si="11"/>
        <v>8.2281818181818185</v>
      </c>
      <c r="N129" s="80">
        <f t="shared" si="12"/>
        <v>34.179545454545455</v>
      </c>
      <c r="O129" s="80">
        <f t="shared" si="13"/>
        <v>0.11529545454545453</v>
      </c>
      <c r="P129" s="63">
        <f t="shared" si="14"/>
        <v>49.891277272727272</v>
      </c>
    </row>
    <row r="130" spans="1:16" x14ac:dyDescent="0.15">
      <c r="A130" s="78">
        <f t="shared" si="17"/>
        <v>7</v>
      </c>
      <c r="B130" s="79">
        <v>149.19999999999999</v>
      </c>
      <c r="C130" s="79">
        <v>0.26500000000000001</v>
      </c>
      <c r="D130" s="79">
        <v>11.698</v>
      </c>
      <c r="E130" s="79">
        <v>8.8209999999999997</v>
      </c>
      <c r="F130" s="79">
        <v>9.7200000000000006</v>
      </c>
      <c r="G130" s="79">
        <v>16.532</v>
      </c>
      <c r="H130" s="79">
        <v>29.931999999999999</v>
      </c>
      <c r="I130" s="79"/>
      <c r="J130" s="80">
        <f t="shared" si="16"/>
        <v>1.2045454545454546</v>
      </c>
      <c r="K130" s="80">
        <f t="shared" si="16"/>
        <v>5.3172727272727274</v>
      </c>
      <c r="L130" s="80">
        <f t="shared" si="10"/>
        <v>8.019090909090909E-2</v>
      </c>
      <c r="M130" s="80">
        <f t="shared" si="11"/>
        <v>8.8363636363636378</v>
      </c>
      <c r="N130" s="80">
        <f t="shared" si="12"/>
        <v>37.572727272727278</v>
      </c>
      <c r="O130" s="80">
        <f t="shared" si="13"/>
        <v>0.13605454545454546</v>
      </c>
      <c r="P130" s="63">
        <f t="shared" si="14"/>
        <v>53.147154545454555</v>
      </c>
    </row>
    <row r="131" spans="1:16" x14ac:dyDescent="0.15">
      <c r="A131" s="78">
        <f t="shared" si="17"/>
        <v>7</v>
      </c>
      <c r="B131" s="79">
        <v>117.2</v>
      </c>
      <c r="C131" s="79">
        <v>0.23799999999999999</v>
      </c>
      <c r="D131" s="79">
        <v>16.911000000000001</v>
      </c>
      <c r="E131" s="79">
        <v>11.971</v>
      </c>
      <c r="F131" s="79">
        <v>9.2140000000000004</v>
      </c>
      <c r="G131" s="79">
        <v>14.5</v>
      </c>
      <c r="H131" s="79">
        <v>36.692</v>
      </c>
      <c r="I131" s="79"/>
      <c r="J131" s="80">
        <f t="shared" si="16"/>
        <v>1.0818181818181818</v>
      </c>
      <c r="K131" s="80">
        <f t="shared" si="16"/>
        <v>7.6868181818181824</v>
      </c>
      <c r="L131" s="80">
        <f t="shared" si="10"/>
        <v>0.10882727272727274</v>
      </c>
      <c r="M131" s="80">
        <f t="shared" si="11"/>
        <v>8.3763636363636351</v>
      </c>
      <c r="N131" s="80">
        <f t="shared" si="12"/>
        <v>32.954545454545453</v>
      </c>
      <c r="O131" s="80">
        <f t="shared" si="13"/>
        <v>0.1667818181818182</v>
      </c>
      <c r="P131" s="63">
        <f t="shared" si="14"/>
        <v>50.375154545454542</v>
      </c>
    </row>
    <row r="132" spans="1:16" x14ac:dyDescent="0.15">
      <c r="A132" s="84">
        <f t="shared" si="17"/>
        <v>8</v>
      </c>
      <c r="B132" s="85">
        <v>116</v>
      </c>
      <c r="C132" s="85">
        <v>0.12</v>
      </c>
      <c r="D132" s="85">
        <v>9.2490000000000006</v>
      </c>
      <c r="E132" s="85">
        <v>9.7880000000000003</v>
      </c>
      <c r="F132" s="85">
        <v>6.3940000000000001</v>
      </c>
      <c r="G132" s="85">
        <v>9.48</v>
      </c>
      <c r="H132" s="85">
        <v>25.97</v>
      </c>
      <c r="I132" s="85"/>
      <c r="J132" s="86">
        <f t="shared" si="16"/>
        <v>0.54545454545454541</v>
      </c>
      <c r="K132" s="86">
        <f t="shared" si="16"/>
        <v>4.2040909090909091</v>
      </c>
      <c r="L132" s="86">
        <f t="shared" ref="L132:L146" si="18">E132/(L$2*1000)*(2/(5+5+2+4+5+1))*100</f>
        <v>8.898181818181819E-2</v>
      </c>
      <c r="M132" s="86">
        <f t="shared" ref="M132:M146" si="19">F132/(M$2*1000)*(4/(5+5+2+4+5+1))*100</f>
        <v>5.8127272727272725</v>
      </c>
      <c r="N132" s="86">
        <f t="shared" ref="N132:N146" si="20">G132/(N$2*1000)*(5/(5+5+2+4+5+1))*100</f>
        <v>21.545454545454547</v>
      </c>
      <c r="O132" s="86">
        <f t="shared" ref="O132:O146" si="21">H132/(O$2*1000)*(1/(5+5+2+4+5+1))*100</f>
        <v>0.11804545454545455</v>
      </c>
      <c r="P132" s="65">
        <f t="shared" ref="P132:P146" si="22">SUM(J132:O132)</f>
        <v>32.314754545454548</v>
      </c>
    </row>
    <row r="133" spans="1:16" x14ac:dyDescent="0.15">
      <c r="A133" s="78">
        <f t="shared" si="17"/>
        <v>8</v>
      </c>
      <c r="B133" s="79">
        <v>111.6</v>
      </c>
      <c r="C133" s="79">
        <v>0.18099999999999999</v>
      </c>
      <c r="D133" s="79">
        <v>8.4990000000000006</v>
      </c>
      <c r="E133" s="79">
        <v>8.9629999999999992</v>
      </c>
      <c r="F133" s="79">
        <v>6.4740000000000002</v>
      </c>
      <c r="G133" s="79">
        <v>9.68</v>
      </c>
      <c r="H133" s="79">
        <v>25.125</v>
      </c>
      <c r="I133" s="79"/>
      <c r="J133" s="80">
        <f t="shared" si="16"/>
        <v>0.82272727272727253</v>
      </c>
      <c r="K133" s="80">
        <f t="shared" si="16"/>
        <v>3.8631818181818183</v>
      </c>
      <c r="L133" s="80">
        <f t="shared" si="18"/>
        <v>8.1481818181818169E-2</v>
      </c>
      <c r="M133" s="80">
        <f t="shared" si="19"/>
        <v>5.8854545454545448</v>
      </c>
      <c r="N133" s="80">
        <f t="shared" si="20"/>
        <v>21.999999999999996</v>
      </c>
      <c r="O133" s="80">
        <f t="shared" si="21"/>
        <v>0.11420454545454546</v>
      </c>
      <c r="P133" s="63">
        <f t="shared" si="22"/>
        <v>32.767049999999998</v>
      </c>
    </row>
    <row r="134" spans="1:16" x14ac:dyDescent="0.15">
      <c r="A134" s="87">
        <f t="shared" si="17"/>
        <v>8</v>
      </c>
      <c r="B134" s="88">
        <v>123.44</v>
      </c>
      <c r="C134" s="88">
        <v>0.111</v>
      </c>
      <c r="D134" s="88">
        <v>16.204000000000001</v>
      </c>
      <c r="E134" s="88">
        <v>8.391</v>
      </c>
      <c r="F134" s="88">
        <v>5.7610000000000001</v>
      </c>
      <c r="G134" s="88">
        <v>9.7629999999999999</v>
      </c>
      <c r="H134" s="88">
        <v>24.327999999999999</v>
      </c>
      <c r="I134" s="88"/>
      <c r="J134" s="89">
        <f t="shared" si="16"/>
        <v>0.50454545454545452</v>
      </c>
      <c r="K134" s="89">
        <f t="shared" si="16"/>
        <v>7.3654545454545461</v>
      </c>
      <c r="L134" s="89">
        <f t="shared" si="18"/>
        <v>7.6281818181818173E-2</v>
      </c>
      <c r="M134" s="89">
        <f t="shared" si="19"/>
        <v>5.2372727272727282</v>
      </c>
      <c r="N134" s="89">
        <f t="shared" si="20"/>
        <v>22.188636363636359</v>
      </c>
      <c r="O134" s="89">
        <f t="shared" si="21"/>
        <v>0.11058181818181817</v>
      </c>
      <c r="P134" s="69">
        <f t="shared" si="22"/>
        <v>35.482772727272724</v>
      </c>
    </row>
    <row r="135" spans="1:16" x14ac:dyDescent="0.15">
      <c r="A135" s="78">
        <f t="shared" si="17"/>
        <v>9</v>
      </c>
      <c r="B135" s="79">
        <v>131.4</v>
      </c>
      <c r="C135" s="79">
        <v>0.14499999999999999</v>
      </c>
      <c r="D135" s="79">
        <v>17.981000000000002</v>
      </c>
      <c r="E135" s="79">
        <v>7.3330000000000002</v>
      </c>
      <c r="F135" s="79">
        <v>4.532</v>
      </c>
      <c r="G135" s="79">
        <v>11.803000000000001</v>
      </c>
      <c r="H135" s="79">
        <v>21.786000000000001</v>
      </c>
      <c r="I135" s="79"/>
      <c r="J135" s="80">
        <f t="shared" si="16"/>
        <v>0.65909090909090895</v>
      </c>
      <c r="K135" s="80">
        <f t="shared" si="16"/>
        <v>8.1731818181818205</v>
      </c>
      <c r="L135" s="80">
        <f t="shared" si="18"/>
        <v>6.6663636363636369E-2</v>
      </c>
      <c r="M135" s="80">
        <f t="shared" si="19"/>
        <v>4.12</v>
      </c>
      <c r="N135" s="80">
        <f t="shared" si="20"/>
        <v>26.825000000000003</v>
      </c>
      <c r="O135" s="80">
        <f t="shared" si="21"/>
        <v>9.9027272727272728E-2</v>
      </c>
      <c r="P135" s="63">
        <f t="shared" si="22"/>
        <v>39.942963636363636</v>
      </c>
    </row>
    <row r="136" spans="1:16" x14ac:dyDescent="0.15">
      <c r="A136" s="78">
        <f t="shared" si="17"/>
        <v>9</v>
      </c>
      <c r="B136" s="79">
        <v>79</v>
      </c>
      <c r="C136" s="79">
        <v>9.9000000000000005E-2</v>
      </c>
      <c r="D136" s="79">
        <v>17.140999999999998</v>
      </c>
      <c r="E136" s="79">
        <v>8.1140000000000008</v>
      </c>
      <c r="F136" s="79">
        <v>3.5510000000000002</v>
      </c>
      <c r="G136" s="79">
        <v>15.724</v>
      </c>
      <c r="H136" s="79">
        <v>26.7</v>
      </c>
      <c r="I136" s="79"/>
      <c r="J136" s="80">
        <f t="shared" si="16"/>
        <v>0.45000000000000007</v>
      </c>
      <c r="K136" s="80">
        <f t="shared" si="16"/>
        <v>7.7913636363636352</v>
      </c>
      <c r="L136" s="80">
        <f t="shared" si="18"/>
        <v>7.3763636363636378E-2</v>
      </c>
      <c r="M136" s="80">
        <f t="shared" si="19"/>
        <v>3.228181818181818</v>
      </c>
      <c r="N136" s="80">
        <f t="shared" si="20"/>
        <v>35.736363636363642</v>
      </c>
      <c r="O136" s="80">
        <f t="shared" si="21"/>
        <v>0.12136363636363635</v>
      </c>
      <c r="P136" s="63">
        <f t="shared" si="22"/>
        <v>47.401036363636372</v>
      </c>
    </row>
    <row r="137" spans="1:16" x14ac:dyDescent="0.15">
      <c r="A137" s="78">
        <f t="shared" si="17"/>
        <v>9</v>
      </c>
      <c r="B137" s="79">
        <v>118.6</v>
      </c>
      <c r="C137" s="79">
        <v>0.14699999999999999</v>
      </c>
      <c r="D137" s="79">
        <v>16.991</v>
      </c>
      <c r="E137" s="79">
        <v>8.1419999999999995</v>
      </c>
      <c r="F137" s="79">
        <v>4.3579999999999997</v>
      </c>
      <c r="G137" s="79">
        <v>18.149000000000001</v>
      </c>
      <c r="H137" s="79">
        <v>18.55</v>
      </c>
      <c r="I137" s="79"/>
      <c r="J137" s="80">
        <f t="shared" si="16"/>
        <v>0.6681818181818181</v>
      </c>
      <c r="K137" s="80">
        <f t="shared" si="16"/>
        <v>7.7231818181818177</v>
      </c>
      <c r="L137" s="80">
        <f t="shared" si="18"/>
        <v>7.4018181818181816E-2</v>
      </c>
      <c r="M137" s="80">
        <f t="shared" si="19"/>
        <v>3.9618181818181815</v>
      </c>
      <c r="N137" s="80">
        <f t="shared" si="20"/>
        <v>41.247727272727275</v>
      </c>
      <c r="O137" s="80">
        <f t="shared" si="21"/>
        <v>8.431818181818182E-2</v>
      </c>
      <c r="P137" s="63">
        <f t="shared" si="22"/>
        <v>53.759245454545457</v>
      </c>
    </row>
    <row r="138" spans="1:16" x14ac:dyDescent="0.15">
      <c r="A138" s="84">
        <f t="shared" si="17"/>
        <v>10</v>
      </c>
      <c r="B138" s="85">
        <v>107.2</v>
      </c>
      <c r="C138" s="85">
        <v>0.10100000000000001</v>
      </c>
      <c r="D138" s="85">
        <v>20.446000000000002</v>
      </c>
      <c r="E138" s="85">
        <v>7.609</v>
      </c>
      <c r="F138" s="85">
        <v>2.6379999999999999</v>
      </c>
      <c r="G138" s="85">
        <v>15.708</v>
      </c>
      <c r="H138" s="85">
        <v>30.099</v>
      </c>
      <c r="I138" s="85"/>
      <c r="J138" s="86">
        <f t="shared" si="16"/>
        <v>0.45909090909090916</v>
      </c>
      <c r="K138" s="86">
        <f t="shared" si="16"/>
        <v>9.293636363636363</v>
      </c>
      <c r="L138" s="86">
        <f t="shared" si="18"/>
        <v>6.9172727272727275E-2</v>
      </c>
      <c r="M138" s="86">
        <f t="shared" si="19"/>
        <v>2.398181818181818</v>
      </c>
      <c r="N138" s="86">
        <f t="shared" si="20"/>
        <v>35.699999999999996</v>
      </c>
      <c r="O138" s="86">
        <f t="shared" si="21"/>
        <v>0.13681363636363636</v>
      </c>
      <c r="P138" s="65">
        <f t="shared" si="22"/>
        <v>48.056895454545447</v>
      </c>
    </row>
    <row r="139" spans="1:16" x14ac:dyDescent="0.15">
      <c r="A139" s="78">
        <f t="shared" si="17"/>
        <v>10</v>
      </c>
      <c r="B139" s="79">
        <v>100.28</v>
      </c>
      <c r="C139" s="79">
        <v>9.6000000000000002E-2</v>
      </c>
      <c r="D139" s="79">
        <v>20.042999999999999</v>
      </c>
      <c r="E139" s="79">
        <v>8.99</v>
      </c>
      <c r="F139" s="79">
        <v>2.0409999999999999</v>
      </c>
      <c r="G139" s="79">
        <v>13.259</v>
      </c>
      <c r="H139" s="79">
        <v>30.43</v>
      </c>
      <c r="I139" s="79"/>
      <c r="J139" s="80">
        <f t="shared" si="16"/>
        <v>0.4363636363636364</v>
      </c>
      <c r="K139" s="80">
        <f t="shared" si="16"/>
        <v>9.1104545454545445</v>
      </c>
      <c r="L139" s="80">
        <f t="shared" si="18"/>
        <v>8.1727272727272732E-2</v>
      </c>
      <c r="M139" s="80">
        <f t="shared" si="19"/>
        <v>1.8554545454545455</v>
      </c>
      <c r="N139" s="80">
        <f t="shared" si="20"/>
        <v>30.134090909090911</v>
      </c>
      <c r="O139" s="80">
        <f t="shared" si="21"/>
        <v>0.13831818181818181</v>
      </c>
      <c r="P139" s="63">
        <f t="shared" si="22"/>
        <v>41.756409090909095</v>
      </c>
    </row>
    <row r="140" spans="1:16" x14ac:dyDescent="0.15">
      <c r="A140" s="87">
        <f t="shared" si="17"/>
        <v>10</v>
      </c>
      <c r="B140" s="88">
        <v>102.29</v>
      </c>
      <c r="C140" s="88">
        <v>7.0000000000000007E-2</v>
      </c>
      <c r="D140" s="88">
        <v>20.760999999999999</v>
      </c>
      <c r="E140" s="88">
        <v>10.066000000000001</v>
      </c>
      <c r="F140" s="88">
        <v>3.899</v>
      </c>
      <c r="G140" s="88">
        <v>10.305</v>
      </c>
      <c r="H140" s="88">
        <v>30.021000000000001</v>
      </c>
      <c r="I140" s="88"/>
      <c r="J140" s="89">
        <f t="shared" si="16"/>
        <v>0.31818181818181823</v>
      </c>
      <c r="K140" s="89">
        <f t="shared" si="16"/>
        <v>9.4368181818181807</v>
      </c>
      <c r="L140" s="89">
        <f t="shared" si="18"/>
        <v>9.1509090909090915E-2</v>
      </c>
      <c r="M140" s="89">
        <f t="shared" si="19"/>
        <v>3.5445454545454549</v>
      </c>
      <c r="N140" s="89">
        <f t="shared" si="20"/>
        <v>23.420454545454543</v>
      </c>
      <c r="O140" s="89">
        <f t="shared" si="21"/>
        <v>0.13645909090909092</v>
      </c>
      <c r="P140" s="69">
        <f t="shared" si="22"/>
        <v>36.947968181818176</v>
      </c>
    </row>
    <row r="141" spans="1:16" x14ac:dyDescent="0.15">
      <c r="A141" s="84">
        <v>11</v>
      </c>
      <c r="B141" s="85">
        <v>170</v>
      </c>
      <c r="C141" s="85">
        <v>0.17199999999999999</v>
      </c>
      <c r="D141" s="85">
        <v>16.041</v>
      </c>
      <c r="E141" s="85">
        <v>8.2289999999999992</v>
      </c>
      <c r="F141" s="85">
        <v>3.3</v>
      </c>
      <c r="G141" s="85">
        <v>13.657999999999999</v>
      </c>
      <c r="H141" s="85">
        <v>31.835000000000001</v>
      </c>
      <c r="I141" s="85"/>
      <c r="J141" s="86">
        <f t="shared" si="16"/>
        <v>0.78181818181818175</v>
      </c>
      <c r="K141" s="86">
        <f t="shared" si="16"/>
        <v>7.291363636363636</v>
      </c>
      <c r="L141" s="86">
        <f t="shared" si="18"/>
        <v>7.4809090909090895E-2</v>
      </c>
      <c r="M141" s="86">
        <f t="shared" si="19"/>
        <v>3</v>
      </c>
      <c r="N141" s="86">
        <f t="shared" si="20"/>
        <v>31.040909090909086</v>
      </c>
      <c r="O141" s="86">
        <f t="shared" si="21"/>
        <v>0.14470454545454547</v>
      </c>
      <c r="P141" s="65">
        <f t="shared" si="22"/>
        <v>42.333604545454534</v>
      </c>
    </row>
    <row r="142" spans="1:16" x14ac:dyDescent="0.15">
      <c r="A142" s="78">
        <v>11</v>
      </c>
      <c r="B142" s="79">
        <v>151.56</v>
      </c>
      <c r="C142" s="79">
        <v>0.16400000000000001</v>
      </c>
      <c r="D142" s="79">
        <v>17.225000000000001</v>
      </c>
      <c r="E142" s="79">
        <v>8.8439999999999994</v>
      </c>
      <c r="F142" s="79">
        <v>2.4929999999999999</v>
      </c>
      <c r="G142" s="79">
        <v>17.123000000000001</v>
      </c>
      <c r="H142" s="79">
        <v>35.03</v>
      </c>
      <c r="I142" s="79"/>
      <c r="J142" s="80">
        <f t="shared" si="16"/>
        <v>0.74545454545454548</v>
      </c>
      <c r="K142" s="80">
        <f t="shared" si="16"/>
        <v>7.8295454545454541</v>
      </c>
      <c r="L142" s="80">
        <f t="shared" si="18"/>
        <v>8.0399999999999985E-2</v>
      </c>
      <c r="M142" s="80">
        <f t="shared" si="19"/>
        <v>2.2663636363636366</v>
      </c>
      <c r="N142" s="80">
        <f t="shared" si="20"/>
        <v>38.915909090909096</v>
      </c>
      <c r="O142" s="80">
        <f t="shared" si="21"/>
        <v>0.15922727272727275</v>
      </c>
      <c r="P142" s="63">
        <f t="shared" si="22"/>
        <v>49.996900000000004</v>
      </c>
    </row>
    <row r="143" spans="1:16" x14ac:dyDescent="0.15">
      <c r="A143" s="87">
        <v>11</v>
      </c>
      <c r="B143" s="88">
        <v>158.6</v>
      </c>
      <c r="C143" s="88">
        <v>0.16700000000000001</v>
      </c>
      <c r="D143" s="88">
        <v>22.835999999999999</v>
      </c>
      <c r="E143" s="88">
        <v>8.3970000000000002</v>
      </c>
      <c r="F143" s="88">
        <v>3.2349999999999999</v>
      </c>
      <c r="G143" s="88">
        <v>13.387</v>
      </c>
      <c r="H143" s="88">
        <v>32.536000000000001</v>
      </c>
      <c r="I143" s="88"/>
      <c r="J143" s="89">
        <f t="shared" si="16"/>
        <v>0.75909090909090904</v>
      </c>
      <c r="K143" s="89">
        <f t="shared" si="16"/>
        <v>10.379999999999999</v>
      </c>
      <c r="L143" s="89">
        <f t="shared" si="18"/>
        <v>7.6336363636363633E-2</v>
      </c>
      <c r="M143" s="89">
        <f t="shared" si="19"/>
        <v>2.9409090909090914</v>
      </c>
      <c r="N143" s="89">
        <f t="shared" si="20"/>
        <v>30.424999999999997</v>
      </c>
      <c r="O143" s="89">
        <f t="shared" si="21"/>
        <v>0.1478909090909091</v>
      </c>
      <c r="P143" s="69">
        <f t="shared" si="22"/>
        <v>44.729227272727272</v>
      </c>
    </row>
    <row r="144" spans="1:16" x14ac:dyDescent="0.15">
      <c r="A144" s="78">
        <v>12</v>
      </c>
      <c r="B144" s="79">
        <v>236</v>
      </c>
      <c r="C144" s="79">
        <v>0.114</v>
      </c>
      <c r="D144" s="79">
        <v>22.382000000000001</v>
      </c>
      <c r="E144" s="79">
        <v>8.0579999999999998</v>
      </c>
      <c r="F144" s="79">
        <v>2.1549999999999998</v>
      </c>
      <c r="G144" s="79">
        <v>7.6950000000000003</v>
      </c>
      <c r="H144" s="79">
        <v>30.113</v>
      </c>
      <c r="I144" s="79"/>
      <c r="J144" s="80">
        <f t="shared" si="16"/>
        <v>0.51818181818181819</v>
      </c>
      <c r="K144" s="80">
        <f t="shared" si="16"/>
        <v>10.173636363636364</v>
      </c>
      <c r="L144" s="80">
        <f t="shared" si="18"/>
        <v>7.3254545454545447E-2</v>
      </c>
      <c r="M144" s="80">
        <f t="shared" si="19"/>
        <v>1.959090909090909</v>
      </c>
      <c r="N144" s="80">
        <f t="shared" si="20"/>
        <v>17.488636363636363</v>
      </c>
      <c r="O144" s="80">
        <f t="shared" si="21"/>
        <v>0.13687727272727274</v>
      </c>
      <c r="P144" s="63">
        <f t="shared" si="22"/>
        <v>30.349677272727273</v>
      </c>
    </row>
    <row r="145" spans="1:16" x14ac:dyDescent="0.15">
      <c r="A145" s="78">
        <v>12</v>
      </c>
      <c r="B145" s="79">
        <v>189.8</v>
      </c>
      <c r="C145" s="79">
        <v>0.188</v>
      </c>
      <c r="D145" s="79">
        <v>23.946000000000002</v>
      </c>
      <c r="E145" s="79">
        <v>7.9960000000000004</v>
      </c>
      <c r="F145" s="79">
        <v>2.4769999999999999</v>
      </c>
      <c r="G145" s="79">
        <v>6.7430000000000003</v>
      </c>
      <c r="H145" s="79">
        <v>29.224</v>
      </c>
      <c r="I145" s="79"/>
      <c r="J145" s="80">
        <f t="shared" si="16"/>
        <v>0.8545454545454545</v>
      </c>
      <c r="K145" s="80">
        <f t="shared" si="16"/>
        <v>10.884545454545455</v>
      </c>
      <c r="L145" s="80">
        <f t="shared" si="18"/>
        <v>7.2690909090909084E-2</v>
      </c>
      <c r="M145" s="80">
        <f t="shared" si="19"/>
        <v>2.2518181818181815</v>
      </c>
      <c r="N145" s="80">
        <f t="shared" si="20"/>
        <v>15.324999999999999</v>
      </c>
      <c r="O145" s="80">
        <f t="shared" si="21"/>
        <v>0.13283636363636364</v>
      </c>
      <c r="P145" s="63">
        <f t="shared" si="22"/>
        <v>29.521436363636361</v>
      </c>
    </row>
    <row r="146" spans="1:16" ht="14.25" thickBot="1" x14ac:dyDescent="0.2">
      <c r="A146" s="90">
        <v>12</v>
      </c>
      <c r="B146" s="91">
        <v>251.33</v>
      </c>
      <c r="C146" s="91">
        <v>0.20599999999999999</v>
      </c>
      <c r="D146" s="91">
        <v>20.782</v>
      </c>
      <c r="E146" s="91">
        <v>8.4580000000000002</v>
      </c>
      <c r="F146" s="91">
        <v>2.94</v>
      </c>
      <c r="G146" s="91">
        <v>7.1180000000000003</v>
      </c>
      <c r="H146" s="91">
        <v>35.612000000000002</v>
      </c>
      <c r="I146" s="91"/>
      <c r="J146" s="92">
        <f t="shared" si="16"/>
        <v>0.9363636363636364</v>
      </c>
      <c r="K146" s="92">
        <f t="shared" si="16"/>
        <v>9.4463636363636354</v>
      </c>
      <c r="L146" s="92">
        <f t="shared" si="18"/>
        <v>7.6890909090909093E-2</v>
      </c>
      <c r="M146" s="92">
        <f t="shared" si="19"/>
        <v>2.6727272727272728</v>
      </c>
      <c r="N146" s="92">
        <f t="shared" si="20"/>
        <v>16.177272727272726</v>
      </c>
      <c r="O146" s="92">
        <f t="shared" si="21"/>
        <v>0.16187272727272731</v>
      </c>
      <c r="P146" s="73">
        <f t="shared" si="22"/>
        <v>29.471490909090907</v>
      </c>
    </row>
    <row r="147" spans="1:16" x14ac:dyDescent="0.15">
      <c r="A147" s="17"/>
      <c r="B147" s="48"/>
      <c r="C147" s="48"/>
      <c r="D147" s="48"/>
      <c r="E147" s="48"/>
      <c r="F147" s="48"/>
      <c r="G147" s="48"/>
      <c r="H147" s="48"/>
      <c r="J147" s="2"/>
      <c r="K147" s="2"/>
      <c r="L147" s="2"/>
      <c r="M147" s="2"/>
      <c r="N147" s="2"/>
      <c r="O147" s="2"/>
      <c r="P147" s="6"/>
    </row>
    <row r="148" spans="1:16" x14ac:dyDescent="0.15">
      <c r="A148" s="17"/>
      <c r="B148" s="17"/>
      <c r="J148" s="2"/>
      <c r="K148" s="2"/>
      <c r="L148" s="2"/>
      <c r="M148" s="2"/>
      <c r="N148" s="2"/>
      <c r="O148" s="2"/>
      <c r="P148" s="6"/>
    </row>
    <row r="149" spans="1:16" x14ac:dyDescent="0.15">
      <c r="A149" s="28">
        <f>A5</f>
        <v>1</v>
      </c>
      <c r="B149" s="28"/>
      <c r="C149" s="32">
        <f t="shared" ref="C149:H149" si="23">AVERAGE(C3:C5)</f>
        <v>0.13666666666666669</v>
      </c>
      <c r="D149" s="32">
        <f t="shared" si="23"/>
        <v>16.870666666666668</v>
      </c>
      <c r="E149" s="32">
        <f t="shared" si="23"/>
        <v>10.772666666666666</v>
      </c>
      <c r="F149" s="32">
        <f t="shared" si="23"/>
        <v>2.5223333333333331</v>
      </c>
      <c r="G149" s="32">
        <f t="shared" si="23"/>
        <v>5.4876666666666667</v>
      </c>
      <c r="H149" s="32">
        <f t="shared" si="23"/>
        <v>25.027666666666665</v>
      </c>
      <c r="I149" s="32"/>
      <c r="J149" s="50">
        <f t="shared" ref="J149:P149" si="24">AVERAGE(J3:J5)</f>
        <v>0.62121212121212122</v>
      </c>
      <c r="K149" s="50">
        <f t="shared" si="24"/>
        <v>7.6684848484848489</v>
      </c>
      <c r="L149" s="50">
        <f t="shared" si="24"/>
        <v>9.7933333333333317E-2</v>
      </c>
      <c r="M149" s="50">
        <f t="shared" si="24"/>
        <v>2.293030303030303</v>
      </c>
      <c r="N149" s="50">
        <f t="shared" si="24"/>
        <v>12.471969696969696</v>
      </c>
      <c r="O149" s="50">
        <f t="shared" si="24"/>
        <v>0.11376212121212122</v>
      </c>
      <c r="P149" s="32">
        <f t="shared" si="24"/>
        <v>23.266392424242426</v>
      </c>
    </row>
    <row r="150" spans="1:16" x14ac:dyDescent="0.15">
      <c r="A150" s="17">
        <f>A6</f>
        <v>2</v>
      </c>
      <c r="B150" s="17"/>
      <c r="C150" s="6">
        <f t="shared" ref="C150:H150" si="25">AVERAGE(C6:C8)</f>
        <v>0.14500000000000002</v>
      </c>
      <c r="D150" s="6">
        <f t="shared" si="25"/>
        <v>16.245000000000001</v>
      </c>
      <c r="E150" s="6">
        <f t="shared" si="25"/>
        <v>9.1626666666666665</v>
      </c>
      <c r="F150" s="6">
        <f t="shared" si="25"/>
        <v>1.3503333333333334</v>
      </c>
      <c r="G150" s="6">
        <f t="shared" si="25"/>
        <v>4.7103333333333337</v>
      </c>
      <c r="H150" s="6">
        <f t="shared" si="25"/>
        <v>19.324666666666666</v>
      </c>
      <c r="I150" s="6"/>
      <c r="J150" s="51">
        <f t="shared" ref="J150:P150" si="26">AVERAGE(J6:J8)</f>
        <v>0.65909090909090906</v>
      </c>
      <c r="K150" s="51">
        <f t="shared" si="26"/>
        <v>7.3840909090909079</v>
      </c>
      <c r="L150" s="51">
        <f t="shared" si="26"/>
        <v>8.3296969696969689E-2</v>
      </c>
      <c r="M150" s="51">
        <f t="shared" si="26"/>
        <v>1.2275757575757575</v>
      </c>
      <c r="N150" s="51">
        <f t="shared" si="26"/>
        <v>10.70530303030303</v>
      </c>
      <c r="O150" s="51">
        <f t="shared" si="26"/>
        <v>8.7839393939393939E-2</v>
      </c>
      <c r="P150" s="6">
        <f t="shared" si="26"/>
        <v>20.147196969696967</v>
      </c>
    </row>
    <row r="151" spans="1:16" x14ac:dyDescent="0.15">
      <c r="A151" s="17">
        <f>A9</f>
        <v>3</v>
      </c>
      <c r="B151" s="17"/>
      <c r="C151" s="6">
        <f t="shared" ref="C151:H151" si="27">AVERAGE(C9:C11)</f>
        <v>0.20466666666666666</v>
      </c>
      <c r="D151" s="6">
        <f t="shared" si="27"/>
        <v>13.046666666666667</v>
      </c>
      <c r="E151" s="6">
        <f t="shared" si="27"/>
        <v>8.2009999999999987</v>
      </c>
      <c r="F151" s="6">
        <f t="shared" si="27"/>
        <v>1.1053333333333333</v>
      </c>
      <c r="G151" s="6">
        <f t="shared" si="27"/>
        <v>6.3566666666666665</v>
      </c>
      <c r="H151" s="6">
        <f t="shared" si="27"/>
        <v>21.632000000000001</v>
      </c>
      <c r="I151" s="6"/>
      <c r="J151" s="51">
        <f t="shared" ref="J151:P151" si="28">AVERAGE(J9:J11)</f>
        <v>0.9303030303030303</v>
      </c>
      <c r="K151" s="51">
        <f t="shared" si="28"/>
        <v>5.9303030303030306</v>
      </c>
      <c r="L151" s="51">
        <f t="shared" si="28"/>
        <v>7.4554545454545457E-2</v>
      </c>
      <c r="M151" s="51">
        <f t="shared" si="28"/>
        <v>1.0048484848484849</v>
      </c>
      <c r="N151" s="51">
        <f t="shared" si="28"/>
        <v>14.446969696969697</v>
      </c>
      <c r="O151" s="51">
        <f t="shared" si="28"/>
        <v>9.8327272727272721E-2</v>
      </c>
      <c r="P151" s="6">
        <f t="shared" si="28"/>
        <v>22.485306060606064</v>
      </c>
    </row>
    <row r="152" spans="1:16" x14ac:dyDescent="0.15">
      <c r="A152" s="17">
        <f>A12</f>
        <v>4</v>
      </c>
      <c r="B152" s="17"/>
      <c r="C152" s="6">
        <f t="shared" ref="C152:H152" si="29">AVERAGE(C12:C14)</f>
        <v>0.19766666666666666</v>
      </c>
      <c r="D152" s="6">
        <f t="shared" si="29"/>
        <v>16.583333333333332</v>
      </c>
      <c r="E152" s="6">
        <f t="shared" si="29"/>
        <v>8.3250000000000011</v>
      </c>
      <c r="F152" s="6">
        <f t="shared" si="29"/>
        <v>2.415</v>
      </c>
      <c r="G152" s="6">
        <f t="shared" si="29"/>
        <v>6.4126666666666665</v>
      </c>
      <c r="H152" s="6">
        <f t="shared" si="29"/>
        <v>20.059999999999999</v>
      </c>
      <c r="I152" s="6"/>
      <c r="J152" s="51">
        <f t="shared" ref="J152:P152" si="30">AVERAGE(J12:J14)</f>
        <v>0.89848484848484844</v>
      </c>
      <c r="K152" s="51">
        <f t="shared" si="30"/>
        <v>7.5378787878787881</v>
      </c>
      <c r="L152" s="51">
        <f t="shared" si="30"/>
        <v>7.5681818181818183E-2</v>
      </c>
      <c r="M152" s="51">
        <f t="shared" si="30"/>
        <v>2.1954545454545453</v>
      </c>
      <c r="N152" s="51">
        <f t="shared" si="30"/>
        <v>14.574242424242422</v>
      </c>
      <c r="O152" s="51">
        <f t="shared" si="30"/>
        <v>9.1181818181818183E-2</v>
      </c>
      <c r="P152" s="6">
        <f t="shared" si="30"/>
        <v>25.372924242424244</v>
      </c>
    </row>
    <row r="153" spans="1:16" x14ac:dyDescent="0.15">
      <c r="A153" s="17">
        <f>A15</f>
        <v>5</v>
      </c>
      <c r="B153" s="17"/>
      <c r="C153" s="6">
        <f t="shared" ref="C153:H153" si="31">AVERAGE(C15:C17)</f>
        <v>0.17300000000000001</v>
      </c>
      <c r="D153" s="6">
        <f t="shared" si="31"/>
        <v>15.590666666666666</v>
      </c>
      <c r="E153" s="6">
        <f t="shared" si="31"/>
        <v>7.3403333333333336</v>
      </c>
      <c r="F153" s="6">
        <f t="shared" si="31"/>
        <v>1.4236666666666666</v>
      </c>
      <c r="G153" s="6">
        <f t="shared" si="31"/>
        <v>7.488666666666667</v>
      </c>
      <c r="H153" s="6">
        <f t="shared" si="31"/>
        <v>17.864333333333335</v>
      </c>
      <c r="I153" s="6"/>
      <c r="J153" s="51">
        <f t="shared" ref="J153:P153" si="32">AVERAGE(J15:J17)</f>
        <v>0.78636363636363649</v>
      </c>
      <c r="K153" s="51">
        <f t="shared" si="32"/>
        <v>7.086666666666666</v>
      </c>
      <c r="L153" s="51">
        <f t="shared" si="32"/>
        <v>6.6730303030303029E-2</v>
      </c>
      <c r="M153" s="51">
        <f t="shared" si="32"/>
        <v>1.2942424242424242</v>
      </c>
      <c r="N153" s="51">
        <f t="shared" si="32"/>
        <v>17.01969696969697</v>
      </c>
      <c r="O153" s="51">
        <f t="shared" si="32"/>
        <v>8.120151515151515E-2</v>
      </c>
      <c r="P153" s="6">
        <f t="shared" si="32"/>
        <v>26.334901515151515</v>
      </c>
    </row>
    <row r="154" spans="1:16" x14ac:dyDescent="0.15">
      <c r="A154" s="17">
        <f>A18</f>
        <v>6</v>
      </c>
      <c r="B154" s="17"/>
      <c r="C154" s="6">
        <f t="shared" ref="C154:H154" si="33">AVERAGE(C18:C20)</f>
        <v>0.13133333333333333</v>
      </c>
      <c r="D154" s="6">
        <f t="shared" si="33"/>
        <v>12.522333333333334</v>
      </c>
      <c r="E154" s="6">
        <f t="shared" si="33"/>
        <v>5.5099999999999989</v>
      </c>
      <c r="F154" s="6">
        <f t="shared" si="33"/>
        <v>2.8786666666666663</v>
      </c>
      <c r="G154" s="6">
        <f t="shared" si="33"/>
        <v>4.8603333333333332</v>
      </c>
      <c r="H154" s="6">
        <f t="shared" si="33"/>
        <v>15.997999999999999</v>
      </c>
      <c r="I154" s="6"/>
      <c r="J154" s="51">
        <f t="shared" ref="J154:P154" si="34">AVERAGE(J18:J20)</f>
        <v>0.59696969696969693</v>
      </c>
      <c r="K154" s="51">
        <f t="shared" si="34"/>
        <v>5.6919696969696965</v>
      </c>
      <c r="L154" s="51">
        <f t="shared" si="34"/>
        <v>5.0090909090909096E-2</v>
      </c>
      <c r="M154" s="51">
        <f t="shared" si="34"/>
        <v>2.6169696969696967</v>
      </c>
      <c r="N154" s="51">
        <f t="shared" si="34"/>
        <v>11.046212121212122</v>
      </c>
      <c r="O154" s="51">
        <f t="shared" si="34"/>
        <v>7.2718181818181807E-2</v>
      </c>
      <c r="P154" s="6">
        <f t="shared" si="34"/>
        <v>20.074930303030303</v>
      </c>
    </row>
    <row r="155" spans="1:16" x14ac:dyDescent="0.15">
      <c r="A155" s="17">
        <f>A21</f>
        <v>7</v>
      </c>
      <c r="B155" s="17"/>
      <c r="C155" s="6">
        <f t="shared" ref="C155:H155" si="35">AVERAGE(C21:C23)</f>
        <v>8.8333333333333333E-2</v>
      </c>
      <c r="D155" s="6">
        <f t="shared" si="35"/>
        <v>7.950333333333333</v>
      </c>
      <c r="E155" s="6">
        <f t="shared" si="35"/>
        <v>4.057666666666667</v>
      </c>
      <c r="F155" s="6">
        <f t="shared" si="35"/>
        <v>2.0013333333333332</v>
      </c>
      <c r="G155" s="6">
        <f t="shared" si="35"/>
        <v>3.1440000000000001</v>
      </c>
      <c r="H155" s="6">
        <f t="shared" si="35"/>
        <v>20.797000000000001</v>
      </c>
      <c r="I155" s="6"/>
      <c r="J155" s="51">
        <f t="shared" ref="J155:P155" si="36">AVERAGE(J21:J23)</f>
        <v>0.40151515151515155</v>
      </c>
      <c r="K155" s="51">
        <f t="shared" si="36"/>
        <v>3.6137878787878783</v>
      </c>
      <c r="L155" s="51">
        <f t="shared" si="36"/>
        <v>3.6887878787878789E-2</v>
      </c>
      <c r="M155" s="51">
        <f t="shared" si="36"/>
        <v>1.8193939393939393</v>
      </c>
      <c r="N155" s="51">
        <f t="shared" si="36"/>
        <v>7.1454545454545455</v>
      </c>
      <c r="O155" s="51">
        <f t="shared" si="36"/>
        <v>9.4531818181818175E-2</v>
      </c>
      <c r="P155" s="6">
        <f t="shared" si="36"/>
        <v>13.111571212121213</v>
      </c>
    </row>
    <row r="156" spans="1:16" x14ac:dyDescent="0.15">
      <c r="A156" s="17">
        <f>A24</f>
        <v>8</v>
      </c>
      <c r="B156" s="17"/>
      <c r="C156" s="6">
        <f t="shared" ref="C156:H156" si="37">AVERAGE(C24:C26)</f>
        <v>6.3666666666666663E-2</v>
      </c>
      <c r="D156" s="6">
        <f t="shared" si="37"/>
        <v>8.8190000000000008</v>
      </c>
      <c r="E156" s="6">
        <f t="shared" si="37"/>
        <v>4.503333333333333</v>
      </c>
      <c r="F156" s="6">
        <f t="shared" si="37"/>
        <v>1.9950000000000001</v>
      </c>
      <c r="G156" s="6">
        <f t="shared" si="37"/>
        <v>1.9470000000000001</v>
      </c>
      <c r="H156" s="6">
        <f t="shared" si="37"/>
        <v>22.534333333333336</v>
      </c>
      <c r="I156" s="6"/>
      <c r="J156" s="51">
        <f t="shared" ref="J156:P156" si="38">AVERAGE(J24:J26)</f>
        <v>0.28939393939393937</v>
      </c>
      <c r="K156" s="51">
        <f t="shared" si="38"/>
        <v>4.0086363636363629</v>
      </c>
      <c r="L156" s="51">
        <f t="shared" si="38"/>
        <v>4.0939393939393942E-2</v>
      </c>
      <c r="M156" s="51">
        <f t="shared" si="38"/>
        <v>1.8136363636363637</v>
      </c>
      <c r="N156" s="51">
        <f t="shared" si="38"/>
        <v>4.4249999999999998</v>
      </c>
      <c r="O156" s="51">
        <f t="shared" si="38"/>
        <v>0.1024287878787879</v>
      </c>
      <c r="P156" s="6">
        <f t="shared" si="38"/>
        <v>10.68003484848485</v>
      </c>
    </row>
    <row r="157" spans="1:16" x14ac:dyDescent="0.15">
      <c r="A157" s="17">
        <f>A27</f>
        <v>9</v>
      </c>
      <c r="B157" s="17"/>
      <c r="C157" s="6">
        <f t="shared" ref="C157:H157" si="39">AVERAGE(C27:C29)</f>
        <v>5.2833333333333322E-2</v>
      </c>
      <c r="D157" s="6">
        <f t="shared" si="39"/>
        <v>10.35</v>
      </c>
      <c r="E157" s="6">
        <f t="shared" si="39"/>
        <v>5.0163333333333329</v>
      </c>
      <c r="F157" s="6">
        <f t="shared" si="39"/>
        <v>1.4566666666666663</v>
      </c>
      <c r="G157" s="6">
        <f t="shared" si="39"/>
        <v>2.2053333333333334</v>
      </c>
      <c r="H157" s="6">
        <f t="shared" si="39"/>
        <v>18.765333333333334</v>
      </c>
      <c r="I157" s="6"/>
      <c r="J157" s="51">
        <f t="shared" ref="J157:P157" si="40">AVERAGE(J27:J29)</f>
        <v>0.24015151515151514</v>
      </c>
      <c r="K157" s="51">
        <f t="shared" si="40"/>
        <v>4.7045454545454533</v>
      </c>
      <c r="L157" s="51">
        <f t="shared" si="40"/>
        <v>4.5603030303030305E-2</v>
      </c>
      <c r="M157" s="51">
        <f t="shared" si="40"/>
        <v>1.3242424242424242</v>
      </c>
      <c r="N157" s="51">
        <f t="shared" si="40"/>
        <v>5.0121212121212118</v>
      </c>
      <c r="O157" s="51">
        <f t="shared" si="40"/>
        <v>8.5296969696969704E-2</v>
      </c>
      <c r="P157" s="6">
        <f t="shared" si="40"/>
        <v>11.411960606060605</v>
      </c>
    </row>
    <row r="158" spans="1:16" x14ac:dyDescent="0.15">
      <c r="A158" s="17">
        <v>10</v>
      </c>
      <c r="B158" s="17"/>
      <c r="C158" s="6">
        <f t="shared" ref="C158:H158" si="41">AVERAGE(C30:C32)</f>
        <v>6.3E-2</v>
      </c>
      <c r="D158" s="6">
        <f t="shared" si="41"/>
        <v>11.175666666666666</v>
      </c>
      <c r="E158" s="6">
        <f t="shared" si="41"/>
        <v>5.4276666666666671</v>
      </c>
      <c r="F158" s="6">
        <f t="shared" si="41"/>
        <v>1.6026666666666667</v>
      </c>
      <c r="G158" s="6">
        <f t="shared" si="41"/>
        <v>3.1</v>
      </c>
      <c r="H158" s="6">
        <f t="shared" si="41"/>
        <v>20.196999999999999</v>
      </c>
      <c r="I158" s="6"/>
      <c r="J158" s="51">
        <f t="shared" ref="J158:P158" si="42">AVERAGE(J30:J32)</f>
        <v>0.28636363636363632</v>
      </c>
      <c r="K158" s="51">
        <f t="shared" si="42"/>
        <v>5.0798484848484842</v>
      </c>
      <c r="L158" s="51">
        <f t="shared" si="42"/>
        <v>4.9342424242424243E-2</v>
      </c>
      <c r="M158" s="51">
        <f t="shared" si="42"/>
        <v>1.456969696969697</v>
      </c>
      <c r="N158" s="51">
        <f t="shared" si="42"/>
        <v>7.0454545454545441</v>
      </c>
      <c r="O158" s="51">
        <f t="shared" si="42"/>
        <v>9.1804545454545458E-2</v>
      </c>
      <c r="P158" s="6">
        <f t="shared" si="42"/>
        <v>14.009783333333331</v>
      </c>
    </row>
    <row r="159" spans="1:16" x14ac:dyDescent="0.15">
      <c r="A159" s="17">
        <v>11</v>
      </c>
      <c r="B159" s="17"/>
      <c r="C159" s="6">
        <f t="shared" ref="C159:H159" si="43">AVERAGE(C33:C35)</f>
        <v>5.2333333333333336E-2</v>
      </c>
      <c r="D159" s="6">
        <f t="shared" si="43"/>
        <v>12.052</v>
      </c>
      <c r="E159" s="6">
        <f t="shared" si="43"/>
        <v>4.0960000000000001</v>
      </c>
      <c r="F159" s="6">
        <f t="shared" si="43"/>
        <v>1.1523333333333334</v>
      </c>
      <c r="G159" s="6">
        <f t="shared" si="43"/>
        <v>3.3426666666666667</v>
      </c>
      <c r="H159" s="6">
        <f t="shared" si="43"/>
        <v>15.565</v>
      </c>
      <c r="I159" s="6"/>
      <c r="J159" s="51">
        <f t="shared" ref="J159:P159" si="44">AVERAGE(J33:J35)</f>
        <v>0.23787878787878791</v>
      </c>
      <c r="K159" s="51">
        <f t="shared" si="44"/>
        <v>5.4781818181818176</v>
      </c>
      <c r="L159" s="51">
        <f t="shared" si="44"/>
        <v>3.723636363636363E-2</v>
      </c>
      <c r="M159" s="51">
        <f t="shared" si="44"/>
        <v>1.0475757575757576</v>
      </c>
      <c r="N159" s="51">
        <f t="shared" si="44"/>
        <v>7.5969696969696967</v>
      </c>
      <c r="O159" s="51">
        <f t="shared" si="44"/>
        <v>7.0749999999999993E-2</v>
      </c>
      <c r="P159" s="6">
        <f t="shared" si="44"/>
        <v>14.468592424242425</v>
      </c>
    </row>
    <row r="160" spans="1:16" x14ac:dyDescent="0.15">
      <c r="A160" s="35">
        <v>12</v>
      </c>
      <c r="B160" s="35"/>
      <c r="C160" s="39">
        <f t="shared" ref="C160:H160" si="45">AVERAGE(C36:C38)</f>
        <v>7.2999999999999995E-2</v>
      </c>
      <c r="D160" s="39">
        <f t="shared" si="45"/>
        <v>9.4536666666666651</v>
      </c>
      <c r="E160" s="39">
        <f t="shared" si="45"/>
        <v>4.9896666666666674</v>
      </c>
      <c r="F160" s="39">
        <f t="shared" si="45"/>
        <v>1.1246666666666667</v>
      </c>
      <c r="G160" s="39">
        <f t="shared" si="45"/>
        <v>3.4586666666666663</v>
      </c>
      <c r="H160" s="39">
        <f t="shared" si="45"/>
        <v>14.733333333333334</v>
      </c>
      <c r="I160" s="39"/>
      <c r="J160" s="52">
        <f t="shared" ref="J160:P160" si="46">AVERAGE(J36:J38)</f>
        <v>0.33181818181818179</v>
      </c>
      <c r="K160" s="52">
        <f t="shared" si="46"/>
        <v>4.2971212121212128</v>
      </c>
      <c r="L160" s="52">
        <f t="shared" si="46"/>
        <v>4.5360606060606067E-2</v>
      </c>
      <c r="M160" s="52">
        <f t="shared" si="46"/>
        <v>1.0224242424242425</v>
      </c>
      <c r="N160" s="52">
        <f t="shared" si="46"/>
        <v>7.8606060606060604</v>
      </c>
      <c r="O160" s="52">
        <f t="shared" si="46"/>
        <v>6.6969696969696971E-2</v>
      </c>
      <c r="P160" s="39">
        <f t="shared" si="46"/>
        <v>13.6243</v>
      </c>
    </row>
    <row r="161" spans="1:16" x14ac:dyDescent="0.15">
      <c r="A161" s="17">
        <v>1</v>
      </c>
      <c r="B161" s="17"/>
      <c r="C161" s="6">
        <f t="shared" ref="C161:H161" si="47">AVERAGE(C39:C41)</f>
        <v>0.26099999999999995</v>
      </c>
      <c r="D161" s="6">
        <f t="shared" si="47"/>
        <v>21.652000000000001</v>
      </c>
      <c r="E161" s="6">
        <f t="shared" si="47"/>
        <v>16.84566666666667</v>
      </c>
      <c r="F161" s="6">
        <f t="shared" si="47"/>
        <v>8.6416666666666657</v>
      </c>
      <c r="G161" s="6">
        <f t="shared" si="47"/>
        <v>12.852333333333334</v>
      </c>
      <c r="H161" s="6">
        <f t="shared" si="47"/>
        <v>39.577666666666666</v>
      </c>
      <c r="I161" s="6"/>
      <c r="J161" s="51">
        <f t="shared" ref="J161:P161" si="48">AVERAGE(J39:J41)</f>
        <v>1.1863636363636363</v>
      </c>
      <c r="K161" s="51">
        <f t="shared" si="48"/>
        <v>9.8418181818181818</v>
      </c>
      <c r="L161" s="51">
        <f t="shared" si="48"/>
        <v>0.15314242424242425</v>
      </c>
      <c r="M161" s="51">
        <f t="shared" si="48"/>
        <v>7.8560606060606055</v>
      </c>
      <c r="N161" s="51">
        <f t="shared" si="48"/>
        <v>29.209848484848482</v>
      </c>
      <c r="O161" s="51">
        <f t="shared" si="48"/>
        <v>0.17989848484848489</v>
      </c>
      <c r="P161" s="6">
        <f t="shared" si="48"/>
        <v>48.427131818181827</v>
      </c>
    </row>
    <row r="162" spans="1:16" x14ac:dyDescent="0.15">
      <c r="A162" s="17">
        <v>2</v>
      </c>
      <c r="B162" s="17"/>
      <c r="C162" s="6">
        <f t="shared" ref="C162:H162" si="49">AVERAGE(C42:C44)</f>
        <v>0.27633333333333332</v>
      </c>
      <c r="D162" s="6">
        <f t="shared" si="49"/>
        <v>17.120999999999999</v>
      </c>
      <c r="E162" s="6">
        <f t="shared" si="49"/>
        <v>16.74733333333333</v>
      </c>
      <c r="F162" s="6">
        <f t="shared" si="49"/>
        <v>3.6300000000000003</v>
      </c>
      <c r="G162" s="6">
        <f t="shared" si="49"/>
        <v>9.9</v>
      </c>
      <c r="H162" s="6">
        <f t="shared" si="49"/>
        <v>30.573000000000004</v>
      </c>
      <c r="I162" s="6"/>
      <c r="J162" s="51">
        <f t="shared" ref="J162:P162" si="50">AVERAGE(J42:J44)</f>
        <v>1.2560606060606059</v>
      </c>
      <c r="K162" s="51">
        <f t="shared" si="50"/>
        <v>7.7822727272727272</v>
      </c>
      <c r="L162" s="51">
        <f t="shared" si="50"/>
        <v>0.15224848484848486</v>
      </c>
      <c r="M162" s="51">
        <f t="shared" si="50"/>
        <v>3.3000000000000003</v>
      </c>
      <c r="N162" s="51">
        <f t="shared" si="50"/>
        <v>22.5</v>
      </c>
      <c r="O162" s="51">
        <f t="shared" si="50"/>
        <v>0.13896818181818182</v>
      </c>
      <c r="P162" s="6">
        <f t="shared" si="50"/>
        <v>35.129549999999995</v>
      </c>
    </row>
    <row r="163" spans="1:16" x14ac:dyDescent="0.15">
      <c r="A163" s="17">
        <v>3</v>
      </c>
      <c r="B163" s="17"/>
      <c r="C163" s="6">
        <f t="shared" ref="C163:H163" si="51">AVERAGE(C45:C47)</f>
        <v>0.32066666666666666</v>
      </c>
      <c r="D163" s="6">
        <f t="shared" si="51"/>
        <v>15.174666666666667</v>
      </c>
      <c r="E163" s="6">
        <f t="shared" si="51"/>
        <v>12.374000000000001</v>
      </c>
      <c r="F163" s="6">
        <f t="shared" si="51"/>
        <v>3.2883333333333336</v>
      </c>
      <c r="G163" s="6">
        <f t="shared" si="51"/>
        <v>15.981</v>
      </c>
      <c r="H163" s="6">
        <f t="shared" si="51"/>
        <v>27.59866666666667</v>
      </c>
      <c r="I163" s="6"/>
      <c r="J163" s="51">
        <f t="shared" ref="J163:P163" si="52">AVERAGE(J45:J47)</f>
        <v>1.4575757575757573</v>
      </c>
      <c r="K163" s="51">
        <f t="shared" si="52"/>
        <v>6.8975757575757575</v>
      </c>
      <c r="L163" s="51">
        <f t="shared" si="52"/>
        <v>0.1124909090909091</v>
      </c>
      <c r="M163" s="51">
        <f t="shared" si="52"/>
        <v>2.9893939393939397</v>
      </c>
      <c r="N163" s="51">
        <f t="shared" si="52"/>
        <v>36.320454545454545</v>
      </c>
      <c r="O163" s="51">
        <f t="shared" si="52"/>
        <v>0.12544848484848484</v>
      </c>
      <c r="P163" s="6">
        <f t="shared" si="52"/>
        <v>47.902939393939391</v>
      </c>
    </row>
    <row r="164" spans="1:16" x14ac:dyDescent="0.15">
      <c r="A164" s="17">
        <v>4</v>
      </c>
      <c r="B164" s="17"/>
      <c r="C164" s="6">
        <f t="shared" ref="C164:H164" si="53">AVERAGE(C48:C50)</f>
        <v>0.28199999999999997</v>
      </c>
      <c r="D164" s="6">
        <f t="shared" si="53"/>
        <v>26.684000000000001</v>
      </c>
      <c r="E164" s="6">
        <f t="shared" si="53"/>
        <v>13.865</v>
      </c>
      <c r="F164" s="6">
        <f t="shared" si="53"/>
        <v>6.4416666666666664</v>
      </c>
      <c r="G164" s="6">
        <f t="shared" si="53"/>
        <v>25.507666666666665</v>
      </c>
      <c r="H164" s="6">
        <f t="shared" si="53"/>
        <v>32.722333333333331</v>
      </c>
      <c r="I164" s="6"/>
      <c r="J164" s="51">
        <f t="shared" ref="J164:P164" si="54">AVERAGE(J48:J50)</f>
        <v>1.281818181818182</v>
      </c>
      <c r="K164" s="51">
        <f t="shared" si="54"/>
        <v>12.129090909090907</v>
      </c>
      <c r="L164" s="51">
        <f t="shared" si="54"/>
        <v>0.12604545454545457</v>
      </c>
      <c r="M164" s="51">
        <f t="shared" si="54"/>
        <v>5.8560606060606064</v>
      </c>
      <c r="N164" s="51">
        <f t="shared" si="54"/>
        <v>57.971969696969694</v>
      </c>
      <c r="O164" s="51">
        <f t="shared" si="54"/>
        <v>0.14873787878787881</v>
      </c>
      <c r="P164" s="6">
        <f t="shared" si="54"/>
        <v>77.513722727272707</v>
      </c>
    </row>
    <row r="165" spans="1:16" x14ac:dyDescent="0.15">
      <c r="A165" s="17">
        <v>5</v>
      </c>
      <c r="B165" s="17"/>
      <c r="C165" s="6">
        <f t="shared" ref="C165:H165" si="55">AVERAGE(C51:C53)</f>
        <v>0.17333333333333334</v>
      </c>
      <c r="D165" s="6">
        <f t="shared" si="55"/>
        <v>17.865333333333336</v>
      </c>
      <c r="E165" s="6">
        <f t="shared" si="55"/>
        <v>9.6959999999999997</v>
      </c>
      <c r="F165" s="6">
        <f t="shared" si="55"/>
        <v>5.3593333333333346</v>
      </c>
      <c r="G165" s="6">
        <f t="shared" si="55"/>
        <v>16.073999999999998</v>
      </c>
      <c r="H165" s="6">
        <f t="shared" si="55"/>
        <v>24.605666666666668</v>
      </c>
      <c r="I165" s="6"/>
      <c r="J165" s="51">
        <f t="shared" ref="J165:P165" si="56">AVERAGE(J51:J53)</f>
        <v>0.78787878787878773</v>
      </c>
      <c r="K165" s="51">
        <f t="shared" si="56"/>
        <v>8.1206060606060593</v>
      </c>
      <c r="L165" s="51">
        <f t="shared" si="56"/>
        <v>8.8145454545454541E-2</v>
      </c>
      <c r="M165" s="51">
        <f t="shared" si="56"/>
        <v>4.8721212121212121</v>
      </c>
      <c r="N165" s="51">
        <f t="shared" si="56"/>
        <v>36.531818181818181</v>
      </c>
      <c r="O165" s="51">
        <f t="shared" si="56"/>
        <v>0.11184393939393938</v>
      </c>
      <c r="P165" s="6">
        <f t="shared" si="56"/>
        <v>50.51241363636364</v>
      </c>
    </row>
    <row r="166" spans="1:16" x14ac:dyDescent="0.15">
      <c r="A166" s="17">
        <v>6</v>
      </c>
      <c r="B166" s="17"/>
      <c r="C166" s="6">
        <f t="shared" ref="C166:H166" si="57">AVERAGE(C54:C56)</f>
        <v>0.17666666666666667</v>
      </c>
      <c r="D166" s="6">
        <f t="shared" si="57"/>
        <v>16.572999999999997</v>
      </c>
      <c r="E166" s="6">
        <f t="shared" si="57"/>
        <v>10.012666666666666</v>
      </c>
      <c r="F166" s="6">
        <f t="shared" si="57"/>
        <v>6.9156666666666666</v>
      </c>
      <c r="G166" s="6">
        <f t="shared" si="57"/>
        <v>15.555999999999999</v>
      </c>
      <c r="H166" s="6">
        <f t="shared" si="57"/>
        <v>28.439333333333334</v>
      </c>
      <c r="I166" s="6"/>
      <c r="J166" s="51">
        <f t="shared" ref="J166:P166" si="58">AVERAGE(J54:J56)</f>
        <v>0.80303030303030309</v>
      </c>
      <c r="K166" s="51">
        <f t="shared" si="58"/>
        <v>7.5331818181818191</v>
      </c>
      <c r="L166" s="51">
        <f t="shared" si="58"/>
        <v>9.1024242424242438E-2</v>
      </c>
      <c r="M166" s="51">
        <f t="shared" si="58"/>
        <v>6.2869696969696962</v>
      </c>
      <c r="N166" s="51">
        <f t="shared" si="58"/>
        <v>35.354545454545459</v>
      </c>
      <c r="O166" s="51">
        <f t="shared" si="58"/>
        <v>0.12926969696969695</v>
      </c>
      <c r="P166" s="6">
        <f t="shared" si="58"/>
        <v>50.198021212121205</v>
      </c>
    </row>
    <row r="167" spans="1:16" x14ac:dyDescent="0.15">
      <c r="A167" s="17">
        <v>7</v>
      </c>
      <c r="B167" s="17"/>
      <c r="C167" s="6">
        <f t="shared" ref="C167:H167" si="59">AVERAGE(C57:C59)</f>
        <v>0.11666666666666665</v>
      </c>
      <c r="D167" s="6">
        <f t="shared" si="59"/>
        <v>12.485333333333335</v>
      </c>
      <c r="E167" s="6">
        <f t="shared" si="59"/>
        <v>6.6833333333333327</v>
      </c>
      <c r="F167" s="6">
        <f t="shared" si="59"/>
        <v>6.8836666666666666</v>
      </c>
      <c r="G167" s="6">
        <f t="shared" si="59"/>
        <v>13.319666666666668</v>
      </c>
      <c r="H167" s="6">
        <f t="shared" si="59"/>
        <v>33.526000000000003</v>
      </c>
      <c r="I167" s="6"/>
      <c r="J167" s="51">
        <f t="shared" ref="J167:P167" si="60">AVERAGE(J57:J59)</f>
        <v>0.53030303030303028</v>
      </c>
      <c r="K167" s="51">
        <f t="shared" si="60"/>
        <v>5.6751515151515157</v>
      </c>
      <c r="L167" s="51">
        <f t="shared" si="60"/>
        <v>6.0757575757575753E-2</v>
      </c>
      <c r="M167" s="51">
        <f t="shared" si="60"/>
        <v>6.2578787878787878</v>
      </c>
      <c r="N167" s="51">
        <f t="shared" si="60"/>
        <v>30.271969696969695</v>
      </c>
      <c r="O167" s="51">
        <f t="shared" si="60"/>
        <v>0.1523909090909091</v>
      </c>
      <c r="P167" s="6">
        <f t="shared" si="60"/>
        <v>42.948451515151511</v>
      </c>
    </row>
    <row r="168" spans="1:16" x14ac:dyDescent="0.15">
      <c r="A168" s="17">
        <v>8</v>
      </c>
      <c r="B168" s="17"/>
      <c r="C168" s="6">
        <f t="shared" ref="C168:H168" si="61">AVERAGE(C60:C62)</f>
        <v>0.111</v>
      </c>
      <c r="D168" s="6">
        <f t="shared" si="61"/>
        <v>12.589333333333334</v>
      </c>
      <c r="E168" s="6">
        <f t="shared" si="61"/>
        <v>8.3323333333333327</v>
      </c>
      <c r="F168" s="6">
        <f t="shared" si="61"/>
        <v>4.2646666666666668</v>
      </c>
      <c r="G168" s="6">
        <f t="shared" si="61"/>
        <v>5.3066666666666666</v>
      </c>
      <c r="H168" s="6">
        <f t="shared" si="61"/>
        <v>30.338999999999999</v>
      </c>
      <c r="I168" s="6"/>
      <c r="J168" s="51">
        <f t="shared" ref="J168:P168" si="62">AVERAGE(J60:J62)</f>
        <v>0.50454545454545452</v>
      </c>
      <c r="K168" s="51">
        <f t="shared" si="62"/>
        <v>5.7224242424242426</v>
      </c>
      <c r="L168" s="51">
        <f t="shared" si="62"/>
        <v>7.5748484848484857E-2</v>
      </c>
      <c r="M168" s="51">
        <f t="shared" si="62"/>
        <v>3.8769696969696965</v>
      </c>
      <c r="N168" s="51">
        <f t="shared" si="62"/>
        <v>12.060606060606061</v>
      </c>
      <c r="O168" s="51">
        <f t="shared" si="62"/>
        <v>0.13790454545454545</v>
      </c>
      <c r="P168" s="6">
        <f t="shared" si="62"/>
        <v>22.378198484848483</v>
      </c>
    </row>
    <row r="169" spans="1:16" x14ac:dyDescent="0.15">
      <c r="A169" s="17">
        <v>9</v>
      </c>
      <c r="B169" s="17"/>
      <c r="C169" s="6">
        <f t="shared" ref="C169:H169" si="63">AVERAGE(C63:C65)</f>
        <v>8.4666666666666668E-2</v>
      </c>
      <c r="D169" s="6">
        <f t="shared" si="63"/>
        <v>16.108000000000001</v>
      </c>
      <c r="E169" s="6">
        <f t="shared" si="63"/>
        <v>5.8046666666666669</v>
      </c>
      <c r="F169" s="6">
        <f t="shared" si="63"/>
        <v>5.1033333333333335</v>
      </c>
      <c r="G169" s="6">
        <f t="shared" si="63"/>
        <v>7.9913333333333334</v>
      </c>
      <c r="H169" s="6">
        <f t="shared" si="63"/>
        <v>25.754000000000001</v>
      </c>
      <c r="I169" s="6"/>
      <c r="J169" s="51">
        <f t="shared" ref="J169:P169" si="64">AVERAGE(J63:J65)</f>
        <v>0.38484848484848483</v>
      </c>
      <c r="K169" s="51">
        <f t="shared" si="64"/>
        <v>7.3218181818181804</v>
      </c>
      <c r="L169" s="51">
        <f t="shared" si="64"/>
        <v>5.2769696969696966E-2</v>
      </c>
      <c r="M169" s="51">
        <f t="shared" si="64"/>
        <v>4.6393939393939396</v>
      </c>
      <c r="N169" s="51">
        <f t="shared" si="64"/>
        <v>18.16212121212121</v>
      </c>
      <c r="O169" s="51">
        <f t="shared" si="64"/>
        <v>0.11706363636363637</v>
      </c>
      <c r="P169" s="6">
        <f t="shared" si="64"/>
        <v>30.678015151515151</v>
      </c>
    </row>
    <row r="170" spans="1:16" x14ac:dyDescent="0.15">
      <c r="A170" s="17">
        <v>10</v>
      </c>
      <c r="B170" s="17"/>
      <c r="C170" s="6">
        <f t="shared" ref="C170:H170" si="65">AVERAGE(C66:C68)</f>
        <v>6.3E-2</v>
      </c>
      <c r="D170" s="6">
        <f t="shared" si="65"/>
        <v>15.686666666666667</v>
      </c>
      <c r="E170" s="6">
        <f t="shared" si="65"/>
        <v>7.1109999999999998</v>
      </c>
      <c r="F170" s="6">
        <f t="shared" si="65"/>
        <v>4.6286666666666667</v>
      </c>
      <c r="G170" s="6">
        <f t="shared" si="65"/>
        <v>8.1603333333333321</v>
      </c>
      <c r="H170" s="6">
        <f t="shared" si="65"/>
        <v>21.441333333333333</v>
      </c>
      <c r="I170" s="6"/>
      <c r="J170" s="51">
        <f t="shared" ref="J170:P170" si="66">AVERAGE(J66:J68)</f>
        <v>0.28636363636363638</v>
      </c>
      <c r="K170" s="51">
        <f t="shared" si="66"/>
        <v>7.1303030303030299</v>
      </c>
      <c r="L170" s="51">
        <f t="shared" si="66"/>
        <v>6.4645454545454548E-2</v>
      </c>
      <c r="M170" s="51">
        <f t="shared" si="66"/>
        <v>4.207878787878788</v>
      </c>
      <c r="N170" s="51">
        <f t="shared" si="66"/>
        <v>18.546212121212118</v>
      </c>
      <c r="O170" s="51">
        <f t="shared" si="66"/>
        <v>9.7460606060606067E-2</v>
      </c>
      <c r="P170" s="6">
        <f t="shared" si="66"/>
        <v>30.33286363636363</v>
      </c>
    </row>
    <row r="171" spans="1:16" x14ac:dyDescent="0.15">
      <c r="A171" s="17">
        <v>11</v>
      </c>
      <c r="B171" s="17"/>
      <c r="C171" s="6">
        <f t="shared" ref="C171:H171" si="67">AVERAGE(C69:C71)</f>
        <v>7.4333333333333335E-2</v>
      </c>
      <c r="D171" s="6">
        <f t="shared" si="67"/>
        <v>17.733333333333334</v>
      </c>
      <c r="E171" s="6">
        <f t="shared" si="67"/>
        <v>5.5783333333333331</v>
      </c>
      <c r="F171" s="6">
        <f t="shared" si="67"/>
        <v>3.7603333333333335</v>
      </c>
      <c r="G171" s="6">
        <f t="shared" si="67"/>
        <v>4.9269999999999996</v>
      </c>
      <c r="H171" s="6">
        <f t="shared" si="67"/>
        <v>23.824666666666662</v>
      </c>
      <c r="I171" s="6"/>
      <c r="J171" s="51">
        <f t="shared" ref="J171:P171" si="68">AVERAGE(J69:J71)</f>
        <v>0.33787878787878789</v>
      </c>
      <c r="K171" s="51">
        <f t="shared" si="68"/>
        <v>8.0606060606060606</v>
      </c>
      <c r="L171" s="51">
        <f t="shared" si="68"/>
        <v>5.0712121212121208E-2</v>
      </c>
      <c r="M171" s="51">
        <f t="shared" si="68"/>
        <v>3.4184848484848485</v>
      </c>
      <c r="N171" s="51">
        <f t="shared" si="68"/>
        <v>11.197727272727271</v>
      </c>
      <c r="O171" s="51">
        <f t="shared" si="68"/>
        <v>0.10829393939393939</v>
      </c>
      <c r="P171" s="6">
        <f t="shared" si="68"/>
        <v>23.173703030303027</v>
      </c>
    </row>
    <row r="172" spans="1:16" x14ac:dyDescent="0.15">
      <c r="A172" s="35">
        <v>12</v>
      </c>
      <c r="B172" s="35"/>
      <c r="C172" s="39">
        <f t="shared" ref="C172:H172" si="69">AVERAGE(C72:C74)</f>
        <v>0.12866666666666668</v>
      </c>
      <c r="D172" s="39">
        <f t="shared" si="69"/>
        <v>17.303333333333335</v>
      </c>
      <c r="E172" s="39">
        <f t="shared" si="69"/>
        <v>8.3123333333333331</v>
      </c>
      <c r="F172" s="39">
        <f t="shared" si="69"/>
        <v>3.9039999999999999</v>
      </c>
      <c r="G172" s="39">
        <f t="shared" si="69"/>
        <v>5.4033333333333333</v>
      </c>
      <c r="H172" s="39">
        <f t="shared" si="69"/>
        <v>24.378666666666671</v>
      </c>
      <c r="I172" s="39"/>
      <c r="J172" s="52">
        <f t="shared" ref="J172:P172" si="70">AVERAGE(J72:J74)</f>
        <v>0.58484848484848484</v>
      </c>
      <c r="K172" s="52">
        <f t="shared" si="70"/>
        <v>7.8651515151515143</v>
      </c>
      <c r="L172" s="52">
        <f t="shared" si="70"/>
        <v>7.5566666666666671E-2</v>
      </c>
      <c r="M172" s="52">
        <f t="shared" si="70"/>
        <v>3.5490909090909093</v>
      </c>
      <c r="N172" s="52">
        <f t="shared" si="70"/>
        <v>12.280303030303031</v>
      </c>
      <c r="O172" s="52">
        <f t="shared" si="70"/>
        <v>0.11081212121212124</v>
      </c>
      <c r="P172" s="39">
        <f t="shared" si="70"/>
        <v>24.465772727272725</v>
      </c>
    </row>
    <row r="173" spans="1:16" x14ac:dyDescent="0.15">
      <c r="A173" s="17">
        <v>1</v>
      </c>
      <c r="B173" s="17"/>
      <c r="C173" s="6">
        <f t="shared" ref="C173:H173" si="71">AVERAGE(C75:C77)</f>
        <v>0.34800000000000003</v>
      </c>
      <c r="D173" s="6">
        <f t="shared" si="71"/>
        <v>26.403000000000002</v>
      </c>
      <c r="E173" s="6">
        <f t="shared" si="71"/>
        <v>12.83</v>
      </c>
      <c r="F173" s="6">
        <f t="shared" si="71"/>
        <v>3.1666666666666665</v>
      </c>
      <c r="G173" s="6">
        <f t="shared" si="71"/>
        <v>13.055666666666667</v>
      </c>
      <c r="H173" s="6">
        <f t="shared" si="71"/>
        <v>27.195333333333334</v>
      </c>
      <c r="I173" s="6"/>
      <c r="J173" s="51">
        <f t="shared" ref="J173:P173" si="72">AVERAGE(J75:J77)</f>
        <v>1.5818181818181818</v>
      </c>
      <c r="K173" s="51">
        <f t="shared" si="72"/>
        <v>12.001363636363635</v>
      </c>
      <c r="L173" s="51">
        <f t="shared" si="72"/>
        <v>0.11663636363636365</v>
      </c>
      <c r="M173" s="51">
        <f t="shared" si="72"/>
        <v>2.8787878787878789</v>
      </c>
      <c r="N173" s="51">
        <f t="shared" si="72"/>
        <v>29.671969696969697</v>
      </c>
      <c r="O173" s="51">
        <f t="shared" si="72"/>
        <v>0.12361515151515153</v>
      </c>
      <c r="P173" s="6">
        <f t="shared" si="72"/>
        <v>46.374190909090906</v>
      </c>
    </row>
    <row r="174" spans="1:16" x14ac:dyDescent="0.15">
      <c r="A174" s="17">
        <v>2</v>
      </c>
      <c r="B174" s="17"/>
      <c r="C174" s="6">
        <f t="shared" ref="C174:H174" si="73">AVERAGE(C78:C80)</f>
        <v>0.29833333333333334</v>
      </c>
      <c r="D174" s="6">
        <f t="shared" si="73"/>
        <v>18.522666666666666</v>
      </c>
      <c r="E174" s="6">
        <f t="shared" si="73"/>
        <v>12.883666666666668</v>
      </c>
      <c r="F174" s="6">
        <f t="shared" si="73"/>
        <v>4.1389999999999993</v>
      </c>
      <c r="G174" s="6">
        <f t="shared" si="73"/>
        <v>19.118333333333336</v>
      </c>
      <c r="H174" s="6">
        <f t="shared" si="73"/>
        <v>23.921333333333333</v>
      </c>
      <c r="I174" s="6"/>
      <c r="J174" s="51">
        <f t="shared" ref="J174:P174" si="74">AVERAGE(J78:J80)</f>
        <v>1.3560606060606062</v>
      </c>
      <c r="K174" s="51">
        <f t="shared" si="74"/>
        <v>8.4193939393939399</v>
      </c>
      <c r="L174" s="51">
        <f t="shared" si="74"/>
        <v>0.11712424242424242</v>
      </c>
      <c r="M174" s="51">
        <f t="shared" si="74"/>
        <v>3.7627272727272723</v>
      </c>
      <c r="N174" s="51">
        <f t="shared" si="74"/>
        <v>43.450757575757571</v>
      </c>
      <c r="O174" s="51">
        <f t="shared" si="74"/>
        <v>0.10873333333333335</v>
      </c>
      <c r="P174" s="6">
        <f t="shared" si="74"/>
        <v>57.21479696969697</v>
      </c>
    </row>
    <row r="175" spans="1:16" x14ac:dyDescent="0.15">
      <c r="A175" s="17">
        <v>3</v>
      </c>
      <c r="B175" s="17"/>
      <c r="C175" s="6">
        <f t="shared" ref="C175:H175" si="75">AVERAGE(C81:C83)</f>
        <v>0.29866666666666669</v>
      </c>
      <c r="D175" s="6">
        <f t="shared" si="75"/>
        <v>19.265333333333334</v>
      </c>
      <c r="E175" s="6">
        <f t="shared" si="75"/>
        <v>12.734999999999999</v>
      </c>
      <c r="F175" s="6">
        <f t="shared" si="75"/>
        <v>6.4130000000000003</v>
      </c>
      <c r="G175" s="6">
        <f t="shared" si="75"/>
        <v>19.820999999999998</v>
      </c>
      <c r="H175" s="6">
        <f t="shared" si="75"/>
        <v>30.790666666666663</v>
      </c>
      <c r="I175" s="6"/>
      <c r="J175" s="51">
        <f t="shared" ref="J175:P175" si="76">AVERAGE(J81:J83)</f>
        <v>1.3575757575757574</v>
      </c>
      <c r="K175" s="51">
        <f t="shared" si="76"/>
        <v>8.7569696969696977</v>
      </c>
      <c r="L175" s="51">
        <f t="shared" si="76"/>
        <v>0.11577272727272729</v>
      </c>
      <c r="M175" s="51">
        <f t="shared" si="76"/>
        <v>5.830000000000001</v>
      </c>
      <c r="N175" s="51">
        <f t="shared" si="76"/>
        <v>45.047727272727265</v>
      </c>
      <c r="O175" s="51">
        <f t="shared" si="76"/>
        <v>0.13995757575757575</v>
      </c>
      <c r="P175" s="6">
        <f t="shared" si="76"/>
        <v>61.248003030303018</v>
      </c>
    </row>
    <row r="176" spans="1:16" x14ac:dyDescent="0.15">
      <c r="A176" s="17">
        <v>4</v>
      </c>
      <c r="B176" s="17"/>
      <c r="C176" s="6">
        <f t="shared" ref="C176:H176" si="77">AVERAGE(C84:C86)</f>
        <v>0.36733333333333329</v>
      </c>
      <c r="D176" s="6">
        <f t="shared" si="77"/>
        <v>28.897666666666669</v>
      </c>
      <c r="E176" s="6">
        <f t="shared" si="77"/>
        <v>15.844666666666669</v>
      </c>
      <c r="F176" s="6">
        <f t="shared" si="77"/>
        <v>4.9473333333333329</v>
      </c>
      <c r="G176" s="6">
        <f t="shared" si="77"/>
        <v>22.783666666666665</v>
      </c>
      <c r="H176" s="6">
        <f t="shared" si="77"/>
        <v>38.760666666666665</v>
      </c>
      <c r="I176" s="6"/>
      <c r="J176" s="51">
        <f t="shared" ref="J176:P176" si="78">AVERAGE(J84:J86)</f>
        <v>1.6696969696969697</v>
      </c>
      <c r="K176" s="51">
        <f t="shared" si="78"/>
        <v>13.13530303030303</v>
      </c>
      <c r="L176" s="51">
        <f t="shared" si="78"/>
        <v>0.14404242424242422</v>
      </c>
      <c r="M176" s="51">
        <f t="shared" si="78"/>
        <v>4.497575757575758</v>
      </c>
      <c r="N176" s="51">
        <f t="shared" si="78"/>
        <v>51.781060606060606</v>
      </c>
      <c r="O176" s="51">
        <f t="shared" si="78"/>
        <v>0.17618484848484847</v>
      </c>
      <c r="P176" s="6">
        <f t="shared" si="78"/>
        <v>71.403863636363653</v>
      </c>
    </row>
    <row r="177" spans="1:16" x14ac:dyDescent="0.15">
      <c r="A177" s="17">
        <v>5</v>
      </c>
      <c r="B177" s="17"/>
      <c r="C177" s="6">
        <f t="shared" ref="C177:H177" si="79">AVERAGE(C87:C89)</f>
        <v>0.24566666666666667</v>
      </c>
      <c r="D177" s="6">
        <f t="shared" si="79"/>
        <v>25.489000000000004</v>
      </c>
      <c r="E177" s="6">
        <f t="shared" si="79"/>
        <v>9.7826666666666657</v>
      </c>
      <c r="F177" s="6">
        <f t="shared" si="79"/>
        <v>5.3786666666666667</v>
      </c>
      <c r="G177" s="6">
        <f t="shared" si="79"/>
        <v>24.699333333333332</v>
      </c>
      <c r="H177" s="6">
        <f t="shared" si="79"/>
        <v>29.556333333333331</v>
      </c>
      <c r="I177" s="6"/>
      <c r="J177" s="51">
        <f t="shared" ref="J177:P177" si="80">AVERAGE(J87:J89)</f>
        <v>1.1166666666666667</v>
      </c>
      <c r="K177" s="51">
        <f t="shared" si="80"/>
        <v>11.585909090909091</v>
      </c>
      <c r="L177" s="51">
        <f t="shared" si="80"/>
        <v>8.8933333333333323E-2</v>
      </c>
      <c r="M177" s="51">
        <f t="shared" si="80"/>
        <v>4.8896969696969697</v>
      </c>
      <c r="N177" s="51">
        <f t="shared" si="80"/>
        <v>56.134848484848497</v>
      </c>
      <c r="O177" s="51">
        <f t="shared" si="80"/>
        <v>0.13434696969696969</v>
      </c>
      <c r="P177" s="6">
        <f t="shared" si="80"/>
        <v>73.950401515151512</v>
      </c>
    </row>
    <row r="178" spans="1:16" x14ac:dyDescent="0.15">
      <c r="A178" s="17">
        <v>6</v>
      </c>
      <c r="B178" s="17"/>
      <c r="C178" s="6">
        <f t="shared" ref="C178:H178" si="81">AVERAGE(C90:C92)</f>
        <v>0.21066666666666667</v>
      </c>
      <c r="D178" s="6">
        <f t="shared" si="81"/>
        <v>14.579000000000001</v>
      </c>
      <c r="E178" s="6">
        <f t="shared" si="81"/>
        <v>5.7986666666666666</v>
      </c>
      <c r="F178" s="6">
        <f t="shared" si="81"/>
        <v>5.6230000000000002</v>
      </c>
      <c r="G178" s="6">
        <f t="shared" si="81"/>
        <v>11.106333333333334</v>
      </c>
      <c r="H178" s="6">
        <f t="shared" si="81"/>
        <v>21.858000000000001</v>
      </c>
      <c r="I178" s="6"/>
      <c r="J178" s="51">
        <f t="shared" ref="J178:P178" si="82">AVERAGE(J90:J92)</f>
        <v>0.95757575757575752</v>
      </c>
      <c r="K178" s="51">
        <f t="shared" si="82"/>
        <v>6.6268181818181828</v>
      </c>
      <c r="L178" s="51">
        <f t="shared" si="82"/>
        <v>5.2715151515151513E-2</v>
      </c>
      <c r="M178" s="51">
        <f t="shared" si="82"/>
        <v>5.1118181818181823</v>
      </c>
      <c r="N178" s="51">
        <f t="shared" si="82"/>
        <v>25.241666666666664</v>
      </c>
      <c r="O178" s="51">
        <f t="shared" si="82"/>
        <v>9.9354545454545473E-2</v>
      </c>
      <c r="P178" s="6">
        <f t="shared" si="82"/>
        <v>38.089948484848485</v>
      </c>
    </row>
    <row r="179" spans="1:16" x14ac:dyDescent="0.15">
      <c r="A179" s="17">
        <v>7</v>
      </c>
      <c r="B179" s="17"/>
      <c r="C179" s="6">
        <f t="shared" ref="C179:H179" si="83">AVERAGE(C93:C95)</f>
        <v>0.111</v>
      </c>
      <c r="D179" s="6">
        <f t="shared" si="83"/>
        <v>10.009333333333332</v>
      </c>
      <c r="E179" s="6">
        <f t="shared" si="83"/>
        <v>6.0153333333333334</v>
      </c>
      <c r="F179" s="6">
        <f t="shared" si="83"/>
        <v>2.9953333333333334</v>
      </c>
      <c r="G179" s="6">
        <f t="shared" si="83"/>
        <v>8.3280000000000012</v>
      </c>
      <c r="H179" s="6">
        <f t="shared" si="83"/>
        <v>23.286333333333332</v>
      </c>
      <c r="I179" s="6"/>
      <c r="J179" s="51">
        <f t="shared" ref="J179:P179" si="84">AVERAGE(J93:J95)</f>
        <v>0.50454545454545452</v>
      </c>
      <c r="K179" s="51">
        <f t="shared" si="84"/>
        <v>4.5496969696969698</v>
      </c>
      <c r="L179" s="51">
        <f t="shared" si="84"/>
        <v>5.4684848484848482E-2</v>
      </c>
      <c r="M179" s="51">
        <f t="shared" si="84"/>
        <v>2.7230303030303031</v>
      </c>
      <c r="N179" s="51">
        <f t="shared" si="84"/>
        <v>18.927272727272726</v>
      </c>
      <c r="O179" s="51">
        <f t="shared" si="84"/>
        <v>0.10584696969696972</v>
      </c>
      <c r="P179" s="6">
        <f t="shared" si="84"/>
        <v>26.865077272727273</v>
      </c>
    </row>
    <row r="180" spans="1:16" x14ac:dyDescent="0.15">
      <c r="A180" s="17">
        <v>8</v>
      </c>
      <c r="B180" s="17"/>
      <c r="C180" s="6">
        <f t="shared" ref="C180:H180" si="85">AVERAGE(C96:C98)</f>
        <v>0.10666666666666667</v>
      </c>
      <c r="D180" s="6">
        <f t="shared" si="85"/>
        <v>8.8979999999999997</v>
      </c>
      <c r="E180" s="6">
        <f t="shared" si="85"/>
        <v>6.980999999999999</v>
      </c>
      <c r="F180" s="6">
        <f t="shared" si="85"/>
        <v>2.8816666666666664</v>
      </c>
      <c r="G180" s="6">
        <f t="shared" si="85"/>
        <v>7.137666666666667</v>
      </c>
      <c r="H180" s="6">
        <f t="shared" si="85"/>
        <v>24.733666666666668</v>
      </c>
      <c r="I180" s="6"/>
      <c r="J180" s="51">
        <f t="shared" ref="J180:P180" si="86">AVERAGE(J96:J98)</f>
        <v>0.48484848484848481</v>
      </c>
      <c r="K180" s="51">
        <f t="shared" si="86"/>
        <v>4.044545454545454</v>
      </c>
      <c r="L180" s="51">
        <f t="shared" si="86"/>
        <v>6.3463636363636375E-2</v>
      </c>
      <c r="M180" s="51">
        <f t="shared" si="86"/>
        <v>2.6196969696969696</v>
      </c>
      <c r="N180" s="51">
        <f t="shared" si="86"/>
        <v>16.221969696969698</v>
      </c>
      <c r="O180" s="51">
        <f t="shared" si="86"/>
        <v>0.11242575757575758</v>
      </c>
      <c r="P180" s="6">
        <f t="shared" si="86"/>
        <v>23.546949999999999</v>
      </c>
    </row>
    <row r="181" spans="1:16" x14ac:dyDescent="0.15">
      <c r="A181" s="17">
        <v>9</v>
      </c>
      <c r="B181" s="17"/>
      <c r="C181" s="6">
        <f t="shared" ref="C181:H181" si="87">AVERAGE(C99:C101)</f>
        <v>0.1014</v>
      </c>
      <c r="D181" s="6">
        <f t="shared" si="87"/>
        <v>13.048999999999999</v>
      </c>
      <c r="E181" s="6">
        <f t="shared" si="87"/>
        <v>7.1879999999999997</v>
      </c>
      <c r="F181" s="6">
        <f t="shared" si="87"/>
        <v>3.1966666666666668</v>
      </c>
      <c r="G181" s="6">
        <f t="shared" si="87"/>
        <v>8.1526666666666667</v>
      </c>
      <c r="H181" s="6">
        <f t="shared" si="87"/>
        <v>19.873333333333335</v>
      </c>
      <c r="I181" s="6"/>
      <c r="J181" s="51">
        <f t="shared" ref="J181:P181" si="88">AVERAGE(J99:J101)</f>
        <v>0.46090909090909093</v>
      </c>
      <c r="K181" s="51">
        <f t="shared" si="88"/>
        <v>5.9313636363636375</v>
      </c>
      <c r="L181" s="51">
        <f t="shared" si="88"/>
        <v>6.534545454545454E-2</v>
      </c>
      <c r="M181" s="51">
        <f t="shared" si="88"/>
        <v>2.9060606060606062</v>
      </c>
      <c r="N181" s="51">
        <f t="shared" si="88"/>
        <v>18.528787878787877</v>
      </c>
      <c r="O181" s="51">
        <f t="shared" si="88"/>
        <v>9.0333333333333335E-2</v>
      </c>
      <c r="P181" s="6">
        <f t="shared" si="88"/>
        <v>27.982799999999997</v>
      </c>
    </row>
    <row r="182" spans="1:16" x14ac:dyDescent="0.15">
      <c r="A182" s="17">
        <v>10</v>
      </c>
      <c r="B182" s="17"/>
      <c r="C182" s="6">
        <f t="shared" ref="C182:H182" si="89">AVERAGE(C102:C104)</f>
        <v>0.15466666666666667</v>
      </c>
      <c r="D182" s="6">
        <f t="shared" si="89"/>
        <v>11.087666666666669</v>
      </c>
      <c r="E182" s="6">
        <f t="shared" si="89"/>
        <v>8.1466666666666665</v>
      </c>
      <c r="F182" s="6">
        <f t="shared" si="89"/>
        <v>3.4239999999999999</v>
      </c>
      <c r="G182" s="6">
        <f t="shared" si="89"/>
        <v>7.0926666666666662</v>
      </c>
      <c r="H182" s="6">
        <f t="shared" si="89"/>
        <v>25.888666666666666</v>
      </c>
      <c r="I182" s="6"/>
      <c r="J182" s="51">
        <f t="shared" ref="J182:P182" si="90">AVERAGE(J102:J104)</f>
        <v>0.70303030303030301</v>
      </c>
      <c r="K182" s="51">
        <f t="shared" si="90"/>
        <v>5.0398484848484841</v>
      </c>
      <c r="L182" s="51">
        <f t="shared" si="90"/>
        <v>7.4060606060606063E-2</v>
      </c>
      <c r="M182" s="51">
        <f t="shared" si="90"/>
        <v>3.1127272727272728</v>
      </c>
      <c r="N182" s="51">
        <f t="shared" si="90"/>
        <v>16.119696969696971</v>
      </c>
      <c r="O182" s="51">
        <f t="shared" si="90"/>
        <v>0.11767575757575759</v>
      </c>
      <c r="P182" s="6">
        <f t="shared" si="90"/>
        <v>25.167039393939394</v>
      </c>
    </row>
    <row r="183" spans="1:16" x14ac:dyDescent="0.15">
      <c r="A183" s="17">
        <v>11</v>
      </c>
      <c r="B183" s="17"/>
      <c r="C183" s="6">
        <f t="shared" ref="C183:H183" si="91">AVERAGE(C105:C107)</f>
        <v>9.8333333333333328E-2</v>
      </c>
      <c r="D183" s="6">
        <f t="shared" si="91"/>
        <v>15.485333333333335</v>
      </c>
      <c r="E183" s="6">
        <f t="shared" si="91"/>
        <v>6.4849999999999994</v>
      </c>
      <c r="F183" s="6">
        <f t="shared" si="91"/>
        <v>3.3326666666666664</v>
      </c>
      <c r="G183" s="6">
        <f t="shared" si="91"/>
        <v>7.4216666666666669</v>
      </c>
      <c r="H183" s="6">
        <f t="shared" si="91"/>
        <v>25.498333333333335</v>
      </c>
      <c r="I183" s="6"/>
      <c r="J183" s="51">
        <f t="shared" ref="J183:P183" si="92">AVERAGE(J105:J107)</f>
        <v>0.44696969696969696</v>
      </c>
      <c r="K183" s="51">
        <f t="shared" si="92"/>
        <v>7.0387878787878781</v>
      </c>
      <c r="L183" s="51">
        <f t="shared" si="92"/>
        <v>5.8954545454545461E-2</v>
      </c>
      <c r="M183" s="51">
        <f t="shared" si="92"/>
        <v>3.0296969696969698</v>
      </c>
      <c r="N183" s="51">
        <f t="shared" si="92"/>
        <v>16.867424242424242</v>
      </c>
      <c r="O183" s="51">
        <f t="shared" si="92"/>
        <v>0.11590151515151514</v>
      </c>
      <c r="P183" s="6">
        <f t="shared" si="92"/>
        <v>27.557734848484841</v>
      </c>
    </row>
    <row r="184" spans="1:16" x14ac:dyDescent="0.15">
      <c r="A184" s="35">
        <v>12</v>
      </c>
      <c r="B184" s="35"/>
      <c r="C184" s="39">
        <f t="shared" ref="C184:H184" si="93">AVERAGE(C108:C110)</f>
        <v>5.7666666666666665E-2</v>
      </c>
      <c r="D184" s="39">
        <f t="shared" si="93"/>
        <v>15.464333333333334</v>
      </c>
      <c r="E184" s="39">
        <f t="shared" si="93"/>
        <v>8.1826666666666679</v>
      </c>
      <c r="F184" s="39">
        <f t="shared" si="93"/>
        <v>4.1529999999999996</v>
      </c>
      <c r="G184" s="39">
        <f t="shared" si="93"/>
        <v>4.0656666666666661</v>
      </c>
      <c r="H184" s="39">
        <f t="shared" si="93"/>
        <v>23.689666666666668</v>
      </c>
      <c r="I184" s="39"/>
      <c r="J184" s="52">
        <f t="shared" ref="J184:P184" si="94">AVERAGE(J108:J110)</f>
        <v>0.26212121212121209</v>
      </c>
      <c r="K184" s="52">
        <f t="shared" si="94"/>
        <v>7.0292424242424234</v>
      </c>
      <c r="L184" s="52">
        <f t="shared" si="94"/>
        <v>7.4387878787878781E-2</v>
      </c>
      <c r="M184" s="52">
        <f t="shared" si="94"/>
        <v>3.7754545454545454</v>
      </c>
      <c r="N184" s="52">
        <f t="shared" si="94"/>
        <v>9.2401515151515152</v>
      </c>
      <c r="O184" s="52">
        <f t="shared" si="94"/>
        <v>0.10768030303030303</v>
      </c>
      <c r="P184" s="39">
        <f t="shared" si="94"/>
        <v>20.48903787878788</v>
      </c>
    </row>
    <row r="185" spans="1:16" x14ac:dyDescent="0.15">
      <c r="A185" s="17">
        <f>A41</f>
        <v>1</v>
      </c>
      <c r="B185" s="17"/>
      <c r="C185" s="6">
        <f t="shared" ref="C185:H185" si="95">AVERAGE(C111:C113)</f>
        <v>0.219</v>
      </c>
      <c r="D185" s="6">
        <f t="shared" si="95"/>
        <v>26.257000000000001</v>
      </c>
      <c r="E185" s="6">
        <f t="shared" si="95"/>
        <v>15.474666666666666</v>
      </c>
      <c r="F185" s="6">
        <f t="shared" si="95"/>
        <v>6.0990000000000002</v>
      </c>
      <c r="G185" s="6">
        <f t="shared" si="95"/>
        <v>19.326999999999998</v>
      </c>
      <c r="H185" s="6">
        <f t="shared" si="95"/>
        <v>46.527999999999999</v>
      </c>
      <c r="I185" s="6"/>
      <c r="J185" s="51">
        <f t="shared" ref="J185:P185" si="96">AVERAGE(J111:J113)</f>
        <v>0.99545454545454548</v>
      </c>
      <c r="K185" s="51">
        <f t="shared" si="96"/>
        <v>11.935000000000002</v>
      </c>
      <c r="L185" s="51">
        <f t="shared" si="96"/>
        <v>0.14067878787878788</v>
      </c>
      <c r="M185" s="51">
        <f t="shared" si="96"/>
        <v>5.544545454545454</v>
      </c>
      <c r="N185" s="51">
        <f t="shared" si="96"/>
        <v>43.92499999999999</v>
      </c>
      <c r="O185" s="51">
        <f t="shared" si="96"/>
        <v>0.21149090909090909</v>
      </c>
      <c r="P185" s="6">
        <f t="shared" si="96"/>
        <v>62.752169696969695</v>
      </c>
    </row>
    <row r="186" spans="1:16" x14ac:dyDescent="0.15">
      <c r="A186" s="17">
        <f>A42</f>
        <v>2</v>
      </c>
      <c r="B186" s="17"/>
      <c r="C186" s="6">
        <f t="shared" ref="C186:H186" si="97">AVERAGE(C114:C116)</f>
        <v>0.26933333333333331</v>
      </c>
      <c r="D186" s="6">
        <f t="shared" si="97"/>
        <v>19.409666666666666</v>
      </c>
      <c r="E186" s="6">
        <f t="shared" si="97"/>
        <v>13.702</v>
      </c>
      <c r="F186" s="6">
        <f t="shared" si="97"/>
        <v>5.4483333333333333</v>
      </c>
      <c r="G186" s="6">
        <f t="shared" si="97"/>
        <v>13.961333333333334</v>
      </c>
      <c r="H186" s="6">
        <f t="shared" si="97"/>
        <v>40.33433333333334</v>
      </c>
      <c r="I186" s="6"/>
      <c r="J186" s="51">
        <f t="shared" ref="J186:P186" si="98">AVERAGE(J114:J116)</f>
        <v>1.2242424242424244</v>
      </c>
      <c r="K186" s="51">
        <f t="shared" si="98"/>
        <v>8.8225757575757573</v>
      </c>
      <c r="L186" s="51">
        <f t="shared" si="98"/>
        <v>0.12456363636363636</v>
      </c>
      <c r="M186" s="51">
        <f t="shared" si="98"/>
        <v>4.953030303030304</v>
      </c>
      <c r="N186" s="51">
        <f t="shared" si="98"/>
        <v>31.73030303030303</v>
      </c>
      <c r="O186" s="51">
        <f t="shared" si="98"/>
        <v>0.18333787878787877</v>
      </c>
      <c r="P186" s="6">
        <f t="shared" si="98"/>
        <v>47.038053030303026</v>
      </c>
    </row>
    <row r="187" spans="1:16" x14ac:dyDescent="0.15">
      <c r="A187" s="17">
        <f>A45</f>
        <v>3</v>
      </c>
      <c r="B187" s="17"/>
      <c r="C187" s="6">
        <f t="shared" ref="C187:H187" si="99">AVERAGE(C117:C119)</f>
        <v>0.25933333333333336</v>
      </c>
      <c r="D187" s="6">
        <f t="shared" si="99"/>
        <v>16.168666666666663</v>
      </c>
      <c r="E187" s="6">
        <f t="shared" si="99"/>
        <v>13.836333333333334</v>
      </c>
      <c r="F187" s="6">
        <f t="shared" si="99"/>
        <v>3.0500000000000003</v>
      </c>
      <c r="G187" s="6">
        <f t="shared" si="99"/>
        <v>20.451666666666668</v>
      </c>
      <c r="H187" s="6">
        <f t="shared" si="99"/>
        <v>40.37166666666667</v>
      </c>
      <c r="I187" s="6"/>
      <c r="J187" s="51">
        <f t="shared" ref="J187:P187" si="100">AVERAGE(J117:J119)</f>
        <v>1.1787878787878789</v>
      </c>
      <c r="K187" s="51">
        <f t="shared" si="100"/>
        <v>7.3493939393939378</v>
      </c>
      <c r="L187" s="51">
        <f t="shared" si="100"/>
        <v>0.1257848484848485</v>
      </c>
      <c r="M187" s="51">
        <f t="shared" si="100"/>
        <v>2.7727272727272734</v>
      </c>
      <c r="N187" s="51">
        <f t="shared" si="100"/>
        <v>46.481060606060602</v>
      </c>
      <c r="O187" s="51">
        <f t="shared" si="100"/>
        <v>0.18350757575757579</v>
      </c>
      <c r="P187" s="6">
        <f t="shared" si="100"/>
        <v>58.091262121212118</v>
      </c>
    </row>
    <row r="188" spans="1:16" x14ac:dyDescent="0.15">
      <c r="A188" s="17">
        <f>A48</f>
        <v>4</v>
      </c>
      <c r="B188" s="17"/>
      <c r="C188" s="6">
        <f t="shared" ref="C188:H188" si="101">AVERAGE(C120:C122)</f>
        <v>0.37433333333333335</v>
      </c>
      <c r="D188" s="6">
        <f t="shared" si="101"/>
        <v>30.629000000000001</v>
      </c>
      <c r="E188" s="6">
        <f t="shared" si="101"/>
        <v>15.921333333333335</v>
      </c>
      <c r="F188" s="6">
        <f t="shared" si="101"/>
        <v>4.91</v>
      </c>
      <c r="G188" s="6">
        <f t="shared" si="101"/>
        <v>40.32233333333334</v>
      </c>
      <c r="H188" s="6">
        <f t="shared" si="101"/>
        <v>43.187666666666665</v>
      </c>
      <c r="I188" s="6"/>
      <c r="J188" s="51">
        <f t="shared" ref="J188:P188" si="102">AVERAGE(J120:J122)</f>
        <v>1.7015151515151514</v>
      </c>
      <c r="K188" s="51">
        <f t="shared" si="102"/>
        <v>13.922272727272725</v>
      </c>
      <c r="L188" s="51">
        <f t="shared" si="102"/>
        <v>0.14473939393939395</v>
      </c>
      <c r="M188" s="51">
        <f t="shared" si="102"/>
        <v>4.4636363636363638</v>
      </c>
      <c r="N188" s="51">
        <f t="shared" si="102"/>
        <v>91.641666666666666</v>
      </c>
      <c r="O188" s="51">
        <f t="shared" si="102"/>
        <v>0.19630757575757576</v>
      </c>
      <c r="P188" s="6">
        <f t="shared" si="102"/>
        <v>112.07013787878788</v>
      </c>
    </row>
    <row r="189" spans="1:16" x14ac:dyDescent="0.15">
      <c r="A189" s="17">
        <f>A51</f>
        <v>5</v>
      </c>
      <c r="B189" s="17"/>
      <c r="C189" s="6">
        <f t="shared" ref="C189:H189" si="103">AVERAGE(C123:C125)</f>
        <v>0.29533333333333328</v>
      </c>
      <c r="D189" s="6">
        <f t="shared" si="103"/>
        <v>27.885666666666669</v>
      </c>
      <c r="E189" s="6">
        <f t="shared" si="103"/>
        <v>11.072000000000001</v>
      </c>
      <c r="F189" s="6">
        <f t="shared" si="103"/>
        <v>4.2750000000000004</v>
      </c>
      <c r="G189" s="6">
        <f t="shared" si="103"/>
        <v>37.841000000000001</v>
      </c>
      <c r="H189" s="6">
        <f t="shared" si="103"/>
        <v>27.569666666666667</v>
      </c>
      <c r="I189" s="6"/>
      <c r="J189" s="51">
        <f t="shared" ref="J189:P189" si="104">AVERAGE(J123:J125)</f>
        <v>1.3424242424242425</v>
      </c>
      <c r="K189" s="51">
        <f t="shared" si="104"/>
        <v>12.675303030303029</v>
      </c>
      <c r="L189" s="51">
        <f t="shared" si="104"/>
        <v>0.10065454545454545</v>
      </c>
      <c r="M189" s="51">
        <f t="shared" si="104"/>
        <v>3.8863636363636367</v>
      </c>
      <c r="N189" s="51">
        <f t="shared" si="104"/>
        <v>86.002272727272725</v>
      </c>
      <c r="O189" s="51">
        <f t="shared" si="104"/>
        <v>0.12531666666666666</v>
      </c>
      <c r="P189" s="6">
        <f t="shared" si="104"/>
        <v>104.13233484848485</v>
      </c>
    </row>
    <row r="190" spans="1:16" x14ac:dyDescent="0.15">
      <c r="A190" s="17">
        <f>A54</f>
        <v>6</v>
      </c>
      <c r="B190" s="17"/>
      <c r="C190" s="6">
        <f t="shared" ref="C190:H190" si="105">AVERAGE(C126:C128)</f>
        <v>0.25966666666666666</v>
      </c>
      <c r="D190" s="6">
        <f t="shared" si="105"/>
        <v>16.302333333333333</v>
      </c>
      <c r="E190" s="6">
        <f t="shared" si="105"/>
        <v>10.030333333333333</v>
      </c>
      <c r="F190" s="6">
        <f t="shared" si="105"/>
        <v>8.7526666666666664</v>
      </c>
      <c r="G190" s="6">
        <f t="shared" si="105"/>
        <v>16.882333333333335</v>
      </c>
      <c r="H190" s="6">
        <f t="shared" si="105"/>
        <v>25.046000000000003</v>
      </c>
      <c r="I190" s="6"/>
      <c r="J190" s="51">
        <f t="shared" ref="J190:P190" si="106">AVERAGE(J126:J128)</f>
        <v>1.1803030303030304</v>
      </c>
      <c r="K190" s="51">
        <f t="shared" si="106"/>
        <v>7.4101515151515143</v>
      </c>
      <c r="L190" s="51">
        <f t="shared" si="106"/>
        <v>9.118484848484848E-2</v>
      </c>
      <c r="M190" s="51">
        <f t="shared" si="106"/>
        <v>7.956969696969697</v>
      </c>
      <c r="N190" s="51">
        <f t="shared" si="106"/>
        <v>38.368939393939392</v>
      </c>
      <c r="O190" s="51">
        <f t="shared" si="106"/>
        <v>0.11384545454545454</v>
      </c>
      <c r="P190" s="6">
        <f t="shared" si="106"/>
        <v>55.121393939393933</v>
      </c>
    </row>
    <row r="191" spans="1:16" x14ac:dyDescent="0.15">
      <c r="A191" s="17">
        <f>A57</f>
        <v>7</v>
      </c>
      <c r="B191" s="17"/>
      <c r="C191" s="6">
        <f t="shared" ref="C191:H191" si="107">AVERAGE(C129:C131)</f>
        <v>0.24133333333333332</v>
      </c>
      <c r="D191" s="6">
        <f t="shared" si="107"/>
        <v>14.125</v>
      </c>
      <c r="E191" s="6">
        <f t="shared" si="107"/>
        <v>10.833333333333334</v>
      </c>
      <c r="F191" s="6">
        <f t="shared" si="107"/>
        <v>9.3283333333333331</v>
      </c>
      <c r="G191" s="6">
        <f t="shared" si="107"/>
        <v>15.356999999999999</v>
      </c>
      <c r="H191" s="6">
        <f t="shared" si="107"/>
        <v>30.663</v>
      </c>
      <c r="I191" s="6"/>
      <c r="J191" s="51">
        <f t="shared" ref="J191:P191" si="108">AVERAGE(J129:J131)</f>
        <v>1.0969696969696969</v>
      </c>
      <c r="K191" s="51">
        <f t="shared" si="108"/>
        <v>6.4204545454545459</v>
      </c>
      <c r="L191" s="51">
        <f t="shared" si="108"/>
        <v>9.8484848484848495E-2</v>
      </c>
      <c r="M191" s="51">
        <f t="shared" si="108"/>
        <v>8.4803030303030305</v>
      </c>
      <c r="N191" s="51">
        <f t="shared" si="108"/>
        <v>34.902272727272724</v>
      </c>
      <c r="O191" s="51">
        <f t="shared" si="108"/>
        <v>0.13937727272727271</v>
      </c>
      <c r="P191" s="6">
        <f t="shared" si="108"/>
        <v>51.137862121212123</v>
      </c>
    </row>
    <row r="192" spans="1:16" x14ac:dyDescent="0.15">
      <c r="A192" s="17">
        <f>A60</f>
        <v>8</v>
      </c>
      <c r="B192" s="17"/>
      <c r="C192" s="6">
        <f t="shared" ref="C192:H192" si="109">AVERAGE(C132:C134)</f>
        <v>0.13733333333333334</v>
      </c>
      <c r="D192" s="6">
        <f t="shared" si="109"/>
        <v>11.317333333333332</v>
      </c>
      <c r="E192" s="6">
        <f t="shared" si="109"/>
        <v>9.0473333333333326</v>
      </c>
      <c r="F192" s="6">
        <f t="shared" si="109"/>
        <v>6.2096666666666671</v>
      </c>
      <c r="G192" s="6">
        <f t="shared" si="109"/>
        <v>9.641</v>
      </c>
      <c r="H192" s="6">
        <f t="shared" si="109"/>
        <v>25.141000000000002</v>
      </c>
      <c r="I192" s="6"/>
      <c r="J192" s="51">
        <f t="shared" ref="J192:P192" si="110">AVERAGE(J132:J134)</f>
        <v>0.62424242424242415</v>
      </c>
      <c r="K192" s="51">
        <f t="shared" si="110"/>
        <v>5.1442424242424245</v>
      </c>
      <c r="L192" s="51">
        <f t="shared" si="110"/>
        <v>8.2248484848484849E-2</v>
      </c>
      <c r="M192" s="51">
        <f t="shared" si="110"/>
        <v>5.6451515151515155</v>
      </c>
      <c r="N192" s="51">
        <f t="shared" si="110"/>
        <v>21.911363636363635</v>
      </c>
      <c r="O192" s="51">
        <f t="shared" si="110"/>
        <v>0.11427727272727273</v>
      </c>
      <c r="P192" s="6">
        <f t="shared" si="110"/>
        <v>33.521525757575752</v>
      </c>
    </row>
    <row r="193" spans="1:16" x14ac:dyDescent="0.15">
      <c r="A193" s="17">
        <f>A63</f>
        <v>9</v>
      </c>
      <c r="B193" s="17"/>
      <c r="C193" s="6">
        <f t="shared" ref="C193:H193" si="111">AVERAGE(C135:C137)</f>
        <v>0.13033333333333333</v>
      </c>
      <c r="D193" s="6">
        <f t="shared" si="111"/>
        <v>17.370999999999999</v>
      </c>
      <c r="E193" s="6">
        <f t="shared" si="111"/>
        <v>7.8629999999999995</v>
      </c>
      <c r="F193" s="6">
        <f t="shared" si="111"/>
        <v>4.1469999999999994</v>
      </c>
      <c r="G193" s="6">
        <f t="shared" si="111"/>
        <v>15.225333333333333</v>
      </c>
      <c r="H193" s="6">
        <f t="shared" si="111"/>
        <v>22.345333333333333</v>
      </c>
      <c r="I193" s="6"/>
      <c r="J193" s="51">
        <f t="shared" ref="J193:P193" si="112">AVERAGE(J135:J137)</f>
        <v>0.5924242424242423</v>
      </c>
      <c r="K193" s="51">
        <f t="shared" si="112"/>
        <v>7.8959090909090905</v>
      </c>
      <c r="L193" s="51">
        <f t="shared" si="112"/>
        <v>7.1481818181818188E-2</v>
      </c>
      <c r="M193" s="51">
        <f t="shared" si="112"/>
        <v>3.7699999999999996</v>
      </c>
      <c r="N193" s="51">
        <f t="shared" si="112"/>
        <v>34.603030303030302</v>
      </c>
      <c r="O193" s="51">
        <f t="shared" si="112"/>
        <v>0.10156969696969698</v>
      </c>
      <c r="P193" s="6">
        <f t="shared" si="112"/>
        <v>47.034415151515155</v>
      </c>
    </row>
    <row r="194" spans="1:16" x14ac:dyDescent="0.15">
      <c r="A194" s="17">
        <v>10</v>
      </c>
      <c r="C194" s="6">
        <f t="shared" ref="C194:H194" si="113">AVERAGE(C138:C140)</f>
        <v>8.900000000000001E-2</v>
      </c>
      <c r="D194" s="6">
        <f t="shared" si="113"/>
        <v>20.416666666666668</v>
      </c>
      <c r="E194" s="6">
        <f t="shared" si="113"/>
        <v>8.8883333333333336</v>
      </c>
      <c r="F194" s="6">
        <f t="shared" si="113"/>
        <v>2.8593333333333333</v>
      </c>
      <c r="G194" s="6">
        <f t="shared" si="113"/>
        <v>13.090666666666666</v>
      </c>
      <c r="H194" s="6">
        <f t="shared" si="113"/>
        <v>30.183333333333334</v>
      </c>
      <c r="I194" s="6"/>
      <c r="J194" s="51">
        <f t="shared" ref="J194:P194" si="114">AVERAGE(J138:J140)</f>
        <v>0.4045454545454546</v>
      </c>
      <c r="K194" s="51">
        <f t="shared" si="114"/>
        <v>9.2803030303030294</v>
      </c>
      <c r="L194" s="51">
        <f t="shared" si="114"/>
        <v>8.0803030303030307E-2</v>
      </c>
      <c r="M194" s="51">
        <f t="shared" si="114"/>
        <v>2.5993939393939396</v>
      </c>
      <c r="N194" s="51">
        <f t="shared" si="114"/>
        <v>29.75151515151515</v>
      </c>
      <c r="O194" s="51">
        <f t="shared" si="114"/>
        <v>0.13719696969696971</v>
      </c>
      <c r="P194" s="6">
        <f t="shared" si="114"/>
        <v>42.253757575757568</v>
      </c>
    </row>
    <row r="195" spans="1:16" x14ac:dyDescent="0.15">
      <c r="A195" s="17">
        <v>11</v>
      </c>
      <c r="C195" s="6">
        <f t="shared" ref="C195:H195" si="115">AVERAGE(C141:C143)</f>
        <v>0.16766666666666666</v>
      </c>
      <c r="D195" s="6">
        <f t="shared" si="115"/>
        <v>18.700666666666667</v>
      </c>
      <c r="E195" s="6">
        <f t="shared" si="115"/>
        <v>8.49</v>
      </c>
      <c r="F195" s="6">
        <f t="shared" si="115"/>
        <v>3.0093333333333327</v>
      </c>
      <c r="G195" s="6">
        <f t="shared" si="115"/>
        <v>14.722666666666667</v>
      </c>
      <c r="H195" s="6">
        <f t="shared" si="115"/>
        <v>33.13366666666667</v>
      </c>
      <c r="I195" s="6"/>
      <c r="J195" s="51">
        <f t="shared" ref="J195:P195" si="116">AVERAGE(J141:J143)</f>
        <v>0.76212121212121209</v>
      </c>
      <c r="K195" s="51">
        <f t="shared" si="116"/>
        <v>8.50030303030303</v>
      </c>
      <c r="L195" s="51">
        <f t="shared" si="116"/>
        <v>7.7181818181818171E-2</v>
      </c>
      <c r="M195" s="51">
        <f t="shared" si="116"/>
        <v>2.7357575757575758</v>
      </c>
      <c r="N195" s="51">
        <f t="shared" si="116"/>
        <v>33.460606060606061</v>
      </c>
      <c r="O195" s="51">
        <f t="shared" si="116"/>
        <v>0.15060757575757577</v>
      </c>
      <c r="P195" s="6">
        <f t="shared" si="116"/>
        <v>45.686577272727277</v>
      </c>
    </row>
    <row r="196" spans="1:16" x14ac:dyDescent="0.15">
      <c r="A196" s="35">
        <v>12</v>
      </c>
      <c r="B196" s="35"/>
      <c r="C196" s="39">
        <f t="shared" ref="C196:H196" si="117">AVERAGE(C144:C146)</f>
        <v>0.16933333333333334</v>
      </c>
      <c r="D196" s="39">
        <f t="shared" si="117"/>
        <v>22.37</v>
      </c>
      <c r="E196" s="39">
        <f t="shared" si="117"/>
        <v>8.1706666666666674</v>
      </c>
      <c r="F196" s="39">
        <f t="shared" si="117"/>
        <v>2.5239999999999996</v>
      </c>
      <c r="G196" s="39">
        <f t="shared" si="117"/>
        <v>7.1853333333333333</v>
      </c>
      <c r="H196" s="39">
        <f t="shared" si="117"/>
        <v>31.649666666666672</v>
      </c>
      <c r="I196" s="39"/>
      <c r="J196" s="52">
        <f>AVERAGE(J144:J146)</f>
        <v>0.76969696969696966</v>
      </c>
      <c r="K196" s="52">
        <f t="shared" ref="K196:P196" si="118">AVERAGE(K144:K146)</f>
        <v>10.168181818181818</v>
      </c>
      <c r="L196" s="52">
        <f t="shared" si="118"/>
        <v>7.4278787878787875E-2</v>
      </c>
      <c r="M196" s="52">
        <f t="shared" si="118"/>
        <v>2.2945454545454544</v>
      </c>
      <c r="N196" s="52">
        <f t="shared" si="118"/>
        <v>16.330303030303028</v>
      </c>
      <c r="O196" s="52">
        <f t="shared" si="118"/>
        <v>0.14386212121212125</v>
      </c>
      <c r="P196" s="39">
        <f t="shared" si="118"/>
        <v>29.780868181818178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6517D-C3D4-4FD6-9A3E-A780DDA2E856}">
  <dimension ref="A1:W26"/>
  <sheetViews>
    <sheetView tabSelected="1" workbookViewId="0">
      <selection activeCell="J57" sqref="J57"/>
    </sheetView>
  </sheetViews>
  <sheetFormatPr defaultRowHeight="13.5" x14ac:dyDescent="0.15"/>
  <cols>
    <col min="9" max="9" width="11.125" bestFit="1" customWidth="1"/>
  </cols>
  <sheetData>
    <row r="1" spans="1:23" x14ac:dyDescent="0.15">
      <c r="A1" t="s">
        <v>51</v>
      </c>
      <c r="B1" t="s">
        <v>52</v>
      </c>
      <c r="C1" s="93" t="s">
        <v>53</v>
      </c>
      <c r="D1" s="54" t="s">
        <v>54</v>
      </c>
      <c r="E1" t="s">
        <v>55</v>
      </c>
      <c r="F1" s="17" t="s">
        <v>56</v>
      </c>
      <c r="G1" s="17" t="s">
        <v>57</v>
      </c>
      <c r="H1" s="17" t="s">
        <v>58</v>
      </c>
      <c r="I1" s="2" t="s">
        <v>82</v>
      </c>
      <c r="J1" s="77" t="s">
        <v>83</v>
      </c>
      <c r="K1" s="2" t="s">
        <v>84</v>
      </c>
      <c r="L1" s="2" t="s">
        <v>85</v>
      </c>
      <c r="M1" s="2" t="s">
        <v>86</v>
      </c>
      <c r="N1" s="2" t="s">
        <v>87</v>
      </c>
      <c r="O1" s="2" t="s">
        <v>88</v>
      </c>
      <c r="P1" t="s">
        <v>89</v>
      </c>
      <c r="Q1" s="26" t="s">
        <v>90</v>
      </c>
      <c r="R1" s="26" t="s">
        <v>91</v>
      </c>
      <c r="S1" s="26" t="s">
        <v>92</v>
      </c>
      <c r="T1" s="26" t="s">
        <v>93</v>
      </c>
      <c r="U1" s="26" t="s">
        <v>71</v>
      </c>
      <c r="V1" s="26" t="s">
        <v>72</v>
      </c>
      <c r="W1" s="53" t="s">
        <v>94</v>
      </c>
    </row>
    <row r="2" spans="1:23" ht="14.25" thickBot="1" x14ac:dyDescent="0.2">
      <c r="C2" s="93"/>
      <c r="D2" s="54"/>
      <c r="F2" s="17"/>
      <c r="G2" s="17"/>
      <c r="H2" s="17"/>
      <c r="I2" s="49"/>
      <c r="J2" s="94"/>
      <c r="K2" s="2"/>
      <c r="L2" s="2"/>
      <c r="M2" s="2"/>
      <c r="N2" s="2"/>
      <c r="O2" s="2"/>
      <c r="P2" t="s">
        <v>95</v>
      </c>
      <c r="Q2" s="26">
        <v>0.13</v>
      </c>
      <c r="R2" s="26">
        <v>87</v>
      </c>
      <c r="S2" s="26">
        <v>28.7</v>
      </c>
      <c r="T2" s="26">
        <v>23.5</v>
      </c>
      <c r="U2" s="26">
        <v>57.6</v>
      </c>
      <c r="V2" s="26">
        <v>77.8</v>
      </c>
      <c r="W2" s="53"/>
    </row>
    <row r="3" spans="1:23" x14ac:dyDescent="0.15">
      <c r="A3" s="21">
        <v>2</v>
      </c>
      <c r="B3" s="19" t="s">
        <v>101</v>
      </c>
      <c r="C3" s="95" t="s">
        <v>15</v>
      </c>
      <c r="D3" s="96">
        <v>11</v>
      </c>
      <c r="E3" s="19" t="s">
        <v>102</v>
      </c>
      <c r="F3" s="20">
        <v>111</v>
      </c>
      <c r="G3" s="20">
        <v>1</v>
      </c>
      <c r="H3" s="20">
        <v>4</v>
      </c>
      <c r="I3" s="97">
        <v>1710</v>
      </c>
      <c r="J3" s="98">
        <v>0.55800000000000005</v>
      </c>
      <c r="K3" s="23">
        <v>30.922513274048999</v>
      </c>
      <c r="L3" s="97">
        <v>14.373937935865101</v>
      </c>
      <c r="M3" s="97">
        <v>8.2554795616350702</v>
      </c>
      <c r="N3" s="97">
        <v>47.395124252128802</v>
      </c>
      <c r="O3" s="97">
        <v>74.643034557235396</v>
      </c>
      <c r="P3" s="19"/>
      <c r="Q3" s="22">
        <f t="shared" ref="Q3:Q26" si="0">J3*30/Q$2</f>
        <v>128.76923076923077</v>
      </c>
      <c r="R3" s="22">
        <f t="shared" ref="R3:R26" si="1">K3*2/R$2</f>
        <v>0.7108623741160689</v>
      </c>
      <c r="S3" s="22">
        <f t="shared" ref="S3:U18" si="2">L3*5/S$2</f>
        <v>2.5041703721019339</v>
      </c>
      <c r="T3" s="22">
        <f t="shared" si="2"/>
        <v>1.7564850131138448</v>
      </c>
      <c r="U3" s="22">
        <f t="shared" si="2"/>
        <v>4.1141600913306249</v>
      </c>
      <c r="V3" s="22">
        <f t="shared" ref="V3:V26" si="3">O3*1/V$2</f>
        <v>0.95942203801073778</v>
      </c>
      <c r="W3" s="99">
        <f t="shared" ref="W3:W26" si="4">SUM(Q3:V3)</f>
        <v>138.81433065790395</v>
      </c>
    </row>
    <row r="4" spans="1:23" x14ac:dyDescent="0.15">
      <c r="A4" s="3">
        <v>2</v>
      </c>
      <c r="B4" t="s">
        <v>101</v>
      </c>
      <c r="C4" s="93" t="s">
        <v>15</v>
      </c>
      <c r="D4" s="54">
        <v>11</v>
      </c>
      <c r="E4" t="s">
        <v>102</v>
      </c>
      <c r="F4" s="17">
        <v>111</v>
      </c>
      <c r="G4" s="17">
        <v>2</v>
      </c>
      <c r="H4" s="17">
        <v>4</v>
      </c>
      <c r="I4" s="100">
        <v>2146</v>
      </c>
      <c r="J4" s="94">
        <v>0.52200000000000002</v>
      </c>
      <c r="K4" s="2">
        <v>57.133976654406901</v>
      </c>
      <c r="L4" s="100">
        <v>26.680196407653401</v>
      </c>
      <c r="M4" s="100">
        <v>14.756012383433401</v>
      </c>
      <c r="N4" s="100">
        <v>41.052567752820799</v>
      </c>
      <c r="O4" s="100">
        <v>108.14256427681499</v>
      </c>
      <c r="Q4" s="26">
        <f t="shared" si="0"/>
        <v>120.46153846153845</v>
      </c>
      <c r="R4" s="26">
        <f t="shared" si="1"/>
        <v>1.3134247506760206</v>
      </c>
      <c r="S4" s="26">
        <f t="shared" si="2"/>
        <v>4.6481178410546002</v>
      </c>
      <c r="T4" s="26">
        <f t="shared" si="2"/>
        <v>3.1395771028581705</v>
      </c>
      <c r="U4" s="26">
        <f t="shared" si="2"/>
        <v>3.5635909507656942</v>
      </c>
      <c r="V4" s="26">
        <f t="shared" si="3"/>
        <v>1.39000725291536</v>
      </c>
      <c r="W4" s="53">
        <f t="shared" si="4"/>
        <v>134.5162563598083</v>
      </c>
    </row>
    <row r="5" spans="1:23" x14ac:dyDescent="0.15">
      <c r="A5" s="3">
        <v>2</v>
      </c>
      <c r="B5" t="s">
        <v>101</v>
      </c>
      <c r="C5" s="93" t="s">
        <v>15</v>
      </c>
      <c r="D5" s="54">
        <v>11</v>
      </c>
      <c r="E5" t="s">
        <v>102</v>
      </c>
      <c r="F5" s="17">
        <v>111</v>
      </c>
      <c r="G5" s="17">
        <v>3</v>
      </c>
      <c r="H5" s="17">
        <v>4</v>
      </c>
      <c r="I5" s="100">
        <v>1592</v>
      </c>
      <c r="J5" s="94">
        <v>0.54965305039787804</v>
      </c>
      <c r="K5" s="2">
        <v>44.7654651356697</v>
      </c>
      <c r="L5" s="100">
        <v>15.6590551331723</v>
      </c>
      <c r="M5" s="100">
        <v>11.9304210193099</v>
      </c>
      <c r="N5" s="100">
        <v>43.513757225433501</v>
      </c>
      <c r="O5" s="100">
        <v>78.739242165242203</v>
      </c>
      <c r="Q5" s="26">
        <f t="shared" si="0"/>
        <v>126.84301163027953</v>
      </c>
      <c r="R5" s="26">
        <f t="shared" si="1"/>
        <v>1.0290911525441311</v>
      </c>
      <c r="S5" s="26">
        <f t="shared" si="2"/>
        <v>2.7280583855700868</v>
      </c>
      <c r="T5" s="26">
        <f t="shared" si="2"/>
        <v>2.5383874509170004</v>
      </c>
      <c r="U5" s="26">
        <f t="shared" si="2"/>
        <v>3.7772358702633246</v>
      </c>
      <c r="V5" s="26">
        <f t="shared" si="3"/>
        <v>1.0120725214041415</v>
      </c>
      <c r="W5" s="53">
        <f t="shared" si="4"/>
        <v>137.92785701097824</v>
      </c>
    </row>
    <row r="6" spans="1:23" x14ac:dyDescent="0.15">
      <c r="A6" s="29">
        <v>2</v>
      </c>
      <c r="B6" s="27" t="s">
        <v>101</v>
      </c>
      <c r="C6" s="101" t="s">
        <v>15</v>
      </c>
      <c r="D6" s="102">
        <v>11</v>
      </c>
      <c r="E6" s="27" t="s">
        <v>102</v>
      </c>
      <c r="F6" s="28">
        <v>111</v>
      </c>
      <c r="G6" s="28">
        <v>1</v>
      </c>
      <c r="H6" s="28">
        <v>5</v>
      </c>
      <c r="I6" s="103">
        <v>339</v>
      </c>
      <c r="J6" s="104">
        <v>0.627039727013743</v>
      </c>
      <c r="K6" s="31">
        <v>51.387038538731197</v>
      </c>
      <c r="L6" s="103">
        <v>25.329891502249801</v>
      </c>
      <c r="M6" s="103">
        <v>15.2199729581807</v>
      </c>
      <c r="N6" s="103">
        <v>36.765275035084699</v>
      </c>
      <c r="O6" s="103">
        <v>83.378321536915195</v>
      </c>
      <c r="P6" s="27"/>
      <c r="Q6" s="30">
        <f t="shared" si="0"/>
        <v>144.70147546470992</v>
      </c>
      <c r="R6" s="30">
        <f t="shared" si="1"/>
        <v>1.1813112307754299</v>
      </c>
      <c r="S6" s="30">
        <f t="shared" si="2"/>
        <v>4.4128730840156454</v>
      </c>
      <c r="T6" s="30">
        <f t="shared" si="2"/>
        <v>3.238292118761851</v>
      </c>
      <c r="U6" s="30">
        <f t="shared" si="2"/>
        <v>3.1914301245733245</v>
      </c>
      <c r="V6" s="30">
        <f t="shared" si="3"/>
        <v>1.0717007909629204</v>
      </c>
      <c r="W6" s="105">
        <f t="shared" si="4"/>
        <v>157.79708281379908</v>
      </c>
    </row>
    <row r="7" spans="1:23" x14ac:dyDescent="0.15">
      <c r="A7" s="3">
        <v>2</v>
      </c>
      <c r="B7" t="s">
        <v>101</v>
      </c>
      <c r="C7" s="93" t="s">
        <v>15</v>
      </c>
      <c r="D7" s="54">
        <v>11</v>
      </c>
      <c r="E7" t="s">
        <v>102</v>
      </c>
      <c r="F7" s="17">
        <v>111</v>
      </c>
      <c r="G7" s="17">
        <v>2</v>
      </c>
      <c r="H7" s="17">
        <v>5</v>
      </c>
      <c r="I7" s="100">
        <v>911</v>
      </c>
      <c r="J7" s="94">
        <v>0.57713827755689795</v>
      </c>
      <c r="K7" s="2">
        <v>47.950472008888497</v>
      </c>
      <c r="L7" s="100">
        <v>28.307934676196101</v>
      </c>
      <c r="M7" s="100">
        <v>15.608836351626399</v>
      </c>
      <c r="N7" s="100">
        <v>27.3637603763313</v>
      </c>
      <c r="O7" s="100">
        <v>74.1035603446729</v>
      </c>
      <c r="Q7" s="26">
        <f t="shared" si="0"/>
        <v>133.18575635928414</v>
      </c>
      <c r="R7" s="26">
        <f t="shared" si="1"/>
        <v>1.1023097013537586</v>
      </c>
      <c r="S7" s="26">
        <f t="shared" si="2"/>
        <v>4.9316959366195299</v>
      </c>
      <c r="T7" s="26">
        <f t="shared" si="2"/>
        <v>3.3210290109843403</v>
      </c>
      <c r="U7" s="26">
        <f t="shared" si="2"/>
        <v>2.3753264215565362</v>
      </c>
      <c r="V7" s="26">
        <f t="shared" si="3"/>
        <v>0.95248792216803213</v>
      </c>
      <c r="W7" s="53">
        <f t="shared" si="4"/>
        <v>145.86860535196632</v>
      </c>
    </row>
    <row r="8" spans="1:23" ht="14.25" thickBot="1" x14ac:dyDescent="0.2">
      <c r="A8" s="43">
        <v>2</v>
      </c>
      <c r="B8" s="41" t="s">
        <v>101</v>
      </c>
      <c r="C8" s="106" t="s">
        <v>15</v>
      </c>
      <c r="D8" s="107">
        <v>11</v>
      </c>
      <c r="E8" s="41" t="s">
        <v>102</v>
      </c>
      <c r="F8" s="42">
        <v>111</v>
      </c>
      <c r="G8" s="42">
        <v>3</v>
      </c>
      <c r="H8" s="42">
        <v>5</v>
      </c>
      <c r="I8" s="108">
        <v>874</v>
      </c>
      <c r="J8" s="109">
        <v>0.67694117647058805</v>
      </c>
      <c r="K8" s="45">
        <v>54.823605068573897</v>
      </c>
      <c r="L8" s="108">
        <v>22.3518483283035</v>
      </c>
      <c r="M8" s="108">
        <v>14.831109564735</v>
      </c>
      <c r="N8" s="108">
        <v>46.166789693838098</v>
      </c>
      <c r="O8" s="108">
        <v>92.653082729157404</v>
      </c>
      <c r="P8" s="41"/>
      <c r="Q8" s="44">
        <f t="shared" si="0"/>
        <v>156.21719457013569</v>
      </c>
      <c r="R8" s="44">
        <f t="shared" si="1"/>
        <v>1.2603127601971011</v>
      </c>
      <c r="S8" s="44">
        <f t="shared" si="2"/>
        <v>3.89405023141176</v>
      </c>
      <c r="T8" s="44">
        <f t="shared" si="2"/>
        <v>3.1555552265393616</v>
      </c>
      <c r="U8" s="44">
        <f t="shared" si="2"/>
        <v>4.0075338275901125</v>
      </c>
      <c r="V8" s="44">
        <f t="shared" si="3"/>
        <v>1.1909136597578074</v>
      </c>
      <c r="W8" s="110">
        <f t="shared" si="4"/>
        <v>169.72556027563184</v>
      </c>
    </row>
    <row r="9" spans="1:23" x14ac:dyDescent="0.15">
      <c r="A9" s="21">
        <v>2</v>
      </c>
      <c r="B9" s="19" t="s">
        <v>103</v>
      </c>
      <c r="C9" s="95">
        <v>7</v>
      </c>
      <c r="D9" s="96">
        <v>22</v>
      </c>
      <c r="E9" s="19" t="s">
        <v>102</v>
      </c>
      <c r="F9" s="20">
        <v>111</v>
      </c>
      <c r="G9" s="20">
        <v>1</v>
      </c>
      <c r="H9" s="20">
        <v>4</v>
      </c>
      <c r="I9" s="97">
        <v>786</v>
      </c>
      <c r="J9" s="98">
        <v>0.850121313833614</v>
      </c>
      <c r="K9" s="23">
        <v>76.612922671268507</v>
      </c>
      <c r="L9" s="97">
        <v>91.482601342748495</v>
      </c>
      <c r="M9" s="97">
        <v>26.9718370195251</v>
      </c>
      <c r="N9" s="97">
        <v>77.9490554794112</v>
      </c>
      <c r="O9" s="97">
        <v>213.25287211348501</v>
      </c>
      <c r="P9" s="19"/>
      <c r="Q9" s="22">
        <f t="shared" si="0"/>
        <v>196.18184165391091</v>
      </c>
      <c r="R9" s="22">
        <f t="shared" si="1"/>
        <v>1.7612166131326092</v>
      </c>
      <c r="S9" s="22">
        <f t="shared" si="2"/>
        <v>15.93773542556594</v>
      </c>
      <c r="T9" s="22">
        <f t="shared" si="2"/>
        <v>5.7386887275585314</v>
      </c>
      <c r="U9" s="22">
        <f t="shared" si="2"/>
        <v>6.766411065921111</v>
      </c>
      <c r="V9" s="22">
        <f t="shared" si="3"/>
        <v>2.7410394873198589</v>
      </c>
      <c r="W9" s="99">
        <f t="shared" si="4"/>
        <v>229.12693297340894</v>
      </c>
    </row>
    <row r="10" spans="1:23" x14ac:dyDescent="0.15">
      <c r="A10" s="3">
        <v>2</v>
      </c>
      <c r="B10" t="s">
        <v>103</v>
      </c>
      <c r="C10" s="93">
        <v>7</v>
      </c>
      <c r="D10" s="54">
        <v>22</v>
      </c>
      <c r="E10" t="s">
        <v>102</v>
      </c>
      <c r="F10" s="17">
        <v>111</v>
      </c>
      <c r="G10" s="17">
        <v>2</v>
      </c>
      <c r="H10" s="17">
        <v>4</v>
      </c>
      <c r="I10" s="100">
        <v>1323</v>
      </c>
      <c r="J10" s="94">
        <v>0.985765620622023</v>
      </c>
      <c r="K10" s="2">
        <v>79.473845980597901</v>
      </c>
      <c r="L10" s="100">
        <v>74.974968023328401</v>
      </c>
      <c r="M10" s="100">
        <v>25.9696469953705</v>
      </c>
      <c r="N10" s="100">
        <v>77.188493859832406</v>
      </c>
      <c r="O10" s="100">
        <v>214.212891794196</v>
      </c>
      <c r="Q10" s="26">
        <f t="shared" si="0"/>
        <v>227.48437398969759</v>
      </c>
      <c r="R10" s="26">
        <f t="shared" si="1"/>
        <v>1.826984965071216</v>
      </c>
      <c r="S10" s="26">
        <f t="shared" si="2"/>
        <v>13.061841119046761</v>
      </c>
      <c r="T10" s="26">
        <f t="shared" si="2"/>
        <v>5.5254568075256385</v>
      </c>
      <c r="U10" s="26">
        <f t="shared" si="2"/>
        <v>6.7003900919993411</v>
      </c>
      <c r="V10" s="26">
        <f t="shared" si="3"/>
        <v>2.753379071904833</v>
      </c>
      <c r="W10" s="53">
        <f t="shared" si="4"/>
        <v>257.35242604524535</v>
      </c>
    </row>
    <row r="11" spans="1:23" x14ac:dyDescent="0.15">
      <c r="A11" s="3">
        <v>2</v>
      </c>
      <c r="B11" t="s">
        <v>103</v>
      </c>
      <c r="C11" s="93">
        <v>7</v>
      </c>
      <c r="D11" s="54">
        <v>22</v>
      </c>
      <c r="E11" t="s">
        <v>102</v>
      </c>
      <c r="F11" s="17">
        <v>111</v>
      </c>
      <c r="G11" s="17">
        <v>3</v>
      </c>
      <c r="H11" s="17">
        <v>4</v>
      </c>
      <c r="I11" s="100">
        <v>955</v>
      </c>
      <c r="J11" s="94">
        <v>0.99773679099646395</v>
      </c>
      <c r="K11" s="2">
        <v>77.208545038067598</v>
      </c>
      <c r="L11" s="100">
        <v>69.370302039945599</v>
      </c>
      <c r="M11" s="100">
        <v>25.185174321103901</v>
      </c>
      <c r="N11" s="100">
        <v>76.644514859328396</v>
      </c>
      <c r="O11" s="100">
        <v>231.26085694150299</v>
      </c>
      <c r="Q11" s="26">
        <f t="shared" si="0"/>
        <v>230.24695176841473</v>
      </c>
      <c r="R11" s="26">
        <f t="shared" si="1"/>
        <v>1.7749090813348873</v>
      </c>
      <c r="S11" s="26">
        <f t="shared" si="2"/>
        <v>12.08541847385812</v>
      </c>
      <c r="T11" s="26">
        <f t="shared" si="2"/>
        <v>5.3585477278944467</v>
      </c>
      <c r="U11" s="26">
        <f t="shared" si="2"/>
        <v>6.6531696926500343</v>
      </c>
      <c r="V11" s="26">
        <f t="shared" si="3"/>
        <v>2.9725045879370566</v>
      </c>
      <c r="W11" s="53">
        <f t="shared" si="4"/>
        <v>259.09150133208925</v>
      </c>
    </row>
    <row r="12" spans="1:23" x14ac:dyDescent="0.15">
      <c r="A12" s="29">
        <v>2</v>
      </c>
      <c r="B12" s="27" t="s">
        <v>103</v>
      </c>
      <c r="C12" s="101">
        <v>7</v>
      </c>
      <c r="D12" s="102">
        <v>22</v>
      </c>
      <c r="E12" s="27" t="s">
        <v>102</v>
      </c>
      <c r="F12" s="28">
        <v>111</v>
      </c>
      <c r="G12" s="28">
        <v>1</v>
      </c>
      <c r="H12" s="28">
        <v>5</v>
      </c>
      <c r="I12" s="103">
        <v>275</v>
      </c>
      <c r="J12" s="104">
        <v>0.91627533821562501</v>
      </c>
      <c r="K12" s="31">
        <v>78.155648342663696</v>
      </c>
      <c r="L12" s="103">
        <v>82.730580349369006</v>
      </c>
      <c r="M12" s="103">
        <v>25.004238506724899</v>
      </c>
      <c r="N12" s="103">
        <v>77.049355439750002</v>
      </c>
      <c r="O12" s="103">
        <v>246.11426461034301</v>
      </c>
      <c r="P12" s="27"/>
      <c r="Q12" s="30">
        <f t="shared" si="0"/>
        <v>211.44815497283653</v>
      </c>
      <c r="R12" s="30">
        <f t="shared" si="1"/>
        <v>1.7966815710957171</v>
      </c>
      <c r="S12" s="30">
        <f t="shared" si="2"/>
        <v>14.412993092224566</v>
      </c>
      <c r="T12" s="30">
        <f t="shared" si="2"/>
        <v>5.3200507461116811</v>
      </c>
      <c r="U12" s="30">
        <f t="shared" si="2"/>
        <v>6.6883121041449654</v>
      </c>
      <c r="V12" s="30">
        <f t="shared" si="3"/>
        <v>3.163422424297468</v>
      </c>
      <c r="W12" s="105">
        <f t="shared" si="4"/>
        <v>242.82961491071092</v>
      </c>
    </row>
    <row r="13" spans="1:23" x14ac:dyDescent="0.15">
      <c r="A13" s="3">
        <v>2</v>
      </c>
      <c r="B13" t="s">
        <v>103</v>
      </c>
      <c r="C13" s="93">
        <v>7</v>
      </c>
      <c r="D13" s="54">
        <v>22</v>
      </c>
      <c r="E13" t="s">
        <v>102</v>
      </c>
      <c r="F13" s="17">
        <v>111</v>
      </c>
      <c r="G13" s="17">
        <v>2</v>
      </c>
      <c r="H13" s="17">
        <v>5</v>
      </c>
      <c r="I13" s="100">
        <v>260</v>
      </c>
      <c r="J13" s="94">
        <v>0.95634051385522101</v>
      </c>
      <c r="K13" s="2">
        <v>81.280490462090299</v>
      </c>
      <c r="L13" s="100">
        <v>89.709030760539605</v>
      </c>
      <c r="M13" s="100">
        <v>26.362132728147099</v>
      </c>
      <c r="N13" s="100">
        <v>75.416515042211401</v>
      </c>
      <c r="O13" s="100">
        <v>252.51557234970201</v>
      </c>
      <c r="Q13" s="26">
        <f t="shared" si="0"/>
        <v>220.69396473582023</v>
      </c>
      <c r="R13" s="26">
        <f t="shared" si="1"/>
        <v>1.8685170221170184</v>
      </c>
      <c r="S13" s="26">
        <f t="shared" si="2"/>
        <v>15.628751003578328</v>
      </c>
      <c r="T13" s="26">
        <f t="shared" si="2"/>
        <v>5.6089644102440639</v>
      </c>
      <c r="U13" s="26">
        <f t="shared" si="2"/>
        <v>6.5465724863030728</v>
      </c>
      <c r="V13" s="26">
        <f t="shared" si="3"/>
        <v>3.2457014440835734</v>
      </c>
      <c r="W13" s="53">
        <f t="shared" si="4"/>
        <v>253.59247110214628</v>
      </c>
    </row>
    <row r="14" spans="1:23" ht="14.25" thickBot="1" x14ac:dyDescent="0.2">
      <c r="A14" s="43">
        <v>2</v>
      </c>
      <c r="B14" s="41" t="s">
        <v>103</v>
      </c>
      <c r="C14" s="106">
        <v>7</v>
      </c>
      <c r="D14" s="107">
        <v>22</v>
      </c>
      <c r="E14" s="41" t="s">
        <v>102</v>
      </c>
      <c r="F14" s="42">
        <v>111</v>
      </c>
      <c r="G14" s="42">
        <v>3</v>
      </c>
      <c r="H14" s="42">
        <v>5</v>
      </c>
      <c r="I14" s="108">
        <v>290</v>
      </c>
      <c r="J14" s="109">
        <v>0.87621016257602802</v>
      </c>
      <c r="K14" s="45">
        <v>75.030806223237093</v>
      </c>
      <c r="L14" s="108">
        <v>75.752129938198493</v>
      </c>
      <c r="M14" s="108">
        <v>23.6463442853027</v>
      </c>
      <c r="N14" s="108">
        <v>78.682195837288603</v>
      </c>
      <c r="O14" s="108">
        <v>239.71295687098299</v>
      </c>
      <c r="P14" s="41"/>
      <c r="Q14" s="44">
        <f t="shared" si="0"/>
        <v>202.20234520985261</v>
      </c>
      <c r="R14" s="44">
        <f t="shared" si="1"/>
        <v>1.7248461200744158</v>
      </c>
      <c r="S14" s="44">
        <f t="shared" si="2"/>
        <v>13.197235180870818</v>
      </c>
      <c r="T14" s="44">
        <f t="shared" si="2"/>
        <v>5.0311370819792982</v>
      </c>
      <c r="U14" s="44">
        <f t="shared" si="2"/>
        <v>6.8300517219868571</v>
      </c>
      <c r="V14" s="44">
        <f t="shared" si="3"/>
        <v>3.0811434045113497</v>
      </c>
      <c r="W14" s="110">
        <f t="shared" si="4"/>
        <v>232.06675871927533</v>
      </c>
    </row>
    <row r="15" spans="1:23" x14ac:dyDescent="0.15">
      <c r="A15" s="21">
        <v>2</v>
      </c>
      <c r="B15" s="19" t="s">
        <v>104</v>
      </c>
      <c r="C15" s="95">
        <v>15</v>
      </c>
      <c r="D15" s="96">
        <v>33</v>
      </c>
      <c r="E15" s="19" t="s">
        <v>102</v>
      </c>
      <c r="F15" s="20">
        <v>111</v>
      </c>
      <c r="G15" s="20">
        <v>1</v>
      </c>
      <c r="H15" s="20">
        <v>4</v>
      </c>
      <c r="I15" s="97">
        <v>1855</v>
      </c>
      <c r="J15" s="98">
        <v>0.82994578182606804</v>
      </c>
      <c r="K15" s="23">
        <v>58.330239950779301</v>
      </c>
      <c r="L15" s="97">
        <v>50.849983873568803</v>
      </c>
      <c r="M15" s="97">
        <v>18.0593731397365</v>
      </c>
      <c r="N15" s="97">
        <v>70.682956215812396</v>
      </c>
      <c r="O15" s="97">
        <v>177.21414172829299</v>
      </c>
      <c r="P15" s="19"/>
      <c r="Q15" s="22">
        <f t="shared" si="0"/>
        <v>191.52594965216954</v>
      </c>
      <c r="R15" s="22">
        <f t="shared" si="1"/>
        <v>1.3409250563397541</v>
      </c>
      <c r="S15" s="22">
        <f t="shared" si="2"/>
        <v>8.8588822079388159</v>
      </c>
      <c r="T15" s="22">
        <f t="shared" si="2"/>
        <v>3.8424198169652124</v>
      </c>
      <c r="U15" s="22">
        <f t="shared" si="2"/>
        <v>6.1356732826226033</v>
      </c>
      <c r="V15" s="22">
        <f t="shared" si="3"/>
        <v>2.2778167317261309</v>
      </c>
      <c r="W15" s="99">
        <f t="shared" si="4"/>
        <v>213.98166674776206</v>
      </c>
    </row>
    <row r="16" spans="1:23" x14ac:dyDescent="0.15">
      <c r="A16" s="3">
        <v>2</v>
      </c>
      <c r="B16" t="s">
        <v>104</v>
      </c>
      <c r="C16" s="93">
        <v>15</v>
      </c>
      <c r="D16" s="54">
        <v>33</v>
      </c>
      <c r="E16" t="s">
        <v>102</v>
      </c>
      <c r="F16" s="17">
        <v>111</v>
      </c>
      <c r="G16" s="17">
        <v>2</v>
      </c>
      <c r="H16" s="17">
        <v>4</v>
      </c>
      <c r="I16" s="100">
        <v>1505</v>
      </c>
      <c r="J16" s="94">
        <v>0.88537088368998695</v>
      </c>
      <c r="K16" s="2">
        <v>63.186761871513397</v>
      </c>
      <c r="L16" s="100">
        <v>49.797207793992399</v>
      </c>
      <c r="M16" s="100">
        <v>18.508964841940902</v>
      </c>
      <c r="N16" s="100">
        <v>70.250058518436404</v>
      </c>
      <c r="O16" s="100">
        <v>186.819870911511</v>
      </c>
      <c r="Q16" s="26">
        <f t="shared" si="0"/>
        <v>204.31635777461236</v>
      </c>
      <c r="R16" s="26">
        <f t="shared" si="1"/>
        <v>1.4525692384255953</v>
      </c>
      <c r="S16" s="26">
        <f t="shared" si="2"/>
        <v>8.6754717411136593</v>
      </c>
      <c r="T16" s="26">
        <f t="shared" si="2"/>
        <v>3.9380776259448722</v>
      </c>
      <c r="U16" s="26">
        <f t="shared" si="2"/>
        <v>6.0980953575031593</v>
      </c>
      <c r="V16" s="26">
        <f t="shared" si="3"/>
        <v>2.401283687808625</v>
      </c>
      <c r="W16" s="53">
        <f t="shared" si="4"/>
        <v>226.88185542540825</v>
      </c>
    </row>
    <row r="17" spans="1:23" x14ac:dyDescent="0.15">
      <c r="A17" s="3">
        <v>2</v>
      </c>
      <c r="B17" t="s">
        <v>104</v>
      </c>
      <c r="C17" s="93">
        <v>15</v>
      </c>
      <c r="D17" s="54">
        <v>33</v>
      </c>
      <c r="E17" t="s">
        <v>102</v>
      </c>
      <c r="F17" s="17">
        <v>111</v>
      </c>
      <c r="G17" s="17">
        <v>3</v>
      </c>
      <c r="H17" s="17">
        <v>4</v>
      </c>
      <c r="I17" s="100">
        <v>1635</v>
      </c>
      <c r="J17" s="94">
        <v>0.88048187444739201</v>
      </c>
      <c r="K17" s="2">
        <v>63.064161665560697</v>
      </c>
      <c r="L17" s="100">
        <v>53.627649295300401</v>
      </c>
      <c r="M17" s="100">
        <v>19.1622678590271</v>
      </c>
      <c r="N17" s="100">
        <v>75.670866489831994</v>
      </c>
      <c r="O17" s="100">
        <v>197.48452635327601</v>
      </c>
      <c r="Q17" s="26">
        <f t="shared" si="0"/>
        <v>203.18812487247507</v>
      </c>
      <c r="R17" s="26">
        <f t="shared" si="1"/>
        <v>1.4497508428864527</v>
      </c>
      <c r="S17" s="26">
        <f t="shared" si="2"/>
        <v>9.3427960444774207</v>
      </c>
      <c r="T17" s="26">
        <f t="shared" si="2"/>
        <v>4.0770782678781066</v>
      </c>
      <c r="U17" s="26">
        <f t="shared" si="2"/>
        <v>6.568651605020138</v>
      </c>
      <c r="V17" s="26">
        <f t="shared" si="3"/>
        <v>2.5383615212503345</v>
      </c>
      <c r="W17" s="53">
        <f t="shared" si="4"/>
        <v>227.16476315398751</v>
      </c>
    </row>
    <row r="18" spans="1:23" x14ac:dyDescent="0.15">
      <c r="A18" s="29">
        <v>2</v>
      </c>
      <c r="B18" s="27" t="s">
        <v>104</v>
      </c>
      <c r="C18" s="101">
        <v>15</v>
      </c>
      <c r="D18" s="102">
        <v>33</v>
      </c>
      <c r="E18" s="27" t="s">
        <v>102</v>
      </c>
      <c r="F18" s="28">
        <v>111</v>
      </c>
      <c r="G18" s="28">
        <v>1</v>
      </c>
      <c r="H18" s="28">
        <v>5</v>
      </c>
      <c r="I18" s="103">
        <v>503</v>
      </c>
      <c r="J18" s="104">
        <v>0.78048893473368297</v>
      </c>
      <c r="K18" s="31">
        <v>51.496959244021497</v>
      </c>
      <c r="L18" s="103">
        <v>48.972402597402599</v>
      </c>
      <c r="M18" s="103">
        <v>17.6031530007428</v>
      </c>
      <c r="N18" s="103">
        <v>55.062961933011998</v>
      </c>
      <c r="O18" s="103">
        <v>152.110574483509</v>
      </c>
      <c r="P18" s="27"/>
      <c r="Q18" s="30">
        <f t="shared" si="0"/>
        <v>180.11283109238838</v>
      </c>
      <c r="R18" s="30">
        <f t="shared" si="1"/>
        <v>1.1838381435407241</v>
      </c>
      <c r="S18" s="30">
        <f t="shared" si="2"/>
        <v>8.5317774559934847</v>
      </c>
      <c r="T18" s="30">
        <f t="shared" si="2"/>
        <v>3.7453517022857019</v>
      </c>
      <c r="U18" s="30">
        <f t="shared" si="2"/>
        <v>4.7797710011295136</v>
      </c>
      <c r="V18" s="30">
        <f t="shared" si="3"/>
        <v>1.9551487722816068</v>
      </c>
      <c r="W18" s="105">
        <f t="shared" si="4"/>
        <v>200.30871816761939</v>
      </c>
    </row>
    <row r="19" spans="1:23" x14ac:dyDescent="0.15">
      <c r="A19" s="3">
        <v>2</v>
      </c>
      <c r="B19" t="s">
        <v>104</v>
      </c>
      <c r="C19" s="93">
        <v>15</v>
      </c>
      <c r="D19" s="54">
        <v>33</v>
      </c>
      <c r="E19" t="s">
        <v>102</v>
      </c>
      <c r="F19" s="17">
        <v>111</v>
      </c>
      <c r="G19" s="17">
        <v>2</v>
      </c>
      <c r="H19" s="17">
        <v>5</v>
      </c>
      <c r="I19" s="100">
        <v>361</v>
      </c>
      <c r="J19" s="94">
        <v>0.88651071683734295</v>
      </c>
      <c r="K19" s="2">
        <v>63.480194643269797</v>
      </c>
      <c r="L19" s="100">
        <v>54.0611756664388</v>
      </c>
      <c r="M19" s="100">
        <v>19.288727026076099</v>
      </c>
      <c r="N19" s="100">
        <v>70.521790218251198</v>
      </c>
      <c r="O19" s="100">
        <v>161.21430764681801</v>
      </c>
      <c r="Q19" s="26">
        <f t="shared" si="0"/>
        <v>204.57939619323298</v>
      </c>
      <c r="R19" s="26">
        <f t="shared" si="1"/>
        <v>1.4593148193855126</v>
      </c>
      <c r="S19" s="26">
        <f t="shared" ref="S19:U26" si="5">L19*5/S$2</f>
        <v>9.4183232868360278</v>
      </c>
      <c r="T19" s="26">
        <f t="shared" si="5"/>
        <v>4.1039844736332132</v>
      </c>
      <c r="U19" s="26">
        <f t="shared" si="5"/>
        <v>6.1216831786676389</v>
      </c>
      <c r="V19" s="26">
        <f t="shared" si="3"/>
        <v>2.0721633373626993</v>
      </c>
      <c r="W19" s="53">
        <f t="shared" si="4"/>
        <v>227.75486528911807</v>
      </c>
    </row>
    <row r="20" spans="1:23" ht="14.25" thickBot="1" x14ac:dyDescent="0.2">
      <c r="A20" s="43">
        <v>2</v>
      </c>
      <c r="B20" s="41" t="s">
        <v>104</v>
      </c>
      <c r="C20" s="106">
        <v>15</v>
      </c>
      <c r="D20" s="107">
        <v>33</v>
      </c>
      <c r="E20" s="41" t="s">
        <v>102</v>
      </c>
      <c r="F20" s="42">
        <v>111</v>
      </c>
      <c r="G20" s="42">
        <v>3</v>
      </c>
      <c r="H20" s="42">
        <v>5</v>
      </c>
      <c r="I20" s="108">
        <v>438</v>
      </c>
      <c r="J20" s="109">
        <v>0.793275914192906</v>
      </c>
      <c r="K20" s="45">
        <v>53.648480718243803</v>
      </c>
      <c r="L20" s="108">
        <v>53.789723167275</v>
      </c>
      <c r="M20" s="108">
        <v>17.190900230721699</v>
      </c>
      <c r="N20" s="108">
        <v>53.627228621883702</v>
      </c>
      <c r="O20" s="108">
        <v>155.90316437422101</v>
      </c>
      <c r="P20" s="41"/>
      <c r="Q20" s="44">
        <f t="shared" si="0"/>
        <v>183.06367250605524</v>
      </c>
      <c r="R20" s="44">
        <f t="shared" si="1"/>
        <v>1.2332984073159494</v>
      </c>
      <c r="S20" s="44">
        <f t="shared" si="5"/>
        <v>9.3710319106750859</v>
      </c>
      <c r="T20" s="44">
        <f t="shared" si="5"/>
        <v>3.6576383469620635</v>
      </c>
      <c r="U20" s="44">
        <f t="shared" si="5"/>
        <v>4.655141373427405</v>
      </c>
      <c r="V20" s="44">
        <f t="shared" si="3"/>
        <v>2.0038967143216069</v>
      </c>
      <c r="W20" s="110">
        <f t="shared" si="4"/>
        <v>203.98467925875732</v>
      </c>
    </row>
    <row r="21" spans="1:23" x14ac:dyDescent="0.15">
      <c r="A21" s="21">
        <v>2</v>
      </c>
      <c r="B21" s="19" t="s">
        <v>105</v>
      </c>
      <c r="C21" s="95">
        <v>23</v>
      </c>
      <c r="D21" s="96">
        <v>44</v>
      </c>
      <c r="E21" s="19" t="s">
        <v>102</v>
      </c>
      <c r="F21" s="20">
        <v>111</v>
      </c>
      <c r="G21" s="20">
        <v>1</v>
      </c>
      <c r="H21" s="20">
        <v>4</v>
      </c>
      <c r="I21" s="97">
        <v>1684</v>
      </c>
      <c r="J21" s="98">
        <v>0.81345739786529203</v>
      </c>
      <c r="K21" s="23">
        <v>60.967699348706198</v>
      </c>
      <c r="L21" s="97">
        <v>28.407395069953399</v>
      </c>
      <c r="M21" s="97">
        <v>17.512670113653002</v>
      </c>
      <c r="N21" s="97">
        <v>87.489165439823296</v>
      </c>
      <c r="O21" s="97">
        <v>88.724245291322006</v>
      </c>
      <c r="P21" s="19"/>
      <c r="Q21" s="22">
        <f t="shared" si="0"/>
        <v>187.72093796891355</v>
      </c>
      <c r="R21" s="22">
        <f t="shared" si="1"/>
        <v>1.4015563068668091</v>
      </c>
      <c r="S21" s="22">
        <f t="shared" si="5"/>
        <v>4.9490235313507664</v>
      </c>
      <c r="T21" s="22">
        <f t="shared" si="5"/>
        <v>3.7261000241814899</v>
      </c>
      <c r="U21" s="22">
        <f t="shared" si="5"/>
        <v>7.5945456110957723</v>
      </c>
      <c r="V21" s="22">
        <f t="shared" si="3"/>
        <v>1.1404144638987406</v>
      </c>
      <c r="W21" s="99">
        <f t="shared" si="4"/>
        <v>206.53257790630713</v>
      </c>
    </row>
    <row r="22" spans="1:23" x14ac:dyDescent="0.15">
      <c r="A22" s="3">
        <v>2</v>
      </c>
      <c r="B22" t="s">
        <v>105</v>
      </c>
      <c r="C22" s="93">
        <v>23</v>
      </c>
      <c r="D22" s="54">
        <v>44</v>
      </c>
      <c r="E22" t="s">
        <v>102</v>
      </c>
      <c r="F22" s="17">
        <v>111</v>
      </c>
      <c r="G22" s="17">
        <v>2</v>
      </c>
      <c r="H22" s="17">
        <v>4</v>
      </c>
      <c r="I22" s="100">
        <v>1667</v>
      </c>
      <c r="J22" s="94">
        <v>0.97125321612350002</v>
      </c>
      <c r="K22" s="2">
        <v>63.5536072372619</v>
      </c>
      <c r="L22" s="100">
        <v>49.281446540880502</v>
      </c>
      <c r="M22" s="100">
        <v>20.867253413100201</v>
      </c>
      <c r="N22" s="100">
        <v>85.858621593291403</v>
      </c>
      <c r="O22" s="100">
        <v>160.396545437973</v>
      </c>
      <c r="Q22" s="26">
        <f t="shared" si="0"/>
        <v>224.13535756696152</v>
      </c>
      <c r="R22" s="26">
        <f t="shared" si="1"/>
        <v>1.4610024652244116</v>
      </c>
      <c r="S22" s="26">
        <f t="shared" si="5"/>
        <v>8.5856178642648953</v>
      </c>
      <c r="T22" s="26">
        <f t="shared" si="5"/>
        <v>4.4398411517234466</v>
      </c>
      <c r="U22" s="26">
        <f t="shared" si="5"/>
        <v>7.4530053466398787</v>
      </c>
      <c r="V22" s="26">
        <f t="shared" si="3"/>
        <v>2.0616522549867997</v>
      </c>
      <c r="W22" s="53">
        <f t="shared" si="4"/>
        <v>248.13647664980095</v>
      </c>
    </row>
    <row r="23" spans="1:23" x14ac:dyDescent="0.15">
      <c r="A23" s="3">
        <v>2</v>
      </c>
      <c r="B23" t="s">
        <v>105</v>
      </c>
      <c r="C23" s="93">
        <v>23</v>
      </c>
      <c r="D23" s="54">
        <v>44</v>
      </c>
      <c r="E23" t="s">
        <v>102</v>
      </c>
      <c r="F23" s="17">
        <v>111</v>
      </c>
      <c r="G23" s="17">
        <v>3</v>
      </c>
      <c r="H23" s="17">
        <v>4</v>
      </c>
      <c r="I23" s="100">
        <v>2261</v>
      </c>
      <c r="J23" s="94">
        <v>0.83392640692640596</v>
      </c>
      <c r="K23" s="2">
        <v>65.618334483551905</v>
      </c>
      <c r="L23" s="100">
        <v>48.907102157102202</v>
      </c>
      <c r="M23" s="100">
        <v>20.329048909536699</v>
      </c>
      <c r="N23" s="100">
        <v>69.765903078403099</v>
      </c>
      <c r="O23" s="100">
        <v>173.63111808826099</v>
      </c>
      <c r="Q23" s="26">
        <f t="shared" si="0"/>
        <v>192.44455544455522</v>
      </c>
      <c r="R23" s="26">
        <f t="shared" si="1"/>
        <v>1.5084674593919978</v>
      </c>
      <c r="S23" s="26">
        <f t="shared" si="5"/>
        <v>8.520401072665889</v>
      </c>
      <c r="T23" s="26">
        <f t="shared" si="5"/>
        <v>4.3253295552205744</v>
      </c>
      <c r="U23" s="26">
        <f t="shared" si="5"/>
        <v>6.0560679755558242</v>
      </c>
      <c r="V23" s="26">
        <f t="shared" si="3"/>
        <v>2.2317624432938432</v>
      </c>
      <c r="W23" s="53">
        <f t="shared" si="4"/>
        <v>215.08658395068335</v>
      </c>
    </row>
    <row r="24" spans="1:23" x14ac:dyDescent="0.15">
      <c r="A24" s="29">
        <v>2</v>
      </c>
      <c r="B24" s="27" t="s">
        <v>105</v>
      </c>
      <c r="C24" s="101">
        <v>23</v>
      </c>
      <c r="D24" s="102">
        <v>44</v>
      </c>
      <c r="E24" s="27" t="s">
        <v>102</v>
      </c>
      <c r="F24" s="28">
        <v>111</v>
      </c>
      <c r="G24" s="28">
        <v>1</v>
      </c>
      <c r="H24" s="28">
        <v>5</v>
      </c>
      <c r="I24" s="103">
        <v>436</v>
      </c>
      <c r="J24" s="104">
        <v>0.89013944454482197</v>
      </c>
      <c r="K24" s="31">
        <v>58.286074115180703</v>
      </c>
      <c r="L24" s="103">
        <v>49.9667360940946</v>
      </c>
      <c r="M24" s="103">
        <v>20.0883090965375</v>
      </c>
      <c r="N24" s="103">
        <v>51.251741360174499</v>
      </c>
      <c r="O24" s="103">
        <v>136.97016111935599</v>
      </c>
      <c r="P24" s="27"/>
      <c r="Q24" s="30">
        <f t="shared" si="0"/>
        <v>205.41679489495891</v>
      </c>
      <c r="R24" s="30">
        <f t="shared" si="1"/>
        <v>1.3399097497742691</v>
      </c>
      <c r="S24" s="30">
        <f t="shared" si="5"/>
        <v>8.7050062881697912</v>
      </c>
      <c r="T24" s="30">
        <f t="shared" si="5"/>
        <v>4.2741083184122344</v>
      </c>
      <c r="U24" s="30">
        <f t="shared" si="5"/>
        <v>4.4489358819595921</v>
      </c>
      <c r="V24" s="30">
        <f t="shared" si="3"/>
        <v>1.7605419167012339</v>
      </c>
      <c r="W24" s="105">
        <f t="shared" si="4"/>
        <v>225.94529704997603</v>
      </c>
    </row>
    <row r="25" spans="1:23" x14ac:dyDescent="0.15">
      <c r="A25" s="3">
        <v>2</v>
      </c>
      <c r="B25" t="s">
        <v>105</v>
      </c>
      <c r="C25" s="93">
        <v>23</v>
      </c>
      <c r="D25" s="54">
        <v>44</v>
      </c>
      <c r="E25" t="s">
        <v>102</v>
      </c>
      <c r="F25" s="17">
        <v>111</v>
      </c>
      <c r="G25" s="17">
        <v>2</v>
      </c>
      <c r="H25" s="17">
        <v>5</v>
      </c>
      <c r="I25" s="100">
        <v>454</v>
      </c>
      <c r="J25" s="94">
        <v>0.60328142831782094</v>
      </c>
      <c r="K25" s="2">
        <v>55.5104931540046</v>
      </c>
      <c r="L25" s="100">
        <v>28.9494823606056</v>
      </c>
      <c r="M25" s="100">
        <v>13.878122920098701</v>
      </c>
      <c r="N25" s="100">
        <v>61.405551586256998</v>
      </c>
      <c r="O25" s="100">
        <v>108.975279673581</v>
      </c>
      <c r="Q25" s="26">
        <f t="shared" si="0"/>
        <v>139.21879115026636</v>
      </c>
      <c r="R25" s="26">
        <f t="shared" si="1"/>
        <v>1.2761032908966574</v>
      </c>
      <c r="S25" s="26">
        <f t="shared" si="5"/>
        <v>5.0434638258894777</v>
      </c>
      <c r="T25" s="26">
        <f t="shared" si="5"/>
        <v>2.9527921106592983</v>
      </c>
      <c r="U25" s="26">
        <f t="shared" si="5"/>
        <v>5.3303430196403649</v>
      </c>
      <c r="V25" s="26">
        <f t="shared" si="3"/>
        <v>1.4007105356501415</v>
      </c>
      <c r="W25" s="53">
        <f t="shared" si="4"/>
        <v>155.22220393300231</v>
      </c>
    </row>
    <row r="26" spans="1:23" ht="14.25" thickBot="1" x14ac:dyDescent="0.2">
      <c r="A26" s="43">
        <v>2</v>
      </c>
      <c r="B26" s="41" t="s">
        <v>105</v>
      </c>
      <c r="C26" s="106">
        <v>23</v>
      </c>
      <c r="D26" s="107">
        <v>44</v>
      </c>
      <c r="E26" s="41" t="s">
        <v>102</v>
      </c>
      <c r="F26" s="42">
        <v>111</v>
      </c>
      <c r="G26" s="42">
        <v>3</v>
      </c>
      <c r="H26" s="42">
        <v>5</v>
      </c>
      <c r="I26" s="108">
        <v>500</v>
      </c>
      <c r="J26" s="109">
        <v>0.81379752123659599</v>
      </c>
      <c r="K26" s="45">
        <v>53.689415109175599</v>
      </c>
      <c r="L26" s="108">
        <v>53.074518024164199</v>
      </c>
      <c r="M26" s="108">
        <v>19.251130130861799</v>
      </c>
      <c r="N26" s="108">
        <v>58.826112664952198</v>
      </c>
      <c r="O26" s="108">
        <v>141.98024686072199</v>
      </c>
      <c r="P26" s="41"/>
      <c r="Q26" s="44">
        <f t="shared" si="0"/>
        <v>187.79942797767598</v>
      </c>
      <c r="R26" s="44">
        <f t="shared" si="1"/>
        <v>1.2342394277971402</v>
      </c>
      <c r="S26" s="44">
        <f t="shared" si="5"/>
        <v>9.2464317115268635</v>
      </c>
      <c r="T26" s="44">
        <f t="shared" si="5"/>
        <v>4.0959851342259146</v>
      </c>
      <c r="U26" s="44">
        <f t="shared" si="5"/>
        <v>5.1064333910548783</v>
      </c>
      <c r="V26" s="44">
        <f t="shared" si="3"/>
        <v>1.8249389056648071</v>
      </c>
      <c r="W26" s="110">
        <f t="shared" si="4"/>
        <v>209.30745654794558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SSR and SSL</vt:lpstr>
      <vt:lpstr>SSD</vt:lpstr>
      <vt:lpstr>NSR</vt:lpstr>
      <vt:lpstr>NSD</vt:lpstr>
      <vt:lpstr>SSR WQI</vt:lpstr>
      <vt:lpstr>SSL WQI</vt:lpstr>
      <vt:lpstr>SSD RI</vt:lpstr>
      <vt:lpstr>NSR WQI</vt:lpstr>
      <vt:lpstr>NSD 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DH L</cp:lastModifiedBy>
  <dcterms:created xsi:type="dcterms:W3CDTF">2023-08-07T06:08:00Z</dcterms:created>
  <dcterms:modified xsi:type="dcterms:W3CDTF">2024-02-21T03:20:09Z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7A30AF5A00504DD79ED9DBC429EF2AD0_13</vt:lpwstr>
  </property>
  <property fmtid="{D5CDD505-2E9C-101B-9397-08002B2CF9AE}" pid="3" name="KSOProductBuildVer">
    <vt:lpwstr>2052-12.1.0.15120</vt:lpwstr>
  </property>
</Properties>
</file>