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1840" windowHeight="12570" tabRatio="802" activeTab="5"/>
  </bookViews>
  <sheets>
    <sheet name="ALT" sheetId="15" r:id="rId1"/>
    <sheet name="AST" sheetId="3" r:id="rId2"/>
    <sheet name="MDA" sheetId="14" r:id="rId3"/>
    <sheet name="GST" sheetId="19" r:id="rId4"/>
    <sheet name="SOD" sheetId="6" r:id="rId5"/>
    <sheet name="CAT" sheetId="5" r:id="rId6"/>
  </sheets>
  <calcPr calcId="125725"/>
</workbook>
</file>

<file path=xl/calcChain.xml><?xml version="1.0" encoding="utf-8"?>
<calcChain xmlns="http://schemas.openxmlformats.org/spreadsheetml/2006/main">
  <c r="E15" i="6"/>
  <c r="E14"/>
  <c r="E13"/>
  <c r="E12"/>
  <c r="E11"/>
  <c r="B15"/>
  <c r="B14"/>
  <c r="B13"/>
  <c r="B12"/>
  <c r="B11"/>
  <c r="B14" i="14"/>
  <c r="B13"/>
  <c r="B12"/>
  <c r="B11"/>
  <c r="B10"/>
  <c r="B27" i="15"/>
  <c r="B26"/>
  <c r="B25"/>
  <c r="B24"/>
  <c r="B23"/>
  <c r="F14" i="3"/>
  <c r="F13"/>
  <c r="F12"/>
  <c r="F11"/>
  <c r="F10"/>
  <c r="B14"/>
  <c r="B12"/>
  <c r="B11"/>
  <c r="B10"/>
  <c r="B13"/>
  <c r="B15" i="19"/>
  <c r="B14"/>
  <c r="B13"/>
  <c r="B12"/>
  <c r="B11"/>
  <c r="B14" i="5"/>
  <c r="B13"/>
  <c r="B12"/>
  <c r="B11"/>
  <c r="B15"/>
  <c r="D26" i="15"/>
  <c r="D25"/>
  <c r="D24"/>
  <c r="D23"/>
  <c r="D22"/>
  <c r="E15" i="5"/>
  <c r="E14"/>
  <c r="E13"/>
  <c r="E12"/>
  <c r="E11"/>
  <c r="E13" i="19"/>
  <c r="E14"/>
  <c r="E15"/>
  <c r="E12"/>
  <c r="E11"/>
  <c r="F14" i="5"/>
  <c r="F13"/>
  <c r="F12" i="19"/>
  <c r="D12" i="6"/>
  <c r="D12" i="5"/>
  <c r="D12" i="19"/>
  <c r="D11" i="6"/>
  <c r="F11" i="5"/>
  <c r="F11" i="19"/>
  <c r="D10" i="6"/>
  <c r="D10" i="5"/>
  <c r="D11" i="19"/>
  <c r="D13" i="5"/>
  <c r="F14" i="19"/>
  <c r="D10"/>
  <c r="D11" i="5"/>
  <c r="F10" i="19"/>
  <c r="F10" i="5"/>
  <c r="F13" i="19"/>
  <c r="D14" i="5"/>
  <c r="D13" i="6"/>
  <c r="D13" i="14"/>
  <c r="F12" i="5"/>
  <c r="D14" i="19"/>
  <c r="D14" i="6"/>
  <c r="D13" i="19"/>
  <c r="F10" i="14" l="1"/>
  <c r="D10"/>
  <c r="D11"/>
  <c r="D12"/>
  <c r="D9"/>
  <c r="F14" l="1"/>
  <c r="F13" l="1"/>
  <c r="F12"/>
  <c r="F11"/>
  <c r="D11" i="3"/>
  <c r="D10"/>
  <c r="D13"/>
  <c r="D12"/>
  <c r="D9"/>
  <c r="F27" i="15" l="1"/>
  <c r="F26"/>
  <c r="F25"/>
  <c r="F24"/>
  <c r="F23"/>
  <c r="E11"/>
  <c r="D11"/>
  <c r="C11"/>
  <c r="B11"/>
  <c r="A11"/>
  <c r="E10"/>
  <c r="D10"/>
  <c r="C10"/>
  <c r="B10"/>
  <c r="A10"/>
  <c r="E9"/>
  <c r="D9"/>
  <c r="C9"/>
  <c r="B9"/>
  <c r="A9"/>
  <c r="E8"/>
  <c r="D8"/>
  <c r="C8"/>
  <c r="B8"/>
  <c r="A8"/>
  <c r="E7"/>
  <c r="D7"/>
  <c r="C7"/>
  <c r="B7"/>
  <c r="A7"/>
</calcChain>
</file>

<file path=xl/sharedStrings.xml><?xml version="1.0" encoding="utf-8"?>
<sst xmlns="http://schemas.openxmlformats.org/spreadsheetml/2006/main" count="288" uniqueCount="59">
  <si>
    <t>1-1</t>
  </si>
  <si>
    <t>2-1</t>
  </si>
  <si>
    <t>3-1</t>
  </si>
  <si>
    <t>4-1</t>
  </si>
  <si>
    <t>5-1</t>
  </si>
  <si>
    <t>1-2</t>
  </si>
  <si>
    <t>2-2</t>
  </si>
  <si>
    <t>3-2</t>
  </si>
  <si>
    <t>4-2</t>
  </si>
  <si>
    <t>5-2</t>
  </si>
  <si>
    <t>Mean</t>
  </si>
  <si>
    <t>SD</t>
    <phoneticPr fontId="2" type="noConversion"/>
  </si>
  <si>
    <t>SEM</t>
    <phoneticPr fontId="2" type="noConversion"/>
  </si>
  <si>
    <t>P-value</t>
  </si>
  <si>
    <t>##</t>
    <phoneticPr fontId="2" type="noConversion"/>
  </si>
  <si>
    <t>**</t>
    <phoneticPr fontId="2" type="noConversion"/>
  </si>
  <si>
    <t>1-3</t>
    <phoneticPr fontId="2" type="noConversion"/>
  </si>
  <si>
    <t>1-4</t>
  </si>
  <si>
    <t>1-5</t>
  </si>
  <si>
    <t>1-6</t>
  </si>
  <si>
    <t>2-4</t>
  </si>
  <si>
    <t>2-5</t>
  </si>
  <si>
    <t>2-6</t>
  </si>
  <si>
    <t>3-4</t>
  </si>
  <si>
    <t>3-5</t>
  </si>
  <si>
    <t>3-6</t>
  </si>
  <si>
    <t>4-4</t>
  </si>
  <si>
    <t>4-5</t>
  </si>
  <si>
    <t>4-6</t>
  </si>
  <si>
    <t>5-4</t>
  </si>
  <si>
    <t>5-5</t>
  </si>
  <si>
    <t>5-6</t>
  </si>
  <si>
    <t>2-3</t>
    <phoneticPr fontId="2" type="noConversion"/>
  </si>
  <si>
    <t>3-3</t>
    <phoneticPr fontId="2" type="noConversion"/>
  </si>
  <si>
    <t>4-3</t>
    <phoneticPr fontId="2" type="noConversion"/>
  </si>
  <si>
    <t>5-3</t>
    <phoneticPr fontId="2" type="noConversion"/>
  </si>
  <si>
    <t>*</t>
    <phoneticPr fontId="2" type="noConversion"/>
  </si>
  <si>
    <t>U/L</t>
    <phoneticPr fontId="2" type="noConversion"/>
  </si>
  <si>
    <t>1-3</t>
  </si>
  <si>
    <t>2-3</t>
  </si>
  <si>
    <t>3-3</t>
  </si>
  <si>
    <t>4-3</t>
  </si>
  <si>
    <t>5-3</t>
  </si>
  <si>
    <t>Ctrl</t>
  </si>
  <si>
    <t>Pb</t>
    <phoneticPr fontId="2" type="noConversion"/>
  </si>
  <si>
    <t>Pb+20</t>
    <phoneticPr fontId="2" type="noConversion"/>
  </si>
  <si>
    <t>Pb+40</t>
    <phoneticPr fontId="2" type="noConversion"/>
  </si>
  <si>
    <t>Ctrl</t>
    <phoneticPr fontId="2" type="noConversion"/>
  </si>
  <si>
    <t>Pb</t>
    <phoneticPr fontId="2" type="noConversion"/>
  </si>
  <si>
    <t>Pb+20</t>
    <phoneticPr fontId="2" type="noConversion"/>
  </si>
  <si>
    <t>Pb+40</t>
    <phoneticPr fontId="2" type="noConversion"/>
  </si>
  <si>
    <t>A40</t>
    <phoneticPr fontId="2" type="noConversion"/>
  </si>
  <si>
    <t>1-7</t>
  </si>
  <si>
    <t>2-7</t>
  </si>
  <si>
    <t>3-7</t>
  </si>
  <si>
    <t>4-7</t>
  </si>
  <si>
    <t>5-7</t>
  </si>
  <si>
    <t>PB+40</t>
    <phoneticPr fontId="2" type="noConversion"/>
  </si>
  <si>
    <t>a40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</si>
</sst>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10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color rgb="FFFF0000"/>
      <name val="宋体"/>
      <family val="3"/>
      <charset val="134"/>
    </font>
    <font>
      <sz val="9"/>
      <color theme="7" tint="-0.249977111117893"/>
      <name val="宋体"/>
      <family val="3"/>
      <charset val="134"/>
    </font>
    <font>
      <sz val="11"/>
      <color theme="7" tint="-0.249977111117893"/>
      <name val="宋体"/>
      <family val="3"/>
      <charset val="134"/>
      <scheme val="minor"/>
    </font>
    <font>
      <sz val="12"/>
      <color theme="7" tint="-0.249977111117893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/>
    <xf numFmtId="176" fontId="4" fillId="0" borderId="0" xfId="1" applyNumberFormat="1" applyAlignment="1" applyProtection="1">
      <alignment vertical="center"/>
    </xf>
    <xf numFmtId="176" fontId="5" fillId="0" borderId="0" xfId="1" applyNumberFormat="1" applyFont="1" applyAlignment="1" applyProtection="1">
      <alignment vertical="center"/>
    </xf>
    <xf numFmtId="0" fontId="0" fillId="0" borderId="0" xfId="0" applyFill="1" applyBorder="1" applyAlignment="1">
      <alignment vertical="center"/>
    </xf>
    <xf numFmtId="176" fontId="4" fillId="0" borderId="0" xfId="1" applyNumberFormat="1" applyBorder="1" applyAlignment="1" applyProtection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76" fontId="6" fillId="0" borderId="0" xfId="1" applyNumberFormat="1" applyFont="1" applyFill="1" applyBorder="1" applyAlignment="1" applyProtection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176" fontId="4" fillId="0" borderId="0" xfId="1" applyNumberFormat="1" applyFill="1" applyBorder="1" applyAlignment="1" applyProtection="1">
      <alignment vertical="center"/>
    </xf>
    <xf numFmtId="0" fontId="0" fillId="0" borderId="0" xfId="0" applyFill="1" applyBorder="1" applyAlignment="1"/>
    <xf numFmtId="176" fontId="4" fillId="0" borderId="0" xfId="1" applyNumberFormat="1" applyFill="1" applyAlignment="1" applyProtection="1">
      <alignment vertical="center"/>
    </xf>
    <xf numFmtId="176" fontId="6" fillId="0" borderId="0" xfId="1" applyNumberFormat="1" applyFont="1" applyFill="1" applyAlignment="1" applyProtection="1">
      <alignment vertical="center"/>
    </xf>
    <xf numFmtId="176" fontId="5" fillId="0" borderId="0" xfId="1" applyNumberFormat="1" applyFont="1" applyFill="1" applyAlignment="1" applyProtection="1">
      <alignment vertical="center"/>
    </xf>
    <xf numFmtId="177" fontId="4" fillId="0" borderId="0" xfId="1" applyNumberFormat="1" applyAlignment="1" applyProtection="1">
      <alignment vertical="center"/>
    </xf>
    <xf numFmtId="177" fontId="0" fillId="0" borderId="0" xfId="0" applyNumberFormat="1" applyAlignment="1"/>
    <xf numFmtId="177" fontId="3" fillId="0" borderId="0" xfId="0" applyNumberFormat="1" applyFont="1" applyAlignment="1"/>
    <xf numFmtId="177" fontId="4" fillId="0" borderId="0" xfId="1" applyNumberFormat="1" applyFill="1" applyBorder="1" applyAlignment="1" applyProtection="1">
      <alignment vertical="center"/>
    </xf>
    <xf numFmtId="0" fontId="9" fillId="0" borderId="0" xfId="0" applyFont="1" applyAlignment="1"/>
    <xf numFmtId="0" fontId="0" fillId="0" borderId="0" xfId="0" applyFill="1" applyAlignment="1"/>
    <xf numFmtId="0" fontId="9" fillId="0" borderId="0" xfId="0" applyFont="1" applyFill="1" applyAlignment="1"/>
  </cellXfs>
  <cellStyles count="2">
    <cellStyle name="Normal" xfId="1"/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36"/>
  <sheetViews>
    <sheetView topLeftCell="A7" workbookViewId="0">
      <selection activeCell="G34" sqref="G34"/>
    </sheetView>
  </sheetViews>
  <sheetFormatPr defaultRowHeight="13.5"/>
  <cols>
    <col min="1" max="1" width="9.375" bestFit="1" customWidth="1"/>
  </cols>
  <sheetData>
    <row r="1" spans="1:12">
      <c r="A1">
        <v>1.24E-2</v>
      </c>
      <c r="B1">
        <v>0.1973</v>
      </c>
      <c r="C1">
        <v>0.19919999999999999</v>
      </c>
      <c r="D1">
        <v>0.1492</v>
      </c>
      <c r="E1">
        <v>0.109</v>
      </c>
      <c r="G1">
        <v>0.2177</v>
      </c>
      <c r="H1">
        <v>0.38019999999999998</v>
      </c>
      <c r="I1">
        <v>0.32290000000000002</v>
      </c>
      <c r="J1">
        <v>0.25040000000000001</v>
      </c>
      <c r="K1">
        <v>0.17130000000000001</v>
      </c>
    </row>
    <row r="2" spans="1:12">
      <c r="A2">
        <v>0.1031</v>
      </c>
      <c r="B2">
        <v>7.6399999999999996E-2</v>
      </c>
      <c r="C2">
        <v>0.1027</v>
      </c>
      <c r="D2">
        <v>0.1162</v>
      </c>
      <c r="E2">
        <v>0.1356</v>
      </c>
      <c r="G2">
        <v>0.29730000000000001</v>
      </c>
      <c r="H2">
        <v>0.25629999999999997</v>
      </c>
      <c r="I2">
        <v>0.23880000000000001</v>
      </c>
      <c r="J2">
        <v>0.21379999999999999</v>
      </c>
      <c r="K2">
        <v>0.1905</v>
      </c>
    </row>
    <row r="3" spans="1:12">
      <c r="A3">
        <v>0.11940000000000001</v>
      </c>
      <c r="B3">
        <v>0.1298</v>
      </c>
      <c r="C3">
        <v>7.5300000000000006E-2</v>
      </c>
      <c r="D3">
        <v>9.2899999999999996E-2</v>
      </c>
      <c r="E3">
        <v>9.0399999999999994E-2</v>
      </c>
      <c r="G3">
        <v>0.32779999999999998</v>
      </c>
      <c r="H3">
        <v>0.2913</v>
      </c>
      <c r="I3">
        <v>0.21079999999999999</v>
      </c>
      <c r="J3">
        <v>0.20610000000000001</v>
      </c>
      <c r="K3">
        <v>0.14410000000000001</v>
      </c>
    </row>
    <row r="4" spans="1:12">
      <c r="A4">
        <v>7.1099999999999997E-2</v>
      </c>
      <c r="B4">
        <v>0.10059999999999999</v>
      </c>
      <c r="C4">
        <v>6.2199999999999998E-2</v>
      </c>
      <c r="D4">
        <v>7.51E-2</v>
      </c>
      <c r="E4">
        <v>6.2600000000000003E-2</v>
      </c>
      <c r="G4">
        <v>0.29170000000000001</v>
      </c>
      <c r="H4">
        <v>0.28210000000000002</v>
      </c>
      <c r="I4">
        <v>0.2107</v>
      </c>
      <c r="J4">
        <v>0.18709999999999999</v>
      </c>
      <c r="K4">
        <v>0.12870000000000001</v>
      </c>
    </row>
    <row r="5" spans="1:12">
      <c r="A5">
        <v>0.12859999999999999</v>
      </c>
      <c r="B5">
        <v>0.22620000000000001</v>
      </c>
      <c r="C5">
        <v>0.12529999999999999</v>
      </c>
      <c r="D5">
        <v>0.1414</v>
      </c>
      <c r="E5">
        <v>9.1899999999999996E-2</v>
      </c>
      <c r="G5">
        <v>0.33750000000000002</v>
      </c>
      <c r="H5">
        <v>0.39579999999999999</v>
      </c>
      <c r="I5">
        <v>0.26519999999999999</v>
      </c>
      <c r="J5">
        <v>0.2329</v>
      </c>
      <c r="K5">
        <v>0.15679999999999999</v>
      </c>
    </row>
    <row r="6" spans="1:12">
      <c r="A6">
        <v>2</v>
      </c>
      <c r="B6">
        <v>3</v>
      </c>
      <c r="C6">
        <v>4</v>
      </c>
      <c r="D6">
        <v>5</v>
      </c>
      <c r="E6">
        <v>1</v>
      </c>
      <c r="L6" s="2" t="s">
        <v>37</v>
      </c>
    </row>
    <row r="7" spans="1:12">
      <c r="A7">
        <f>0.167*(G1-A1)/(0.449-0.049)*1000</f>
        <v>85.71275</v>
      </c>
      <c r="B7">
        <f t="shared" ref="B7:E11" si="0">0.167*(H1-B1)/(0.449-0.049)*1000</f>
        <v>76.360749999999996</v>
      </c>
      <c r="C7">
        <f t="shared" si="0"/>
        <v>51.644750000000016</v>
      </c>
      <c r="D7">
        <f t="shared" si="0"/>
        <v>42.251000000000005</v>
      </c>
      <c r="E7">
        <f t="shared" si="0"/>
        <v>26.010250000000003</v>
      </c>
    </row>
    <row r="8" spans="1:12">
      <c r="A8">
        <f>0.167*(G2-A2)/(0.449-0.049)*1000</f>
        <v>81.078500000000005</v>
      </c>
      <c r="B8">
        <f t="shared" si="0"/>
        <v>75.108249999999984</v>
      </c>
      <c r="C8">
        <f t="shared" si="0"/>
        <v>56.821749999999994</v>
      </c>
      <c r="D8">
        <f t="shared" si="0"/>
        <v>40.747999999999998</v>
      </c>
      <c r="E8">
        <f t="shared" si="0"/>
        <v>22.920750000000002</v>
      </c>
    </row>
    <row r="9" spans="1:12">
      <c r="A9">
        <f>0.167*(G3-A3)/(0.449-0.049)*1000</f>
        <v>87.006999999999991</v>
      </c>
      <c r="B9">
        <f t="shared" si="0"/>
        <v>67.426249999999996</v>
      </c>
      <c r="C9">
        <f t="shared" si="0"/>
        <v>56.571249999999999</v>
      </c>
      <c r="D9">
        <f t="shared" si="0"/>
        <v>47.261000000000003</v>
      </c>
      <c r="E9">
        <f t="shared" si="0"/>
        <v>22.419750000000004</v>
      </c>
    </row>
    <row r="10" spans="1:12">
      <c r="A10">
        <f>0.167*(G4-A4)/(0.449-0.049)*1000</f>
        <v>92.100499999999997</v>
      </c>
      <c r="B10">
        <f t="shared" si="0"/>
        <v>75.776250000000005</v>
      </c>
      <c r="C10">
        <f t="shared" si="0"/>
        <v>61.998749999999994</v>
      </c>
      <c r="D10">
        <f t="shared" si="0"/>
        <v>46.76</v>
      </c>
      <c r="E10">
        <f t="shared" si="0"/>
        <v>27.596750000000004</v>
      </c>
    </row>
    <row r="11" spans="1:12">
      <c r="A11">
        <f>0.167*(G5-A5)/(0.449-0.049)*1000</f>
        <v>87.215750000000028</v>
      </c>
      <c r="B11">
        <f t="shared" si="0"/>
        <v>70.807999999999979</v>
      </c>
      <c r="C11">
        <f t="shared" si="0"/>
        <v>58.408249999999995</v>
      </c>
      <c r="D11">
        <f t="shared" si="0"/>
        <v>38.201250000000002</v>
      </c>
      <c r="E11">
        <f t="shared" si="0"/>
        <v>27.095749999999999</v>
      </c>
    </row>
    <row r="13" spans="1:12">
      <c r="A13" t="s">
        <v>47</v>
      </c>
      <c r="C13" t="s">
        <v>48</v>
      </c>
      <c r="E13" t="s">
        <v>49</v>
      </c>
      <c r="G13" t="s">
        <v>50</v>
      </c>
      <c r="I13" t="s">
        <v>51</v>
      </c>
    </row>
    <row r="14" spans="1:12">
      <c r="A14" s="5" t="s">
        <v>0</v>
      </c>
      <c r="B14" s="4">
        <v>26.23</v>
      </c>
      <c r="C14" s="5" t="s">
        <v>1</v>
      </c>
      <c r="D14" s="4">
        <v>87.12</v>
      </c>
      <c r="E14" s="5" t="s">
        <v>2</v>
      </c>
      <c r="F14" s="4">
        <v>72.16</v>
      </c>
      <c r="G14" s="5" t="s">
        <v>3</v>
      </c>
      <c r="H14" s="4">
        <v>61.15</v>
      </c>
      <c r="I14" s="5" t="s">
        <v>4</v>
      </c>
      <c r="J14" s="4">
        <v>26.25</v>
      </c>
    </row>
    <row r="15" spans="1:12">
      <c r="A15" s="5" t="s">
        <v>5</v>
      </c>
      <c r="B15" s="4">
        <v>25.92</v>
      </c>
      <c r="C15" s="5" t="s">
        <v>6</v>
      </c>
      <c r="D15" s="4">
        <v>84.13</v>
      </c>
      <c r="E15" s="5" t="s">
        <v>7</v>
      </c>
      <c r="F15" s="4">
        <v>70.209999999999994</v>
      </c>
      <c r="G15" s="5" t="s">
        <v>8</v>
      </c>
      <c r="H15" s="4">
        <v>58.51</v>
      </c>
      <c r="I15" s="5" t="s">
        <v>9</v>
      </c>
      <c r="J15" s="4">
        <v>25.09</v>
      </c>
    </row>
    <row r="16" spans="1:12">
      <c r="A16" s="5" t="s">
        <v>16</v>
      </c>
      <c r="B16" s="4">
        <v>24.15</v>
      </c>
      <c r="C16" s="5" t="s">
        <v>32</v>
      </c>
      <c r="D16" s="4">
        <v>90.17</v>
      </c>
      <c r="E16" s="5" t="s">
        <v>33</v>
      </c>
      <c r="F16" s="4">
        <v>71.73</v>
      </c>
      <c r="G16" s="5" t="s">
        <v>34</v>
      </c>
      <c r="H16" s="4">
        <v>60.37</v>
      </c>
      <c r="I16" s="5" t="s">
        <v>35</v>
      </c>
      <c r="J16" s="4">
        <v>24.95</v>
      </c>
    </row>
    <row r="17" spans="1:14">
      <c r="A17" s="5" t="s">
        <v>17</v>
      </c>
      <c r="B17" s="4">
        <v>24.96</v>
      </c>
      <c r="C17" s="5" t="s">
        <v>20</v>
      </c>
      <c r="D17" s="4">
        <v>82.54</v>
      </c>
      <c r="E17" s="5" t="s">
        <v>23</v>
      </c>
      <c r="F17" s="4">
        <v>69.959999999999994</v>
      </c>
      <c r="G17" s="5" t="s">
        <v>26</v>
      </c>
      <c r="H17" s="4">
        <v>55.91</v>
      </c>
      <c r="I17" s="5" t="s">
        <v>29</v>
      </c>
      <c r="J17" s="4">
        <v>27.79</v>
      </c>
      <c r="K17" s="3"/>
      <c r="L17" s="3"/>
    </row>
    <row r="18" spans="1:14">
      <c r="A18" s="5" t="s">
        <v>18</v>
      </c>
      <c r="B18" s="4">
        <v>27.02</v>
      </c>
      <c r="C18" s="5" t="s">
        <v>21</v>
      </c>
      <c r="D18" s="4">
        <v>84.65</v>
      </c>
      <c r="E18" s="5" t="s">
        <v>24</v>
      </c>
      <c r="F18" s="4">
        <v>68.941000000000003</v>
      </c>
      <c r="G18" s="5" t="s">
        <v>27</v>
      </c>
      <c r="H18" s="4">
        <v>57.14</v>
      </c>
      <c r="I18" s="5" t="s">
        <v>30</v>
      </c>
      <c r="J18" s="4">
        <v>24.86</v>
      </c>
      <c r="K18" s="3"/>
      <c r="L18" s="3"/>
    </row>
    <row r="19" spans="1:14">
      <c r="A19" s="5" t="s">
        <v>19</v>
      </c>
      <c r="B19" s="4">
        <v>26.48</v>
      </c>
      <c r="C19" s="5" t="s">
        <v>22</v>
      </c>
      <c r="D19" s="4">
        <v>86.82</v>
      </c>
      <c r="E19" s="5" t="s">
        <v>25</v>
      </c>
      <c r="F19" s="4">
        <v>70.92</v>
      </c>
      <c r="G19" s="5" t="s">
        <v>28</v>
      </c>
      <c r="H19" s="4">
        <v>62.18</v>
      </c>
      <c r="I19" s="5" t="s">
        <v>31</v>
      </c>
      <c r="J19" s="4">
        <v>26.38</v>
      </c>
      <c r="K19" s="3"/>
      <c r="L19" s="3"/>
    </row>
    <row r="20" spans="1:14">
      <c r="A20" s="5" t="s">
        <v>52</v>
      </c>
      <c r="B20" s="4">
        <v>25.72</v>
      </c>
      <c r="C20" s="5" t="s">
        <v>53</v>
      </c>
      <c r="D20" s="4">
        <v>83.83</v>
      </c>
      <c r="E20" s="5" t="s">
        <v>54</v>
      </c>
      <c r="F20" s="4">
        <v>67.81</v>
      </c>
      <c r="G20" s="5" t="s">
        <v>55</v>
      </c>
      <c r="H20" s="4">
        <v>60.72</v>
      </c>
      <c r="I20" s="5" t="s">
        <v>56</v>
      </c>
      <c r="J20" s="4">
        <v>25.62</v>
      </c>
      <c r="K20" s="3"/>
      <c r="L20" s="3"/>
    </row>
    <row r="21" spans="1:14">
      <c r="A21" s="5"/>
      <c r="B21" s="4"/>
      <c r="C21" s="5"/>
      <c r="D21" s="4"/>
      <c r="E21" s="5"/>
      <c r="F21" s="4"/>
      <c r="G21" s="5"/>
      <c r="H21" s="4"/>
      <c r="I21" s="5"/>
      <c r="J21" s="4"/>
      <c r="K21" s="3"/>
      <c r="L21" s="3"/>
    </row>
    <row r="22" spans="1:14">
      <c r="A22" s="4"/>
      <c r="B22" s="4" t="s">
        <v>10</v>
      </c>
      <c r="C22" s="4" t="s">
        <v>11</v>
      </c>
      <c r="D22" s="4">
        <f>STDEVP(B14:B20)</f>
        <v>0.89303198288124763</v>
      </c>
      <c r="E22" s="4" t="s">
        <v>12</v>
      </c>
      <c r="F22" s="4"/>
      <c r="G22" s="4"/>
      <c r="H22" s="4"/>
      <c r="I22" s="3"/>
      <c r="J22" s="3"/>
      <c r="K22" s="3"/>
      <c r="L22" s="3"/>
    </row>
    <row r="23" spans="1:14" ht="15.75">
      <c r="A23" s="26" t="s">
        <v>43</v>
      </c>
      <c r="B23" s="4">
        <f>AVERAGE(B14:B20)</f>
        <v>25.782857142857146</v>
      </c>
      <c r="C23" s="4"/>
      <c r="D23" s="4">
        <f>STDEVP(D14:D20)</f>
        <v>2.3977097916337131</v>
      </c>
      <c r="E23" s="4"/>
      <c r="F23" s="4">
        <f>STDEVP(B14:B22)</f>
        <v>0.89303198288124763</v>
      </c>
      <c r="G23" s="4"/>
      <c r="H23" s="4"/>
      <c r="I23" s="3"/>
      <c r="J23" s="3"/>
      <c r="K23" s="3"/>
      <c r="L23" s="3"/>
    </row>
    <row r="24" spans="1:14" ht="15.75">
      <c r="A24" s="26" t="s">
        <v>44</v>
      </c>
      <c r="B24" s="4">
        <f>AVERAGE(D14:D20)</f>
        <v>85.608571428571437</v>
      </c>
      <c r="C24" s="4"/>
      <c r="D24" s="4">
        <f>STDEVP(F14:F20)</f>
        <v>1.4162389542411984</v>
      </c>
      <c r="E24" s="4"/>
      <c r="F24" s="4">
        <f>STDEVP(D14:D18)</f>
        <v>2.6663788177978041</v>
      </c>
      <c r="G24" s="4"/>
      <c r="H24" s="4"/>
      <c r="I24" s="3"/>
      <c r="J24" s="3"/>
      <c r="K24" s="3"/>
      <c r="L24" s="3"/>
    </row>
    <row r="25" spans="1:14" ht="15.75">
      <c r="A25" s="26" t="s">
        <v>45</v>
      </c>
      <c r="B25" s="4">
        <f>AVERAGE(F14:F20)</f>
        <v>70.247285714285709</v>
      </c>
      <c r="C25" s="4"/>
      <c r="D25" s="4">
        <f>STDEVP(H14:H20)</f>
        <v>2.122982115144616</v>
      </c>
      <c r="E25" s="4"/>
      <c r="F25" s="4">
        <f>STDEVP(F14:F18)</f>
        <v>1.1852831560437089</v>
      </c>
      <c r="G25" s="4"/>
      <c r="H25" s="4"/>
      <c r="I25" s="3"/>
      <c r="J25" s="4"/>
      <c r="K25" s="4"/>
      <c r="L25" s="4"/>
      <c r="M25" s="4"/>
      <c r="N25" s="4"/>
    </row>
    <row r="26" spans="1:14" ht="15.75">
      <c r="A26" s="26" t="s">
        <v>46</v>
      </c>
      <c r="B26" s="4">
        <f>AVERAGE(H14:H20)</f>
        <v>59.425714285714285</v>
      </c>
      <c r="C26" s="4"/>
      <c r="D26" s="4">
        <f>STDEVP(J14:J20)</f>
        <v>0.97285189845453479</v>
      </c>
      <c r="E26" s="4"/>
      <c r="F26" s="4">
        <f>STDEVP(H14:H18)</f>
        <v>1.949867687818827</v>
      </c>
      <c r="G26" s="4"/>
      <c r="H26" s="4"/>
      <c r="I26" s="3"/>
      <c r="J26" s="4"/>
      <c r="K26" s="4"/>
      <c r="L26" s="4"/>
      <c r="M26" s="4"/>
      <c r="N26" s="4"/>
    </row>
    <row r="27" spans="1:14" ht="15.75">
      <c r="A27" s="26" t="s">
        <v>51</v>
      </c>
      <c r="B27" s="4">
        <f>AVERAGE(J14:J20)</f>
        <v>25.848571428571429</v>
      </c>
      <c r="C27" s="4"/>
      <c r="D27" s="4"/>
      <c r="E27" s="4"/>
      <c r="F27" s="4">
        <f>STDEVP(J14:J18)</f>
        <v>1.1200071428343259</v>
      </c>
      <c r="G27" s="4"/>
      <c r="H27" s="4"/>
      <c r="I27" s="3"/>
      <c r="J27" s="4"/>
      <c r="K27" s="4"/>
      <c r="L27" s="4"/>
      <c r="M27" s="4"/>
      <c r="N27" s="4"/>
    </row>
    <row r="28" spans="1:14">
      <c r="A28" s="7"/>
      <c r="B28" s="7"/>
      <c r="C28" s="7"/>
      <c r="D28" s="6"/>
      <c r="E28" s="6"/>
      <c r="F28" s="6"/>
      <c r="G28" s="6"/>
      <c r="H28" s="6"/>
      <c r="I28" s="8"/>
      <c r="J28" s="6"/>
      <c r="K28" s="6"/>
      <c r="L28" s="6"/>
    </row>
    <row r="29" spans="1:14">
      <c r="A29" s="7"/>
      <c r="B29" s="7"/>
      <c r="C29" s="7"/>
      <c r="D29" s="8"/>
      <c r="E29" s="8"/>
      <c r="F29" s="8"/>
      <c r="G29" s="8"/>
      <c r="H29" s="8"/>
      <c r="I29" s="8"/>
      <c r="J29" s="6"/>
      <c r="K29" s="6"/>
      <c r="L29" s="6"/>
    </row>
    <row r="30" spans="1:14">
      <c r="A30" s="7"/>
      <c r="B30" s="7"/>
      <c r="C30" s="7"/>
      <c r="D30" s="8"/>
      <c r="E30" s="8"/>
      <c r="F30" s="8"/>
      <c r="G30" s="8"/>
      <c r="H30" s="8"/>
      <c r="I30" s="8"/>
      <c r="J30" s="6"/>
      <c r="K30" s="6"/>
      <c r="L30" s="6"/>
    </row>
    <row r="31" spans="1:14">
      <c r="A31" s="7"/>
      <c r="B31" s="7"/>
      <c r="C31" s="7"/>
      <c r="D31" s="8"/>
      <c r="E31" s="8"/>
      <c r="F31" s="8"/>
      <c r="G31" s="8"/>
      <c r="H31" s="8"/>
      <c r="I31" s="8"/>
      <c r="J31" s="6"/>
      <c r="K31" s="6"/>
      <c r="L31" s="6"/>
    </row>
    <row r="32" spans="1:14">
      <c r="A32" s="7"/>
      <c r="B32" s="7"/>
      <c r="C32" s="7"/>
      <c r="D32" s="9"/>
      <c r="E32" s="9"/>
      <c r="F32" s="9"/>
      <c r="G32" s="9"/>
      <c r="H32" s="9"/>
      <c r="I32" s="9"/>
      <c r="J32" s="6"/>
      <c r="K32" s="6"/>
      <c r="L32" s="6"/>
    </row>
    <row r="33" spans="1:12">
      <c r="A33" s="7"/>
      <c r="B33" s="7"/>
      <c r="C33" s="7"/>
      <c r="D33" s="6"/>
      <c r="E33" s="6"/>
      <c r="F33" s="6"/>
      <c r="G33" s="6"/>
      <c r="H33" s="6"/>
      <c r="I33" s="6"/>
      <c r="J33" s="6"/>
      <c r="K33" s="6"/>
      <c r="L33" s="6"/>
    </row>
    <row r="34" spans="1:12">
      <c r="A34" s="7"/>
      <c r="B34" s="7"/>
      <c r="C34" s="7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8"/>
      <c r="B35" s="8"/>
      <c r="C35" s="8"/>
      <c r="D35" s="6"/>
      <c r="E35" s="6"/>
      <c r="F35" s="6"/>
      <c r="G35" s="6"/>
      <c r="H35" s="6"/>
      <c r="I35" s="6"/>
      <c r="J35" s="6"/>
      <c r="K35" s="6"/>
      <c r="L35" s="6"/>
    </row>
    <row r="36" spans="1:12">
      <c r="A36" s="8"/>
      <c r="B36" s="8"/>
      <c r="C36" s="8"/>
      <c r="D36" s="6"/>
      <c r="E36" s="6"/>
      <c r="F36" s="6"/>
      <c r="G36" s="6"/>
      <c r="H36" s="6"/>
      <c r="I36" s="6"/>
      <c r="J36" s="6"/>
      <c r="K36" s="6"/>
      <c r="L36" s="6"/>
    </row>
  </sheetData>
  <phoneticPr fontId="2" type="noConversion"/>
  <pageMargins left="0.7" right="0.7" top="0.75" bottom="0.75" header="0.3" footer="0.3"/>
  <pageSetup paperSize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M31"/>
  <sheetViews>
    <sheetView workbookViewId="0">
      <selection activeCell="B14" sqref="B14"/>
    </sheetView>
  </sheetViews>
  <sheetFormatPr defaultColWidth="9" defaultRowHeight="14.25"/>
  <cols>
    <col min="1" max="5" width="12.625" style="1"/>
    <col min="6" max="7" width="9" style="1"/>
    <col min="8" max="12" width="12.625" style="1"/>
    <col min="13" max="16384" width="9" style="1"/>
  </cols>
  <sheetData>
    <row r="1" spans="1:13">
      <c r="A1" s="21" t="s">
        <v>0</v>
      </c>
      <c r="B1" s="19">
        <v>38.47</v>
      </c>
      <c r="C1" s="21" t="s">
        <v>1</v>
      </c>
      <c r="D1" s="19">
        <v>100.52</v>
      </c>
      <c r="E1" s="21" t="s">
        <v>2</v>
      </c>
      <c r="F1" s="19">
        <v>80.88</v>
      </c>
      <c r="G1" s="21" t="s">
        <v>3</v>
      </c>
      <c r="H1" s="19">
        <v>69.91</v>
      </c>
      <c r="I1" s="21" t="s">
        <v>4</v>
      </c>
      <c r="J1" s="19">
        <v>36.94</v>
      </c>
      <c r="K1" s="15"/>
    </row>
    <row r="2" spans="1:13">
      <c r="A2" s="21" t="s">
        <v>5</v>
      </c>
      <c r="B2" s="19">
        <v>37.479999999999997</v>
      </c>
      <c r="C2" s="21" t="s">
        <v>6</v>
      </c>
      <c r="D2" s="19">
        <v>98.78</v>
      </c>
      <c r="E2" s="21" t="s">
        <v>7</v>
      </c>
      <c r="F2" s="19">
        <v>80.510000000000005</v>
      </c>
      <c r="G2" s="21" t="s">
        <v>8</v>
      </c>
      <c r="H2" s="19">
        <v>67.709999999999994</v>
      </c>
      <c r="I2" s="21" t="s">
        <v>9</v>
      </c>
      <c r="J2" s="19">
        <v>37.89</v>
      </c>
      <c r="K2" s="15"/>
    </row>
    <row r="3" spans="1:13">
      <c r="A3" s="21" t="s">
        <v>16</v>
      </c>
      <c r="B3" s="19">
        <v>36.909999999999997</v>
      </c>
      <c r="C3" s="21" t="s">
        <v>32</v>
      </c>
      <c r="D3" s="19">
        <v>89.45</v>
      </c>
      <c r="E3" s="21" t="s">
        <v>33</v>
      </c>
      <c r="F3" s="19">
        <v>77.78</v>
      </c>
      <c r="G3" s="21" t="s">
        <v>34</v>
      </c>
      <c r="H3" s="19">
        <v>62.12</v>
      </c>
      <c r="I3" s="21" t="s">
        <v>35</v>
      </c>
      <c r="J3" s="19">
        <v>39.26</v>
      </c>
      <c r="K3" s="15"/>
    </row>
    <row r="4" spans="1:13">
      <c r="A4" s="21" t="s">
        <v>17</v>
      </c>
      <c r="B4" s="19">
        <v>37.86</v>
      </c>
      <c r="C4" s="21" t="s">
        <v>20</v>
      </c>
      <c r="D4" s="20">
        <v>96.43</v>
      </c>
      <c r="E4" s="21" t="s">
        <v>23</v>
      </c>
      <c r="F4" s="19">
        <v>81.16</v>
      </c>
      <c r="G4" s="21" t="s">
        <v>26</v>
      </c>
      <c r="H4" s="19">
        <v>66.75</v>
      </c>
      <c r="I4" s="21" t="s">
        <v>29</v>
      </c>
      <c r="J4" s="19">
        <v>37.619999999999997</v>
      </c>
      <c r="K4" s="27"/>
    </row>
    <row r="5" spans="1:13">
      <c r="A5" s="21" t="s">
        <v>18</v>
      </c>
      <c r="B5" s="19">
        <v>36.590000000000003</v>
      </c>
      <c r="C5" s="21" t="s">
        <v>21</v>
      </c>
      <c r="D5" s="19">
        <v>101.24</v>
      </c>
      <c r="E5" s="21" t="s">
        <v>24</v>
      </c>
      <c r="F5" s="19">
        <v>78.77</v>
      </c>
      <c r="G5" s="21" t="s">
        <v>27</v>
      </c>
      <c r="H5" s="19">
        <v>64.56</v>
      </c>
      <c r="I5" s="21" t="s">
        <v>30</v>
      </c>
      <c r="J5" s="19">
        <v>36.58</v>
      </c>
      <c r="K5" s="27"/>
    </row>
    <row r="6" spans="1:13">
      <c r="A6" s="21" t="s">
        <v>19</v>
      </c>
      <c r="B6" s="19">
        <v>36.83</v>
      </c>
      <c r="C6" s="21" t="s">
        <v>22</v>
      </c>
      <c r="D6" s="19">
        <v>98.87</v>
      </c>
      <c r="E6" s="21" t="s">
        <v>25</v>
      </c>
      <c r="F6" s="19">
        <v>84.41</v>
      </c>
      <c r="G6" s="21" t="s">
        <v>28</v>
      </c>
      <c r="H6" s="19">
        <v>68.48</v>
      </c>
      <c r="I6" s="21" t="s">
        <v>31</v>
      </c>
      <c r="J6" s="19">
        <v>35.93</v>
      </c>
      <c r="K6" s="27"/>
    </row>
    <row r="7" spans="1:13">
      <c r="A7" s="21" t="s">
        <v>52</v>
      </c>
      <c r="B7" s="19">
        <v>35.72</v>
      </c>
      <c r="C7" s="21" t="s">
        <v>53</v>
      </c>
      <c r="D7" s="19">
        <v>92.34</v>
      </c>
      <c r="E7" s="21" t="s">
        <v>54</v>
      </c>
      <c r="F7" s="19">
        <v>79.08</v>
      </c>
      <c r="G7" s="21" t="s">
        <v>55</v>
      </c>
      <c r="H7" s="19">
        <v>65.319999999999993</v>
      </c>
      <c r="I7" s="21" t="s">
        <v>56</v>
      </c>
      <c r="J7" s="19">
        <v>36.35</v>
      </c>
      <c r="K7" s="27"/>
    </row>
    <row r="8" spans="1:13">
      <c r="A8" s="21"/>
      <c r="B8" s="19"/>
      <c r="C8" s="21"/>
      <c r="D8" s="19"/>
      <c r="E8" s="21"/>
      <c r="F8" s="19"/>
      <c r="G8" s="21"/>
      <c r="H8" s="19"/>
      <c r="I8" s="21"/>
      <c r="J8" s="19"/>
      <c r="K8" s="27"/>
    </row>
    <row r="9" spans="1:13">
      <c r="A9" s="19"/>
      <c r="B9" s="19" t="s">
        <v>10</v>
      </c>
      <c r="C9" s="19" t="s">
        <v>11</v>
      </c>
      <c r="D9" s="19" t="e">
        <f ca="1">_xlfn.STDEV.S(B1:B6)</f>
        <v>#NAME?</v>
      </c>
      <c r="E9" s="19" t="s">
        <v>12</v>
      </c>
      <c r="F9" s="19"/>
      <c r="G9" s="19" t="s">
        <v>13</v>
      </c>
      <c r="H9" s="19"/>
      <c r="I9" s="27"/>
      <c r="J9" s="27"/>
      <c r="K9" s="27"/>
    </row>
    <row r="10" spans="1:13" ht="15.75">
      <c r="A10" s="28" t="s">
        <v>43</v>
      </c>
      <c r="B10" s="19">
        <f>AVERAGE(B1:B7)</f>
        <v>37.122857142857143</v>
      </c>
      <c r="C10" s="19"/>
      <c r="D10" s="19" t="e">
        <f ca="1">_xlfn.STDEV.S(D1:D6)</f>
        <v>#NAME?</v>
      </c>
      <c r="E10" s="19"/>
      <c r="F10" s="19">
        <f>STDEVP(B1:B7)</f>
        <v>0.83398722644730294</v>
      </c>
      <c r="G10" s="19"/>
      <c r="H10" s="19" t="s">
        <v>14</v>
      </c>
      <c r="I10" s="27"/>
      <c r="J10" s="27"/>
      <c r="K10" s="27"/>
    </row>
    <row r="11" spans="1:13" ht="15.75">
      <c r="A11" s="28" t="s">
        <v>44</v>
      </c>
      <c r="B11" s="19">
        <f>AVERAGE(D1:D7)</f>
        <v>96.804285714285712</v>
      </c>
      <c r="C11" s="19"/>
      <c r="D11" s="19" t="e">
        <f ca="1">_xlfn.STDEV.S(F1:F6)</f>
        <v>#NAME?</v>
      </c>
      <c r="E11" s="19"/>
      <c r="F11" s="19">
        <f>STDEVP(D1:D7)</f>
        <v>4.0674346325166981</v>
      </c>
      <c r="G11" s="19"/>
      <c r="H11" s="19"/>
      <c r="I11" s="19"/>
      <c r="J11" s="19"/>
      <c r="K11" s="19"/>
      <c r="L11" s="19"/>
      <c r="M11" s="19"/>
    </row>
    <row r="12" spans="1:13" ht="15.75">
      <c r="A12" s="28" t="s">
        <v>45</v>
      </c>
      <c r="B12" s="19">
        <f>AVERAGE(F1:F7)</f>
        <v>80.37</v>
      </c>
      <c r="C12" s="19"/>
      <c r="D12" s="19" t="e">
        <f ca="1">_xlfn.STDEV.S(H1:H6)</f>
        <v>#NAME?</v>
      </c>
      <c r="E12" s="19"/>
      <c r="F12" s="19">
        <f>STDEVP(F1:F7)</f>
        <v>2.005620673435573</v>
      </c>
      <c r="G12" s="19"/>
      <c r="H12" s="19" t="s">
        <v>36</v>
      </c>
      <c r="I12" s="19"/>
      <c r="J12" s="19"/>
      <c r="K12" s="19"/>
      <c r="L12" s="19"/>
      <c r="M12" s="19"/>
    </row>
    <row r="13" spans="1:13" ht="15.75">
      <c r="A13" s="28" t="s">
        <v>46</v>
      </c>
      <c r="B13" s="19">
        <f>AVERAGE(H1:H7)</f>
        <v>66.407142857142858</v>
      </c>
      <c r="C13" s="19"/>
      <c r="D13" s="19" t="e">
        <f ca="1">_xlfn.STDEV.S(J1:J6)</f>
        <v>#NAME?</v>
      </c>
      <c r="E13" s="19"/>
      <c r="F13" s="19">
        <f>STDEVP(H1:H7)</f>
        <v>2.4306125876040614</v>
      </c>
      <c r="G13" s="19"/>
      <c r="H13" s="19" t="s">
        <v>15</v>
      </c>
      <c r="I13" s="19"/>
      <c r="J13" s="19"/>
      <c r="K13" s="19"/>
      <c r="L13" s="19"/>
      <c r="M13" s="19"/>
    </row>
    <row r="14" spans="1:13" ht="15.75">
      <c r="A14" s="28" t="s">
        <v>51</v>
      </c>
      <c r="B14" s="19">
        <f>AVERAGE(J1:J7)</f>
        <v>37.22428571428572</v>
      </c>
      <c r="C14" s="19"/>
      <c r="D14" s="19"/>
      <c r="E14" s="19"/>
      <c r="F14" s="19">
        <f>STDEVP(J1:J7)</f>
        <v>1.0474030080268442</v>
      </c>
      <c r="G14" s="19"/>
      <c r="H14" s="19"/>
      <c r="I14" s="19"/>
      <c r="J14" s="20"/>
      <c r="K14" s="19"/>
      <c r="L14" s="19"/>
      <c r="M14" s="19"/>
    </row>
    <row r="15" spans="1:13">
      <c r="A15" s="11"/>
      <c r="B15" s="11"/>
      <c r="C15" s="11"/>
      <c r="D15" s="10"/>
      <c r="E15" s="11"/>
      <c r="F15" s="10"/>
      <c r="G15" s="10"/>
      <c r="I15" s="6"/>
      <c r="J15" s="6"/>
      <c r="K15" s="6"/>
    </row>
    <row r="16" spans="1:13">
      <c r="A16" s="11"/>
      <c r="B16" s="11"/>
      <c r="C16" s="11"/>
      <c r="D16" s="10"/>
      <c r="E16" s="11"/>
      <c r="F16" s="10"/>
      <c r="G16" s="10"/>
      <c r="I16" s="6"/>
      <c r="J16" s="6"/>
      <c r="K16" s="6"/>
    </row>
    <row r="17" spans="1:11">
      <c r="A17" s="11"/>
      <c r="B17" s="11"/>
      <c r="C17" s="11"/>
      <c r="D17" s="10"/>
      <c r="E17" s="11"/>
      <c r="F17" s="10"/>
      <c r="G17" s="10"/>
      <c r="I17" s="6"/>
      <c r="J17" s="6"/>
      <c r="K17" s="6"/>
    </row>
    <row r="18" spans="1:11">
      <c r="A18" s="11"/>
      <c r="B18" s="11"/>
      <c r="C18" s="11"/>
      <c r="D18" s="10"/>
      <c r="E18" s="11"/>
      <c r="F18" s="10"/>
      <c r="G18" s="10"/>
      <c r="I18" s="6"/>
      <c r="J18" s="6"/>
      <c r="K18" s="6"/>
    </row>
    <row r="19" spans="1:11">
      <c r="A19" s="11"/>
      <c r="B19" s="11"/>
      <c r="C19" s="11"/>
      <c r="D19" s="10"/>
      <c r="E19" s="11"/>
      <c r="F19" s="10"/>
      <c r="G19" s="10"/>
      <c r="I19" s="6"/>
      <c r="J19" s="6"/>
      <c r="K19" s="6"/>
    </row>
    <row r="20" spans="1:11">
      <c r="A20" s="11"/>
      <c r="B20" s="11"/>
      <c r="C20" s="11"/>
      <c r="D20" s="11"/>
      <c r="E20" s="10"/>
      <c r="F20" s="10"/>
      <c r="G20" s="10"/>
      <c r="I20" s="6"/>
      <c r="J20" s="6"/>
      <c r="K20" s="6"/>
    </row>
    <row r="21" spans="1:11">
      <c r="A21" s="12"/>
      <c r="B21" s="12"/>
      <c r="C21" s="12"/>
      <c r="D21" s="12"/>
      <c r="E21" s="12"/>
      <c r="F21" s="12"/>
      <c r="G21" s="12"/>
      <c r="I21" s="6"/>
      <c r="J21" s="6"/>
      <c r="K21" s="6"/>
    </row>
    <row r="22" spans="1:11">
      <c r="A22" s="14"/>
      <c r="B22" s="14"/>
      <c r="C22" s="14"/>
      <c r="D22" s="14"/>
      <c r="E22" s="14"/>
      <c r="F22" s="12"/>
      <c r="G22" s="12"/>
    </row>
    <row r="23" spans="1:11">
      <c r="A23" s="12"/>
      <c r="B23" s="12"/>
      <c r="C23" s="12"/>
      <c r="D23" s="12"/>
      <c r="E23" s="12"/>
      <c r="F23" s="12"/>
      <c r="G23" s="12"/>
    </row>
    <row r="24" spans="1:11">
      <c r="A24" s="12"/>
      <c r="B24" s="12"/>
      <c r="C24" s="12"/>
      <c r="D24" s="12"/>
      <c r="E24" s="12"/>
      <c r="F24" s="12"/>
      <c r="G24" s="12"/>
    </row>
    <row r="25" spans="1:11">
      <c r="A25" s="12"/>
      <c r="B25" s="12"/>
      <c r="C25" s="12"/>
      <c r="D25" s="12"/>
      <c r="E25" s="12"/>
      <c r="F25" s="12"/>
      <c r="G25" s="12"/>
    </row>
    <row r="26" spans="1:11">
      <c r="A26" s="13"/>
      <c r="B26" s="13"/>
      <c r="C26" s="13"/>
      <c r="D26" s="13"/>
      <c r="E26" s="13"/>
      <c r="F26" s="13"/>
      <c r="G26" s="13"/>
    </row>
    <row r="27" spans="1:11">
      <c r="A27" s="14"/>
      <c r="B27" s="14"/>
      <c r="C27" s="14"/>
      <c r="D27" s="14"/>
      <c r="E27" s="14"/>
      <c r="F27" s="14"/>
      <c r="G27" s="14"/>
    </row>
    <row r="28" spans="1:11">
      <c r="A28" s="14"/>
      <c r="B28" s="14"/>
      <c r="C28" s="14"/>
      <c r="D28" s="14"/>
      <c r="E28" s="14"/>
      <c r="F28" s="14"/>
      <c r="G28" s="14"/>
    </row>
    <row r="29" spans="1:11">
      <c r="A29" s="14"/>
      <c r="B29" s="14"/>
      <c r="C29" s="14"/>
      <c r="D29" s="14"/>
      <c r="E29" s="14"/>
      <c r="F29" s="14"/>
      <c r="G29" s="14"/>
    </row>
    <row r="30" spans="1:11">
      <c r="A30" s="14"/>
      <c r="B30" s="14"/>
      <c r="C30" s="14"/>
      <c r="D30" s="14"/>
      <c r="E30" s="14"/>
      <c r="F30" s="14"/>
      <c r="G30" s="14"/>
    </row>
    <row r="31" spans="1:11">
      <c r="A31" s="10"/>
      <c r="B31" s="10"/>
      <c r="C31" s="10"/>
      <c r="D31" s="10"/>
      <c r="E31" s="10"/>
      <c r="F31" s="10"/>
      <c r="G31" s="10"/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M16"/>
  <sheetViews>
    <sheetView workbookViewId="0">
      <selection activeCell="J4" sqref="J4"/>
    </sheetView>
  </sheetViews>
  <sheetFormatPr defaultColWidth="9" defaultRowHeight="13.5"/>
  <cols>
    <col min="1" max="1" width="9.125" bestFit="1" customWidth="1"/>
    <col min="2" max="2" width="9.375" bestFit="1" customWidth="1"/>
  </cols>
  <sheetData>
    <row r="1" spans="1:13">
      <c r="A1" s="22" t="s">
        <v>0</v>
      </c>
      <c r="B1" s="22">
        <v>0.3</v>
      </c>
      <c r="C1" s="22" t="s">
        <v>1</v>
      </c>
      <c r="D1" s="22">
        <v>0.59</v>
      </c>
      <c r="E1" s="22" t="s">
        <v>2</v>
      </c>
      <c r="F1" s="22">
        <v>0.46</v>
      </c>
      <c r="G1" s="22" t="s">
        <v>3</v>
      </c>
      <c r="H1" s="22">
        <v>0.34</v>
      </c>
      <c r="I1" s="22" t="s">
        <v>4</v>
      </c>
      <c r="J1" s="22">
        <v>0.28999999999999998</v>
      </c>
      <c r="K1" s="22"/>
      <c r="L1" s="3"/>
      <c r="M1" s="3"/>
    </row>
    <row r="2" spans="1:13">
      <c r="A2" s="22" t="s">
        <v>5</v>
      </c>
      <c r="B2" s="22">
        <v>0.23</v>
      </c>
      <c r="C2" s="22" t="s">
        <v>6</v>
      </c>
      <c r="D2" s="22">
        <v>0.57999999999999996</v>
      </c>
      <c r="E2" s="22" t="s">
        <v>7</v>
      </c>
      <c r="F2" s="22">
        <v>0.45</v>
      </c>
      <c r="G2" s="22" t="s">
        <v>8</v>
      </c>
      <c r="H2" s="22">
        <v>0.36</v>
      </c>
      <c r="I2" s="22" t="s">
        <v>9</v>
      </c>
      <c r="J2" s="22">
        <v>0.3</v>
      </c>
      <c r="K2" s="23"/>
      <c r="L2" s="3"/>
      <c r="M2" s="3"/>
    </row>
    <row r="3" spans="1:13">
      <c r="A3" s="22" t="s">
        <v>38</v>
      </c>
      <c r="B3" s="22">
        <v>0.3</v>
      </c>
      <c r="C3" s="22" t="s">
        <v>39</v>
      </c>
      <c r="D3" s="22">
        <v>0.61</v>
      </c>
      <c r="E3" s="22" t="s">
        <v>40</v>
      </c>
      <c r="F3" s="22">
        <v>0.48</v>
      </c>
      <c r="G3" s="22" t="s">
        <v>41</v>
      </c>
      <c r="H3" s="22">
        <v>0.38</v>
      </c>
      <c r="I3" s="22" t="s">
        <v>42</v>
      </c>
      <c r="J3" s="22">
        <v>0.26</v>
      </c>
      <c r="K3" s="23"/>
      <c r="L3" s="3"/>
      <c r="M3" s="3"/>
    </row>
    <row r="4" spans="1:13">
      <c r="A4" s="22" t="s">
        <v>17</v>
      </c>
      <c r="B4" s="22">
        <v>0.28000000000000003</v>
      </c>
      <c r="C4" s="22" t="s">
        <v>20</v>
      </c>
      <c r="D4" s="22">
        <v>0.57999999999999996</v>
      </c>
      <c r="E4" s="22" t="s">
        <v>23</v>
      </c>
      <c r="F4" s="22">
        <v>0.47</v>
      </c>
      <c r="G4" s="22" t="s">
        <v>26</v>
      </c>
      <c r="H4" s="22">
        <v>0.38</v>
      </c>
      <c r="I4" s="22" t="s">
        <v>29</v>
      </c>
      <c r="J4" s="22">
        <v>0.24</v>
      </c>
      <c r="K4" s="23"/>
      <c r="L4" s="3"/>
      <c r="M4" s="3"/>
    </row>
    <row r="5" spans="1:13">
      <c r="A5" s="22" t="s">
        <v>18</v>
      </c>
      <c r="B5" s="22">
        <v>0.27</v>
      </c>
      <c r="C5" s="22" t="s">
        <v>21</v>
      </c>
      <c r="D5" s="22">
        <v>0.62</v>
      </c>
      <c r="E5" s="22" t="s">
        <v>24</v>
      </c>
      <c r="F5" s="22">
        <v>0.45</v>
      </c>
      <c r="G5" s="22" t="s">
        <v>27</v>
      </c>
      <c r="H5" s="22">
        <v>0.36</v>
      </c>
      <c r="I5" s="22" t="s">
        <v>30</v>
      </c>
      <c r="J5" s="22">
        <v>0.26</v>
      </c>
      <c r="K5" s="23"/>
      <c r="L5" s="3"/>
      <c r="M5" s="3"/>
    </row>
    <row r="6" spans="1:13">
      <c r="A6" s="22" t="s">
        <v>19</v>
      </c>
      <c r="B6" s="22">
        <v>0.28000000000000003</v>
      </c>
      <c r="C6" s="22" t="s">
        <v>22</v>
      </c>
      <c r="D6" s="22">
        <v>0.57999999999999996</v>
      </c>
      <c r="E6" s="22" t="s">
        <v>25</v>
      </c>
      <c r="F6" s="22">
        <v>0.44</v>
      </c>
      <c r="G6" s="22" t="s">
        <v>28</v>
      </c>
      <c r="H6" s="22">
        <v>0.37</v>
      </c>
      <c r="I6" s="22" t="s">
        <v>31</v>
      </c>
      <c r="J6" s="22">
        <v>0.27</v>
      </c>
      <c r="K6" s="23"/>
      <c r="L6" s="3"/>
      <c r="M6" s="3"/>
    </row>
    <row r="7" spans="1:13">
      <c r="A7" s="22" t="s">
        <v>52</v>
      </c>
      <c r="B7" s="22">
        <v>0.28999999999999998</v>
      </c>
      <c r="C7" s="22" t="s">
        <v>53</v>
      </c>
      <c r="D7" s="22">
        <v>0.55000000000000004</v>
      </c>
      <c r="E7" s="22" t="s">
        <v>54</v>
      </c>
      <c r="F7" s="22">
        <v>0.43</v>
      </c>
      <c r="G7" s="22" t="s">
        <v>55</v>
      </c>
      <c r="H7" s="22">
        <v>0.36</v>
      </c>
      <c r="I7" s="22" t="s">
        <v>56</v>
      </c>
      <c r="J7" s="22">
        <v>0.28999999999999998</v>
      </c>
      <c r="K7" s="23"/>
      <c r="L7" s="3"/>
      <c r="M7" s="3"/>
    </row>
    <row r="8" spans="1:13">
      <c r="A8" s="22"/>
      <c r="B8" s="22"/>
      <c r="C8" s="22"/>
      <c r="D8" s="22"/>
      <c r="E8" s="22"/>
      <c r="F8" s="22"/>
      <c r="G8" s="22"/>
      <c r="H8" s="22"/>
      <c r="I8" s="22"/>
      <c r="J8" s="22"/>
      <c r="K8" s="23"/>
      <c r="L8" s="3"/>
      <c r="M8" s="3"/>
    </row>
    <row r="9" spans="1:13">
      <c r="A9" s="23"/>
      <c r="B9" s="23" t="s">
        <v>10</v>
      </c>
      <c r="C9" s="23" t="s">
        <v>11</v>
      </c>
      <c r="D9" s="23" t="e">
        <f ca="1">_xlfn.STDEV.S(B1:B6)</f>
        <v>#NAME?</v>
      </c>
      <c r="E9" s="22" t="s">
        <v>12</v>
      </c>
      <c r="F9" s="23"/>
      <c r="G9" s="23" t="s">
        <v>13</v>
      </c>
      <c r="H9" s="23"/>
      <c r="I9" s="23"/>
      <c r="J9" s="23"/>
      <c r="K9" s="23"/>
      <c r="L9" s="3"/>
      <c r="M9" s="3"/>
    </row>
    <row r="10" spans="1:13" ht="15.75">
      <c r="A10" s="26" t="s">
        <v>43</v>
      </c>
      <c r="B10" s="23">
        <f>AVERAGE(B1:B7)</f>
        <v>0.27857142857142858</v>
      </c>
      <c r="C10" s="23"/>
      <c r="D10" s="23" t="e">
        <f ca="1">_xlfn.STDEV.S(D1:D6)</f>
        <v>#NAME?</v>
      </c>
      <c r="E10" s="23"/>
      <c r="F10" s="23">
        <f>STDEVP(B1:B6)</f>
        <v>2.3570226039551594E-2</v>
      </c>
      <c r="G10" s="23"/>
      <c r="H10" s="23" t="s">
        <v>14</v>
      </c>
      <c r="I10" s="23"/>
      <c r="J10" s="23"/>
      <c r="K10" s="23"/>
      <c r="L10" s="3"/>
      <c r="M10" s="3"/>
    </row>
    <row r="11" spans="1:13" ht="15.75">
      <c r="A11" s="26" t="s">
        <v>44</v>
      </c>
      <c r="B11" s="23">
        <f>AVERAGE(D1:D7)</f>
        <v>0.58714285714285719</v>
      </c>
      <c r="C11" s="23"/>
      <c r="D11" s="23" t="e">
        <f ca="1">_xlfn.STDEV.S(F1:F6)</f>
        <v>#NAME?</v>
      </c>
      <c r="E11" s="23"/>
      <c r="F11" s="23">
        <f>STDEVP(D1:D6)</f>
        <v>1.5986105077709079E-2</v>
      </c>
      <c r="G11" s="23"/>
      <c r="H11" s="24" t="s">
        <v>15</v>
      </c>
      <c r="I11" s="23"/>
      <c r="J11" s="23"/>
      <c r="K11" s="23"/>
      <c r="L11" s="3"/>
      <c r="M11" s="3"/>
    </row>
    <row r="12" spans="1:13" ht="15.75">
      <c r="A12" s="26" t="s">
        <v>45</v>
      </c>
      <c r="B12" s="23">
        <f>AVERAGE(F1:F7)</f>
        <v>0.45428571428571429</v>
      </c>
      <c r="C12" s="23"/>
      <c r="D12" s="23" t="e">
        <f ca="1">_xlfn.STDEV.S(H1:H6)</f>
        <v>#NAME?</v>
      </c>
      <c r="E12" s="23"/>
      <c r="F12" s="23">
        <f>STDEVP(F1:F6)</f>
        <v>1.3437096247164238E-2</v>
      </c>
      <c r="G12" s="23"/>
      <c r="H12" s="23" t="s">
        <v>15</v>
      </c>
      <c r="I12" s="23"/>
      <c r="J12" s="23"/>
      <c r="K12" s="23"/>
      <c r="L12" s="3"/>
      <c r="M12" s="3"/>
    </row>
    <row r="13" spans="1:13" ht="15.75">
      <c r="A13" s="26" t="s">
        <v>46</v>
      </c>
      <c r="B13" s="23">
        <f>AVERAGE(H1:H7)</f>
        <v>0.36428571428571427</v>
      </c>
      <c r="C13" s="23"/>
      <c r="D13" s="23" t="e">
        <f ca="1">_xlfn.STDEV.S(J1:J6)</f>
        <v>#NAME?</v>
      </c>
      <c r="E13" s="23"/>
      <c r="F13" s="23">
        <f>STDEVP(H1:H6)</f>
        <v>1.3844373104863455E-2</v>
      </c>
      <c r="G13" s="23"/>
      <c r="H13" s="23" t="s">
        <v>15</v>
      </c>
      <c r="I13" s="23"/>
      <c r="J13" s="23"/>
      <c r="K13" s="23"/>
      <c r="L13" s="3"/>
      <c r="M13" s="3"/>
    </row>
    <row r="14" spans="1:13" ht="15.75">
      <c r="A14" s="26" t="s">
        <v>51</v>
      </c>
      <c r="B14" s="23">
        <f>AVERAGE(J1:J7)</f>
        <v>0.27285714285714285</v>
      </c>
      <c r="C14" s="22"/>
      <c r="D14" s="23"/>
      <c r="E14" s="23"/>
      <c r="F14" s="23">
        <f>STDEVP(J1:J6)</f>
        <v>2.0000000000000132E-2</v>
      </c>
      <c r="G14" s="23"/>
      <c r="H14" s="23"/>
      <c r="I14" s="23"/>
      <c r="J14" s="23"/>
      <c r="K14" s="23"/>
      <c r="L14" s="3"/>
      <c r="M14" s="3"/>
    </row>
    <row r="15" spans="1:13">
      <c r="A15" s="25"/>
      <c r="B15" s="25"/>
      <c r="C15" s="25"/>
      <c r="D15" s="18"/>
      <c r="E15" s="6"/>
      <c r="F15" s="6"/>
      <c r="G15" s="6"/>
      <c r="H15" s="6"/>
      <c r="I15" s="6"/>
      <c r="J15" s="6"/>
      <c r="K15" s="6"/>
      <c r="L15" s="18"/>
      <c r="M15" s="3"/>
    </row>
    <row r="16" spans="1:13">
      <c r="A16" s="16"/>
      <c r="B16" s="16"/>
      <c r="C16" s="16"/>
      <c r="D16" s="16"/>
      <c r="E16" s="6"/>
      <c r="F16" s="6"/>
      <c r="G16" s="6"/>
      <c r="H16" s="6"/>
      <c r="I16" s="6"/>
      <c r="J16" s="6"/>
      <c r="K16" s="6"/>
      <c r="L16" s="16"/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2:J15"/>
  <sheetViews>
    <sheetView workbookViewId="0">
      <selection activeCell="F25" sqref="F25"/>
    </sheetView>
  </sheetViews>
  <sheetFormatPr defaultRowHeight="13.5"/>
  <cols>
    <col min="1" max="1" width="9.375" bestFit="1" customWidth="1"/>
  </cols>
  <sheetData>
    <row r="2" spans="1:10">
      <c r="A2" s="5" t="s">
        <v>0</v>
      </c>
      <c r="B2" s="19">
        <v>62.12</v>
      </c>
      <c r="C2" s="5" t="s">
        <v>1</v>
      </c>
      <c r="D2" s="19">
        <v>24.9</v>
      </c>
      <c r="E2" s="5" t="s">
        <v>2</v>
      </c>
      <c r="F2" s="19">
        <v>36.119999999999997</v>
      </c>
      <c r="G2" s="5" t="s">
        <v>3</v>
      </c>
      <c r="H2" s="19">
        <v>55.13</v>
      </c>
      <c r="I2" s="5" t="s">
        <v>4</v>
      </c>
      <c r="J2" s="4">
        <v>59.83</v>
      </c>
    </row>
    <row r="3" spans="1:10">
      <c r="A3" s="5" t="s">
        <v>5</v>
      </c>
      <c r="B3" s="19">
        <v>58.22</v>
      </c>
      <c r="C3" s="5" t="s">
        <v>6</v>
      </c>
      <c r="D3" s="19">
        <v>23.11</v>
      </c>
      <c r="E3" s="5" t="s">
        <v>7</v>
      </c>
      <c r="F3" s="19">
        <v>34.78</v>
      </c>
      <c r="G3" s="5" t="s">
        <v>8</v>
      </c>
      <c r="H3" s="19">
        <v>58.91</v>
      </c>
      <c r="I3" s="5" t="s">
        <v>9</v>
      </c>
      <c r="J3" s="4">
        <v>59.21</v>
      </c>
    </row>
    <row r="4" spans="1:10">
      <c r="A4" s="5" t="s">
        <v>16</v>
      </c>
      <c r="B4" s="19">
        <v>57.83</v>
      </c>
      <c r="C4" s="5" t="s">
        <v>32</v>
      </c>
      <c r="D4" s="19">
        <v>29.75</v>
      </c>
      <c r="E4" s="5" t="s">
        <v>33</v>
      </c>
      <c r="F4" s="19">
        <v>33.69</v>
      </c>
      <c r="G4" s="5" t="s">
        <v>34</v>
      </c>
      <c r="H4" s="19">
        <v>54.26</v>
      </c>
      <c r="I4" s="5" t="s">
        <v>35</v>
      </c>
      <c r="J4" s="4">
        <v>61.12</v>
      </c>
    </row>
    <row r="5" spans="1:10">
      <c r="A5" s="5" t="s">
        <v>17</v>
      </c>
      <c r="B5" s="19">
        <v>67.790000000000006</v>
      </c>
      <c r="C5" s="5" t="s">
        <v>20</v>
      </c>
      <c r="D5" s="20">
        <v>25.47</v>
      </c>
      <c r="E5" s="5" t="s">
        <v>23</v>
      </c>
      <c r="F5" s="19">
        <v>35.1</v>
      </c>
      <c r="G5" s="5" t="s">
        <v>26</v>
      </c>
      <c r="H5" s="19">
        <v>52.38</v>
      </c>
      <c r="I5" s="5" t="s">
        <v>29</v>
      </c>
      <c r="J5" s="4">
        <v>61.15</v>
      </c>
    </row>
    <row r="6" spans="1:10">
      <c r="A6" s="5" t="s">
        <v>18</v>
      </c>
      <c r="B6" s="19">
        <v>59.38</v>
      </c>
      <c r="C6" s="5" t="s">
        <v>21</v>
      </c>
      <c r="D6" s="19">
        <v>27.39</v>
      </c>
      <c r="E6" s="5" t="s">
        <v>24</v>
      </c>
      <c r="F6" s="19">
        <v>36.28</v>
      </c>
      <c r="G6" s="5" t="s">
        <v>27</v>
      </c>
      <c r="H6" s="19">
        <v>57.43</v>
      </c>
      <c r="I6" s="5" t="s">
        <v>30</v>
      </c>
      <c r="J6" s="19">
        <v>58.32</v>
      </c>
    </row>
    <row r="7" spans="1:10">
      <c r="A7" s="5" t="s">
        <v>19</v>
      </c>
      <c r="B7" s="19">
        <v>60.26</v>
      </c>
      <c r="C7" s="5" t="s">
        <v>22</v>
      </c>
      <c r="D7" s="4">
        <v>24.18</v>
      </c>
      <c r="E7" s="5" t="s">
        <v>25</v>
      </c>
      <c r="F7" s="19">
        <v>33.520000000000003</v>
      </c>
      <c r="G7" s="5" t="s">
        <v>28</v>
      </c>
      <c r="H7" s="19">
        <v>56.87</v>
      </c>
      <c r="I7" s="5" t="s">
        <v>31</v>
      </c>
      <c r="J7" s="4">
        <v>60.49</v>
      </c>
    </row>
    <row r="8" spans="1:10">
      <c r="A8" s="5" t="s">
        <v>52</v>
      </c>
      <c r="B8" s="19">
        <v>56.32</v>
      </c>
      <c r="C8" s="5" t="s">
        <v>53</v>
      </c>
      <c r="D8" s="4">
        <v>26.61</v>
      </c>
      <c r="E8" s="5" t="s">
        <v>54</v>
      </c>
      <c r="F8" s="19">
        <v>35.54</v>
      </c>
      <c r="G8" s="5" t="s">
        <v>55</v>
      </c>
      <c r="H8" s="19">
        <v>51.14</v>
      </c>
      <c r="I8" s="5" t="s">
        <v>56</v>
      </c>
      <c r="J8" s="4">
        <v>62.34</v>
      </c>
    </row>
    <row r="9" spans="1:10">
      <c r="A9" s="5"/>
      <c r="B9" s="19"/>
      <c r="C9" s="5"/>
      <c r="D9" s="4"/>
      <c r="E9" s="5"/>
      <c r="F9" s="19"/>
      <c r="G9" s="5"/>
      <c r="H9" s="19"/>
      <c r="I9" s="5"/>
      <c r="J9" s="4"/>
    </row>
    <row r="10" spans="1:10">
      <c r="A10" s="4"/>
      <c r="B10" s="4" t="s">
        <v>10</v>
      </c>
      <c r="C10" s="4" t="s">
        <v>11</v>
      </c>
      <c r="D10" s="4" t="e">
        <f ca="1">_xlfn.STDEV.S(B2:B7)</f>
        <v>#NAME?</v>
      </c>
      <c r="E10" s="4" t="s">
        <v>12</v>
      </c>
      <c r="F10" s="4" t="e">
        <f ca="1">_xlfn.STDEV.S(B2:B7)/COUNT(B2:B7)^0.5</f>
        <v>#NAME?</v>
      </c>
      <c r="G10" s="4" t="s">
        <v>13</v>
      </c>
      <c r="H10" s="4"/>
      <c r="I10" s="3"/>
      <c r="J10" s="3"/>
    </row>
    <row r="11" spans="1:10" ht="15.75">
      <c r="A11" s="26" t="s">
        <v>43</v>
      </c>
      <c r="B11" s="4">
        <f>AVERAGE(B2:B8)</f>
        <v>60.274285714285718</v>
      </c>
      <c r="C11" s="4"/>
      <c r="D11" s="4" t="e">
        <f ca="1">_xlfn.STDEV.S(D2:D7)</f>
        <v>#NAME?</v>
      </c>
      <c r="E11" s="4">
        <f>STDEVP(B2:B7)</f>
        <v>3.37345355516995</v>
      </c>
      <c r="F11" s="4" t="e">
        <f ca="1">_xlfn.STDEV.S(D2:D7)/COUNT(D2:D7)^0.5</f>
        <v>#NAME?</v>
      </c>
      <c r="G11" s="4"/>
      <c r="H11" s="4" t="s">
        <v>14</v>
      </c>
      <c r="I11" s="3"/>
      <c r="J11" s="3"/>
    </row>
    <row r="12" spans="1:10" ht="15.75">
      <c r="A12" s="26" t="s">
        <v>44</v>
      </c>
      <c r="B12" s="4">
        <f>AVERAGE(D2:D8)</f>
        <v>25.915714285714291</v>
      </c>
      <c r="C12" s="4"/>
      <c r="D12" s="4" t="e">
        <f ca="1">_xlfn.STDEV.S(F2:F7)</f>
        <v>#NAME?</v>
      </c>
      <c r="E12" s="4">
        <f>STDEVP(D2:D7)</f>
        <v>2.1950702342597626</v>
      </c>
      <c r="F12" s="4" t="e">
        <f ca="1">_xlfn.STDEV.S(F2:F7)/COUNT(F2:F7)^0.5</f>
        <v>#NAME?</v>
      </c>
      <c r="G12" s="4"/>
      <c r="H12" s="4" t="s">
        <v>15</v>
      </c>
      <c r="I12" s="3"/>
      <c r="J12" s="3"/>
    </row>
    <row r="13" spans="1:10" ht="15.75">
      <c r="A13" s="26" t="s">
        <v>45</v>
      </c>
      <c r="B13" s="4">
        <f>AVERAGE(F2:F7)</f>
        <v>34.914999999999999</v>
      </c>
      <c r="C13" s="4"/>
      <c r="D13" s="4" t="e">
        <f ca="1">_xlfn.STDEV.S(H2:H7)</f>
        <v>#NAME?</v>
      </c>
      <c r="E13" s="4">
        <f>STDEVP(F2:F7)</f>
        <v>1.0657039926733367</v>
      </c>
      <c r="F13" s="4" t="e">
        <f ca="1">_xlfn.STDEV.S(H2:H7)/COUNT(H2:H7)^0.5</f>
        <v>#NAME?</v>
      </c>
      <c r="G13" s="4"/>
      <c r="H13" s="4" t="s">
        <v>15</v>
      </c>
      <c r="I13" s="3"/>
      <c r="J13" s="3"/>
    </row>
    <row r="14" spans="1:10" ht="15.75">
      <c r="A14" s="26" t="s">
        <v>57</v>
      </c>
      <c r="B14" s="4">
        <f>AVERAGE(H2:H8)</f>
        <v>55.159999999999989</v>
      </c>
      <c r="C14" s="4"/>
      <c r="D14" s="4" t="e">
        <f ca="1">_xlfn.STDEV.S(J2:J7)</f>
        <v>#NAME?</v>
      </c>
      <c r="E14" s="4">
        <f>STDEVP(H2:H7)</f>
        <v>2.159683618804793</v>
      </c>
      <c r="F14" s="4" t="e">
        <f ca="1">_xlfn.STDEV.S(J2:J7)/COUNT(J2:J7)^0.5</f>
        <v>#NAME?</v>
      </c>
      <c r="G14" s="4"/>
      <c r="H14" s="4" t="s">
        <v>15</v>
      </c>
      <c r="I14" s="3"/>
      <c r="J14" s="3"/>
    </row>
    <row r="15" spans="1:10" ht="15.75">
      <c r="A15" s="26" t="s">
        <v>58</v>
      </c>
      <c r="B15" s="4">
        <f>AVERAGE(J2:J8)</f>
        <v>60.351428571428578</v>
      </c>
      <c r="C15" s="4"/>
      <c r="D15" s="4"/>
      <c r="E15" s="4">
        <f>STDEVP(J2:J7)</f>
        <v>1.023881503560385</v>
      </c>
      <c r="F15" s="4"/>
      <c r="G15" s="4"/>
      <c r="H15" s="4"/>
      <c r="I15" s="3"/>
      <c r="J15" s="3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2:K25"/>
  <sheetViews>
    <sheetView workbookViewId="0">
      <selection activeCell="B11" sqref="B11"/>
    </sheetView>
  </sheetViews>
  <sheetFormatPr defaultColWidth="9" defaultRowHeight="13.5"/>
  <cols>
    <col min="1" max="5" width="12.625"/>
  </cols>
  <sheetData>
    <row r="2" spans="1:11" s="15" customFormat="1">
      <c r="A2" s="21" t="s">
        <v>0</v>
      </c>
      <c r="B2" s="19">
        <v>290.91000000000003</v>
      </c>
      <c r="C2" s="21" t="s">
        <v>1</v>
      </c>
      <c r="D2" s="19">
        <v>206.98</v>
      </c>
      <c r="E2" s="21" t="s">
        <v>2</v>
      </c>
      <c r="F2" s="19">
        <v>248.34</v>
      </c>
      <c r="G2" s="21" t="s">
        <v>3</v>
      </c>
      <c r="H2" s="19">
        <v>301.54000000000002</v>
      </c>
      <c r="I2" s="21" t="s">
        <v>4</v>
      </c>
      <c r="J2" s="19">
        <v>336.46</v>
      </c>
    </row>
    <row r="3" spans="1:11" s="15" customFormat="1">
      <c r="A3" s="21" t="s">
        <v>5</v>
      </c>
      <c r="B3" s="19">
        <v>355.23</v>
      </c>
      <c r="C3" s="21" t="s">
        <v>6</v>
      </c>
      <c r="D3" s="19">
        <v>186.95</v>
      </c>
      <c r="E3" s="21" t="s">
        <v>7</v>
      </c>
      <c r="F3" s="19">
        <v>235.33</v>
      </c>
      <c r="G3" s="21" t="s">
        <v>8</v>
      </c>
      <c r="H3" s="19">
        <v>299.91000000000003</v>
      </c>
      <c r="I3" s="21" t="s">
        <v>9</v>
      </c>
      <c r="J3" s="19">
        <v>323.43</v>
      </c>
    </row>
    <row r="4" spans="1:11" s="15" customFormat="1">
      <c r="A4" s="21" t="s">
        <v>16</v>
      </c>
      <c r="B4" s="19">
        <v>335.8</v>
      </c>
      <c r="C4" s="21" t="s">
        <v>32</v>
      </c>
      <c r="D4" s="19">
        <v>195.82</v>
      </c>
      <c r="E4" s="21" t="s">
        <v>33</v>
      </c>
      <c r="F4" s="19">
        <v>232.77</v>
      </c>
      <c r="G4" s="21" t="s">
        <v>34</v>
      </c>
      <c r="H4" s="19">
        <v>284.81</v>
      </c>
      <c r="I4" s="21" t="s">
        <v>35</v>
      </c>
      <c r="J4" s="19">
        <v>326.5</v>
      </c>
    </row>
    <row r="5" spans="1:11" s="15" customFormat="1">
      <c r="A5" s="21" t="s">
        <v>17</v>
      </c>
      <c r="B5" s="19">
        <v>341.34</v>
      </c>
      <c r="C5" s="21" t="s">
        <v>20</v>
      </c>
      <c r="D5" s="20">
        <v>191.64</v>
      </c>
      <c r="E5" s="21" t="s">
        <v>23</v>
      </c>
      <c r="F5" s="19">
        <v>245.6</v>
      </c>
      <c r="G5" s="21" t="s">
        <v>26</v>
      </c>
      <c r="H5" s="19">
        <v>316.83</v>
      </c>
      <c r="I5" s="21" t="s">
        <v>29</v>
      </c>
      <c r="J5" s="19">
        <v>342.51</v>
      </c>
      <c r="K5" s="27"/>
    </row>
    <row r="6" spans="1:11" s="15" customFormat="1">
      <c r="A6" s="21" t="s">
        <v>18</v>
      </c>
      <c r="B6" s="19">
        <v>327.42</v>
      </c>
      <c r="C6" s="21" t="s">
        <v>21</v>
      </c>
      <c r="D6" s="19">
        <v>200.13</v>
      </c>
      <c r="E6" s="21" t="s">
        <v>24</v>
      </c>
      <c r="F6" s="19">
        <v>258.12</v>
      </c>
      <c r="G6" s="21" t="s">
        <v>27</v>
      </c>
      <c r="H6" s="19">
        <v>302.52</v>
      </c>
      <c r="I6" s="21" t="s">
        <v>30</v>
      </c>
      <c r="J6" s="19">
        <v>347.82</v>
      </c>
      <c r="K6" s="27"/>
    </row>
    <row r="7" spans="1:11" s="15" customFormat="1">
      <c r="A7" s="21" t="s">
        <v>19</v>
      </c>
      <c r="B7" s="19">
        <v>339.06</v>
      </c>
      <c r="C7" s="21" t="s">
        <v>22</v>
      </c>
      <c r="D7" s="19">
        <v>194.1</v>
      </c>
      <c r="E7" s="21" t="s">
        <v>25</v>
      </c>
      <c r="F7" s="19">
        <v>241.06</v>
      </c>
      <c r="G7" s="21" t="s">
        <v>28</v>
      </c>
      <c r="H7" s="19">
        <v>284.97000000000003</v>
      </c>
      <c r="I7" s="21" t="s">
        <v>31</v>
      </c>
      <c r="J7" s="19">
        <v>339.05372799999998</v>
      </c>
      <c r="K7" s="27"/>
    </row>
    <row r="8" spans="1:11" s="15" customFormat="1">
      <c r="A8" s="21" t="s">
        <v>52</v>
      </c>
      <c r="B8" s="19">
        <v>357.52</v>
      </c>
      <c r="C8" s="21" t="s">
        <v>53</v>
      </c>
      <c r="D8" s="19">
        <v>198.54</v>
      </c>
      <c r="E8" s="21" t="s">
        <v>54</v>
      </c>
      <c r="F8" s="19">
        <v>238.64</v>
      </c>
      <c r="G8" s="21" t="s">
        <v>55</v>
      </c>
      <c r="H8" s="19">
        <v>297.52</v>
      </c>
      <c r="I8" s="21" t="s">
        <v>56</v>
      </c>
      <c r="J8" s="19">
        <v>328.12</v>
      </c>
      <c r="K8" s="27"/>
    </row>
    <row r="9" spans="1:11" s="15" customFormat="1">
      <c r="A9" s="21"/>
      <c r="B9" s="19"/>
      <c r="C9" s="21"/>
      <c r="D9" s="19"/>
      <c r="E9" s="21"/>
      <c r="F9" s="19"/>
      <c r="G9" s="21"/>
      <c r="H9" s="19"/>
      <c r="I9" s="21"/>
      <c r="J9" s="19"/>
      <c r="K9" s="27"/>
    </row>
    <row r="10" spans="1:11">
      <c r="A10" s="4"/>
      <c r="B10" s="4" t="s">
        <v>10</v>
      </c>
      <c r="C10" s="4" t="s">
        <v>11</v>
      </c>
      <c r="D10" s="4" t="e">
        <f ca="1">_xlfn.STDEV.S(B2:B7)</f>
        <v>#NAME?</v>
      </c>
      <c r="E10" s="4" t="s">
        <v>12</v>
      </c>
      <c r="F10" s="4"/>
      <c r="G10" s="4" t="s">
        <v>13</v>
      </c>
      <c r="H10" s="4"/>
      <c r="I10" s="3"/>
      <c r="J10" s="3"/>
      <c r="K10" s="3"/>
    </row>
    <row r="11" spans="1:11" ht="15.75">
      <c r="A11" s="26" t="s">
        <v>43</v>
      </c>
      <c r="B11" s="4">
        <f>AVERAGE(B2:B8)</f>
        <v>335.32571428571424</v>
      </c>
      <c r="C11" s="4"/>
      <c r="D11" s="4" t="e">
        <f ca="1">_xlfn.STDEV.S(D2:D7)</f>
        <v>#NAME?</v>
      </c>
      <c r="E11" s="4">
        <f>STDEVP(B2:B8)</f>
        <v>20.613325687971379</v>
      </c>
      <c r="F11" s="4"/>
      <c r="G11" s="4"/>
      <c r="H11" s="4" t="s">
        <v>14</v>
      </c>
      <c r="I11" s="3"/>
      <c r="J11" s="3"/>
      <c r="K11" s="3"/>
    </row>
    <row r="12" spans="1:11" ht="15.75">
      <c r="A12" s="26" t="s">
        <v>44</v>
      </c>
      <c r="B12" s="4">
        <f>AVERAGE(D2:D8)</f>
        <v>196.30857142857141</v>
      </c>
      <c r="C12" s="4"/>
      <c r="D12" s="4" t="e">
        <f ca="1">_xlfn.STDEV.S(F2:F7)</f>
        <v>#NAME?</v>
      </c>
      <c r="E12" s="4">
        <f>STDEVP(D2:D8)</f>
        <v>5.9516730626696175</v>
      </c>
      <c r="F12" s="4"/>
      <c r="G12" s="4"/>
      <c r="H12" s="4" t="s">
        <v>15</v>
      </c>
      <c r="I12" s="3"/>
      <c r="J12" s="3"/>
      <c r="K12" s="3"/>
    </row>
    <row r="13" spans="1:11" ht="15.75">
      <c r="A13" s="26" t="s">
        <v>45</v>
      </c>
      <c r="B13" s="4">
        <f>AVERAGE(F2:F8)</f>
        <v>242.83714285714288</v>
      </c>
      <c r="C13" s="4"/>
      <c r="D13" s="4" t="e">
        <f ca="1">_xlfn.STDEV.S(H2:H7)</f>
        <v>#NAME?</v>
      </c>
      <c r="E13" s="4">
        <f>STDEVP(F2:F8)</f>
        <v>8.0174750465737077</v>
      </c>
      <c r="F13" s="4"/>
      <c r="G13" s="4"/>
      <c r="H13" s="4" t="s">
        <v>15</v>
      </c>
      <c r="I13" s="3"/>
      <c r="J13" s="3"/>
      <c r="K13" s="3"/>
    </row>
    <row r="14" spans="1:11" ht="15.75">
      <c r="A14" s="26" t="s">
        <v>46</v>
      </c>
      <c r="B14" s="4">
        <f>AVERAGE(H2:H8)</f>
        <v>298.3</v>
      </c>
      <c r="C14" s="4"/>
      <c r="D14" s="4" t="e">
        <f ca="1">_xlfn.STDEV.S(J2:J7)</f>
        <v>#NAME?</v>
      </c>
      <c r="E14" s="4">
        <f>STDEVP(H2:H8)</f>
        <v>10.243718632830321</v>
      </c>
      <c r="F14" s="4"/>
      <c r="G14" s="4"/>
      <c r="H14" s="4" t="s">
        <v>15</v>
      </c>
      <c r="I14" s="3"/>
      <c r="J14" s="3"/>
      <c r="K14" s="3"/>
    </row>
    <row r="15" spans="1:11" ht="15.75">
      <c r="A15" s="26" t="s">
        <v>51</v>
      </c>
      <c r="B15" s="4">
        <f>AVERAGE(J2:J8)</f>
        <v>334.84196114285714</v>
      </c>
      <c r="C15" s="4"/>
      <c r="D15" s="4"/>
      <c r="E15" s="4">
        <f>STDEVP(J2:J8)</f>
        <v>8.388693723741671</v>
      </c>
      <c r="F15" s="4"/>
      <c r="G15" s="4"/>
      <c r="H15" s="4"/>
      <c r="I15" s="3"/>
      <c r="J15" s="3"/>
      <c r="K15" s="3"/>
    </row>
    <row r="16" spans="1:11">
      <c r="A16" s="17"/>
      <c r="B16" s="17"/>
      <c r="C16" s="17"/>
      <c r="D16" s="16"/>
      <c r="E16" s="6"/>
      <c r="F16" s="6"/>
      <c r="G16" s="6"/>
      <c r="H16" s="6"/>
      <c r="I16" s="6"/>
      <c r="J16" s="16"/>
      <c r="K16" s="16"/>
    </row>
    <row r="17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>
      <c r="A18" s="17"/>
      <c r="B18" s="17"/>
      <c r="C18" s="17"/>
      <c r="D18" s="16"/>
      <c r="E18" s="16"/>
      <c r="F18" s="16"/>
      <c r="G18" s="16"/>
      <c r="H18" s="16"/>
      <c r="I18" s="16"/>
      <c r="J18" s="16"/>
      <c r="K18" s="16"/>
    </row>
    <row r="19" spans="1:11">
      <c r="A19" s="17"/>
      <c r="B19" s="17"/>
      <c r="C19" s="17"/>
      <c r="D19" s="16"/>
      <c r="E19" s="16"/>
      <c r="F19" s="16"/>
      <c r="G19" s="16"/>
      <c r="H19" s="16"/>
      <c r="I19" s="16"/>
      <c r="J19" s="16"/>
      <c r="K19" s="16"/>
    </row>
    <row r="20" spans="1:11">
      <c r="A20" s="17"/>
      <c r="B20" s="17"/>
      <c r="C20" s="17"/>
      <c r="D20" s="16"/>
      <c r="E20" s="9"/>
      <c r="F20" s="9"/>
      <c r="G20" s="9"/>
      <c r="H20" s="9"/>
      <c r="I20" s="9"/>
      <c r="J20" s="9"/>
      <c r="K20" s="9"/>
    </row>
    <row r="21" spans="1:11">
      <c r="A21" s="17"/>
      <c r="B21" s="11"/>
      <c r="C21" s="17"/>
      <c r="D21" s="16"/>
      <c r="E21" s="6"/>
      <c r="F21" s="6"/>
      <c r="G21" s="6"/>
      <c r="H21" s="6"/>
      <c r="I21" s="6"/>
      <c r="J21" s="6"/>
      <c r="K21" s="6"/>
    </row>
    <row r="22" spans="1:11">
      <c r="A22" s="17"/>
      <c r="B22" s="17"/>
      <c r="C22" s="17"/>
      <c r="D22" s="16"/>
      <c r="E22" s="6"/>
      <c r="F22" s="6"/>
      <c r="G22" s="6"/>
      <c r="H22" s="6"/>
      <c r="I22" s="6"/>
      <c r="J22" s="6"/>
      <c r="K22" s="6"/>
    </row>
    <row r="23" spans="1:11">
      <c r="A23" s="17"/>
      <c r="B23" s="17"/>
      <c r="C23" s="17"/>
      <c r="D23" s="16"/>
      <c r="E23" s="6"/>
      <c r="F23" s="6"/>
      <c r="G23" s="6"/>
      <c r="H23" s="6"/>
      <c r="I23" s="6"/>
      <c r="J23" s="6"/>
      <c r="K23" s="6"/>
    </row>
    <row r="24" spans="1:11">
      <c r="A24" s="16"/>
      <c r="B24" s="16"/>
      <c r="C24" s="16"/>
      <c r="D24" s="16"/>
      <c r="E24" s="6"/>
      <c r="F24" s="6"/>
      <c r="G24" s="6"/>
      <c r="H24" s="6"/>
      <c r="I24" s="6"/>
      <c r="J24" s="6"/>
      <c r="K24" s="6"/>
    </row>
    <row r="25" spans="1:1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</sheetData>
  <phoneticPr fontId="2" type="noConversion"/>
  <pageMargins left="0.75" right="0.75" top="1" bottom="1" header="0.5" footer="0.5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2:K40"/>
  <sheetViews>
    <sheetView tabSelected="1" workbookViewId="0">
      <selection activeCell="E19" sqref="E19"/>
    </sheetView>
  </sheetViews>
  <sheetFormatPr defaultColWidth="9" defaultRowHeight="13.5"/>
  <cols>
    <col min="1" max="1" width="13.75"/>
    <col min="2" max="5" width="12.625"/>
    <col min="6" max="6" width="12.75" bestFit="1" customWidth="1"/>
  </cols>
  <sheetData>
    <row r="2" spans="1:11" s="15" customFormat="1">
      <c r="A2" s="21" t="s">
        <v>0</v>
      </c>
      <c r="B2" s="19">
        <v>121.16</v>
      </c>
      <c r="C2" s="21" t="s">
        <v>1</v>
      </c>
      <c r="D2" s="19">
        <v>58.34</v>
      </c>
      <c r="E2" s="21" t="s">
        <v>2</v>
      </c>
      <c r="F2" s="19">
        <v>97.81</v>
      </c>
      <c r="G2" s="21" t="s">
        <v>3</v>
      </c>
      <c r="H2" s="19">
        <v>109.87</v>
      </c>
      <c r="I2" s="21" t="s">
        <v>4</v>
      </c>
      <c r="J2" s="19">
        <v>123.24</v>
      </c>
    </row>
    <row r="3" spans="1:11" s="15" customFormat="1">
      <c r="A3" s="21" t="s">
        <v>5</v>
      </c>
      <c r="B3" s="19">
        <v>122.43</v>
      </c>
      <c r="C3" s="21" t="s">
        <v>6</v>
      </c>
      <c r="D3" s="19">
        <v>60.46</v>
      </c>
      <c r="E3" s="21" t="s">
        <v>7</v>
      </c>
      <c r="F3" s="19">
        <v>86.96</v>
      </c>
      <c r="G3" s="21" t="s">
        <v>8</v>
      </c>
      <c r="H3" s="19">
        <v>99.42</v>
      </c>
      <c r="I3" s="21" t="s">
        <v>9</v>
      </c>
      <c r="J3" s="19">
        <v>137.87</v>
      </c>
    </row>
    <row r="4" spans="1:11" s="15" customFormat="1">
      <c r="A4" s="21" t="s">
        <v>16</v>
      </c>
      <c r="B4" s="19">
        <v>127.45</v>
      </c>
      <c r="C4" s="21" t="s">
        <v>32</v>
      </c>
      <c r="D4" s="19">
        <v>74.569999999999993</v>
      </c>
      <c r="E4" s="21" t="s">
        <v>33</v>
      </c>
      <c r="F4" s="19">
        <v>98.07</v>
      </c>
      <c r="G4" s="21" t="s">
        <v>34</v>
      </c>
      <c r="H4" s="19">
        <v>96.13</v>
      </c>
      <c r="I4" s="21" t="s">
        <v>35</v>
      </c>
      <c r="J4" s="19">
        <v>136.81</v>
      </c>
    </row>
    <row r="5" spans="1:11" s="15" customFormat="1">
      <c r="A5" s="21" t="s">
        <v>17</v>
      </c>
      <c r="B5" s="19">
        <v>133.52000000000001</v>
      </c>
      <c r="C5" s="21" t="s">
        <v>20</v>
      </c>
      <c r="D5" s="20">
        <v>64.23</v>
      </c>
      <c r="E5" s="21" t="s">
        <v>23</v>
      </c>
      <c r="F5" s="19">
        <v>80.11</v>
      </c>
      <c r="G5" s="21" t="s">
        <v>26</v>
      </c>
      <c r="H5" s="19">
        <v>98.54</v>
      </c>
      <c r="I5" s="21" t="s">
        <v>29</v>
      </c>
      <c r="J5" s="19">
        <v>127.23</v>
      </c>
      <c r="K5" s="27"/>
    </row>
    <row r="6" spans="1:11" s="15" customFormat="1">
      <c r="A6" s="21" t="s">
        <v>18</v>
      </c>
      <c r="B6" s="19">
        <v>129.84</v>
      </c>
      <c r="C6" s="21" t="s">
        <v>21</v>
      </c>
      <c r="D6" s="19">
        <v>71.040000000000006</v>
      </c>
      <c r="E6" s="21" t="s">
        <v>24</v>
      </c>
      <c r="F6" s="19">
        <v>78.02</v>
      </c>
      <c r="G6" s="21" t="s">
        <v>27</v>
      </c>
      <c r="H6" s="19">
        <v>107.17</v>
      </c>
      <c r="I6" s="21" t="s">
        <v>30</v>
      </c>
      <c r="J6" s="19">
        <v>125.65</v>
      </c>
      <c r="K6" s="27"/>
    </row>
    <row r="7" spans="1:11" s="15" customFormat="1">
      <c r="A7" s="21" t="s">
        <v>19</v>
      </c>
      <c r="B7" s="19">
        <v>138.11000000000001</v>
      </c>
      <c r="C7" s="21" t="s">
        <v>22</v>
      </c>
      <c r="D7" s="19">
        <v>59.23</v>
      </c>
      <c r="E7" s="21" t="s">
        <v>25</v>
      </c>
      <c r="F7" s="19">
        <v>87.43</v>
      </c>
      <c r="G7" s="21" t="s">
        <v>28</v>
      </c>
      <c r="H7" s="19">
        <v>98.16</v>
      </c>
      <c r="I7" s="21" t="s">
        <v>31</v>
      </c>
      <c r="J7" s="19">
        <v>121.19</v>
      </c>
      <c r="K7" s="27"/>
    </row>
    <row r="8" spans="1:11" s="15" customFormat="1">
      <c r="A8" s="21" t="s">
        <v>52</v>
      </c>
      <c r="B8" s="19">
        <v>130.04</v>
      </c>
      <c r="C8" s="21" t="s">
        <v>53</v>
      </c>
      <c r="D8" s="19">
        <v>67.349999999999994</v>
      </c>
      <c r="E8" s="21" t="s">
        <v>54</v>
      </c>
      <c r="F8" s="19">
        <v>95.62</v>
      </c>
      <c r="G8" s="21" t="s">
        <v>55</v>
      </c>
      <c r="H8" s="19">
        <v>100.35</v>
      </c>
      <c r="I8" s="21" t="s">
        <v>56</v>
      </c>
      <c r="J8" s="19">
        <v>131.41999999999999</v>
      </c>
      <c r="K8" s="27"/>
    </row>
    <row r="9" spans="1:11" s="15" customFormat="1">
      <c r="A9" s="21"/>
      <c r="B9" s="19"/>
      <c r="C9" s="21"/>
      <c r="D9" s="19"/>
      <c r="E9" s="21"/>
      <c r="F9" s="19"/>
      <c r="G9" s="21"/>
      <c r="H9" s="19"/>
      <c r="I9" s="21"/>
      <c r="J9" s="19"/>
      <c r="K9" s="27"/>
    </row>
    <row r="10" spans="1:11">
      <c r="A10" s="4"/>
      <c r="B10" s="4" t="s">
        <v>10</v>
      </c>
      <c r="C10" s="4" t="s">
        <v>11</v>
      </c>
      <c r="D10" s="4" t="e">
        <f ca="1">_xlfn.STDEV.S(B2:B7)</f>
        <v>#NAME?</v>
      </c>
      <c r="E10" s="4" t="s">
        <v>12</v>
      </c>
      <c r="F10" s="4" t="e">
        <f ca="1">_xlfn.STDEV.S(B2:B7)/COUNT(B2:B7)^0.5</f>
        <v>#NAME?</v>
      </c>
      <c r="G10" s="4" t="s">
        <v>13</v>
      </c>
      <c r="H10" s="4"/>
      <c r="I10" s="3"/>
      <c r="J10" s="3"/>
      <c r="K10" s="3"/>
    </row>
    <row r="11" spans="1:11" ht="15.75">
      <c r="A11" s="26" t="s">
        <v>43</v>
      </c>
      <c r="B11" s="4">
        <f>AVERAGE(B2:B8)</f>
        <v>128.93571428571428</v>
      </c>
      <c r="C11" s="4"/>
      <c r="D11" s="4" t="e">
        <f ca="1">_xlfn.STDEV.S(D2:D7)</f>
        <v>#NAME?</v>
      </c>
      <c r="E11" s="4">
        <f>STDEVP(B2:B7)</f>
        <v>5.9272124326889495</v>
      </c>
      <c r="F11" s="4" t="e">
        <f ca="1">_xlfn.STDEV.S(D2:D7)/COUNT(D2:D7)^0.5</f>
        <v>#NAME?</v>
      </c>
      <c r="G11" s="4"/>
      <c r="H11" s="4" t="s">
        <v>14</v>
      </c>
      <c r="I11" s="3"/>
      <c r="J11" s="3"/>
      <c r="K11" s="3"/>
    </row>
    <row r="12" spans="1:11" ht="15.75">
      <c r="A12" s="26" t="s">
        <v>44</v>
      </c>
      <c r="B12" s="4">
        <f>AVERAGE(D2:D8)</f>
        <v>65.031428571428577</v>
      </c>
      <c r="C12" s="4"/>
      <c r="D12" s="4" t="e">
        <f ca="1">_xlfn.STDEV.S(F2:F7)</f>
        <v>#NAME?</v>
      </c>
      <c r="E12" s="4">
        <f>STDEVP(D2:D7)</f>
        <v>6.1395351344108677</v>
      </c>
      <c r="F12" s="4" t="e">
        <f ca="1">_xlfn.STDEV.S(F2:F7)/COUNT(F2:F7)^0.5</f>
        <v>#NAME?</v>
      </c>
      <c r="G12" s="4"/>
      <c r="H12" s="4" t="s">
        <v>15</v>
      </c>
      <c r="I12" s="3"/>
      <c r="J12" s="3"/>
      <c r="K12" s="3"/>
    </row>
    <row r="13" spans="1:11" ht="15.75">
      <c r="A13" s="26" t="s">
        <v>45</v>
      </c>
      <c r="B13" s="4">
        <f>AVERAGE(F2:F8)</f>
        <v>89.145714285714277</v>
      </c>
      <c r="C13" s="4"/>
      <c r="D13" s="4" t="e">
        <f ca="1">_xlfn.STDEV.S(H2:H7)</f>
        <v>#NAME?</v>
      </c>
      <c r="E13" s="4">
        <f>STDEVP(F2:F7)</f>
        <v>7.7553565717867095</v>
      </c>
      <c r="F13" s="4" t="e">
        <f ca="1">_xlfn.STDEV.S(H2:H7)/COUNT(H2:H7)^0.5</f>
        <v>#NAME?</v>
      </c>
      <c r="G13" s="4"/>
      <c r="H13" s="4" t="s">
        <v>15</v>
      </c>
      <c r="I13" s="3"/>
      <c r="J13" s="3"/>
      <c r="K13" s="3"/>
    </row>
    <row r="14" spans="1:11" ht="15.75">
      <c r="A14" s="26" t="s">
        <v>46</v>
      </c>
      <c r="B14" s="4">
        <f>AVERAGE(H2:H8)</f>
        <v>101.37714285714287</v>
      </c>
      <c r="C14" s="4"/>
      <c r="D14" s="4" t="e">
        <f ca="1">_xlfn.STDEV.S(J2:J7)</f>
        <v>#NAME?</v>
      </c>
      <c r="E14" s="4">
        <f>STDEVP(H2:H7)</f>
        <v>5.0871125296072854</v>
      </c>
      <c r="F14" s="4" t="e">
        <f ca="1">_xlfn.STDEV.S(J2:J7)/COUNT(J2:J7)^0.5</f>
        <v>#NAME?</v>
      </c>
      <c r="G14" s="4"/>
      <c r="H14" s="4" t="s">
        <v>15</v>
      </c>
      <c r="I14" s="3"/>
      <c r="J14" s="3"/>
      <c r="K14" s="3"/>
    </row>
    <row r="15" spans="1:11" ht="15.75">
      <c r="A15" s="26" t="s">
        <v>51</v>
      </c>
      <c r="B15" s="4">
        <f>AVERAGE(J2:J8)</f>
        <v>129.05857142857141</v>
      </c>
      <c r="C15" s="4"/>
      <c r="D15" s="4"/>
      <c r="E15" s="4">
        <f>STDEVP(J2:J7)</f>
        <v>6.4229893092442776</v>
      </c>
      <c r="F15" s="4"/>
      <c r="G15" s="4"/>
      <c r="H15" s="4"/>
      <c r="I15" s="3"/>
      <c r="J15" s="3"/>
      <c r="K15" s="3"/>
    </row>
    <row r="16" spans="1:11">
      <c r="A16" s="17"/>
      <c r="E16" s="17"/>
      <c r="F16" s="6"/>
      <c r="G16" s="6"/>
      <c r="H16" s="6"/>
    </row>
    <row r="17" spans="1:8">
      <c r="A17" s="16"/>
      <c r="E17" s="16"/>
      <c r="F17" s="6"/>
      <c r="G17" s="6"/>
      <c r="H17" s="6"/>
    </row>
    <row r="18" spans="1:8">
      <c r="A18" s="17"/>
      <c r="E18" s="16"/>
      <c r="F18" s="6"/>
      <c r="G18" s="6"/>
      <c r="H18" s="6"/>
    </row>
    <row r="19" spans="1:8">
      <c r="A19" s="17"/>
      <c r="E19" s="16"/>
      <c r="F19" s="6"/>
      <c r="G19" s="6"/>
      <c r="H19" s="6"/>
    </row>
    <row r="20" spans="1:8">
      <c r="A20" s="17"/>
      <c r="E20" s="16"/>
      <c r="F20" s="6"/>
      <c r="G20" s="6"/>
      <c r="H20" s="6"/>
    </row>
    <row r="21" spans="1:8">
      <c r="A21" s="17"/>
      <c r="E21" s="16"/>
      <c r="F21" s="6"/>
      <c r="G21" s="6"/>
      <c r="H21" s="6"/>
    </row>
    <row r="22" spans="1:8">
      <c r="A22" s="17"/>
      <c r="E22" s="16"/>
      <c r="F22" s="16"/>
      <c r="G22" s="16"/>
      <c r="H22" s="16"/>
    </row>
    <row r="23" spans="1:8">
      <c r="A23" s="16"/>
      <c r="E23" s="16"/>
      <c r="F23" s="16"/>
      <c r="G23" s="16"/>
      <c r="H23" s="16"/>
    </row>
    <row r="24" spans="1:8">
      <c r="A24" s="16"/>
      <c r="B24" s="16"/>
      <c r="C24" s="16"/>
      <c r="D24" s="16"/>
      <c r="E24" s="16"/>
      <c r="F24" s="16"/>
      <c r="G24" s="16"/>
      <c r="H24" s="16"/>
    </row>
    <row r="25" spans="1:8">
      <c r="A25" s="16"/>
      <c r="B25" s="16"/>
      <c r="C25" s="16"/>
      <c r="D25" s="16"/>
      <c r="E25" s="16"/>
      <c r="F25" s="16"/>
      <c r="G25" s="16"/>
      <c r="H25" s="16"/>
    </row>
    <row r="26" spans="1:8">
      <c r="A26" s="16"/>
      <c r="B26" s="16"/>
      <c r="C26" s="16"/>
      <c r="D26" s="16"/>
      <c r="E26" s="16"/>
      <c r="F26" s="16"/>
      <c r="G26" s="16"/>
      <c r="H26" s="16"/>
    </row>
    <row r="27" spans="1:8">
      <c r="A27" s="9"/>
      <c r="B27" s="9"/>
      <c r="C27" s="9"/>
      <c r="D27" s="9"/>
      <c r="E27" s="9"/>
      <c r="F27" s="16"/>
      <c r="G27" s="16"/>
      <c r="H27" s="16"/>
    </row>
    <row r="28" spans="1:8">
      <c r="A28" s="6"/>
      <c r="B28" s="6"/>
      <c r="C28" s="6"/>
      <c r="D28" s="6"/>
      <c r="E28" s="6"/>
      <c r="F28" s="16"/>
      <c r="G28" s="16"/>
      <c r="H28" s="16"/>
    </row>
    <row r="29" spans="1:8">
      <c r="A29" s="6"/>
      <c r="B29" s="6"/>
      <c r="C29" s="6"/>
      <c r="D29" s="6"/>
      <c r="E29" s="6"/>
      <c r="F29" s="16"/>
      <c r="G29" s="16"/>
      <c r="H29" s="16"/>
    </row>
    <row r="30" spans="1:8">
      <c r="A30" s="16"/>
      <c r="B30" s="16"/>
      <c r="C30" s="16"/>
      <c r="D30" s="16"/>
      <c r="E30" s="16"/>
      <c r="F30" s="16"/>
      <c r="G30" s="16"/>
      <c r="H30" s="16"/>
    </row>
    <row r="31" spans="1:8">
      <c r="A31" s="16"/>
      <c r="B31" s="16"/>
      <c r="C31" s="16"/>
      <c r="D31" s="16"/>
      <c r="E31" s="16"/>
      <c r="F31" s="16"/>
      <c r="G31" s="16"/>
      <c r="H31" s="16"/>
    </row>
    <row r="32" spans="1:8">
      <c r="A32" s="16"/>
      <c r="B32" s="16"/>
      <c r="C32" s="16"/>
      <c r="D32" s="16"/>
      <c r="E32" s="16"/>
      <c r="F32" s="16"/>
      <c r="G32" s="16"/>
      <c r="H32" s="16"/>
    </row>
    <row r="33" spans="1:8">
      <c r="A33" s="9"/>
      <c r="B33" s="9"/>
      <c r="C33" s="9"/>
      <c r="D33" s="9"/>
      <c r="E33" s="9"/>
      <c r="F33" s="9"/>
      <c r="G33" s="9"/>
      <c r="H33" s="16"/>
    </row>
    <row r="34" spans="1:8">
      <c r="A34" s="6"/>
      <c r="B34" s="6"/>
      <c r="C34" s="6"/>
      <c r="D34" s="6"/>
      <c r="E34" s="6"/>
      <c r="F34" s="6"/>
      <c r="G34" s="6"/>
      <c r="H34" s="16"/>
    </row>
    <row r="35" spans="1:8">
      <c r="A35" s="6"/>
      <c r="B35" s="6"/>
      <c r="C35" s="6"/>
      <c r="D35" s="6"/>
      <c r="E35" s="6"/>
      <c r="F35" s="6"/>
      <c r="G35" s="6"/>
      <c r="H35" s="16"/>
    </row>
    <row r="36" spans="1:8">
      <c r="A36" s="6"/>
      <c r="B36" s="6"/>
      <c r="C36" s="6"/>
      <c r="D36" s="6"/>
      <c r="E36" s="6"/>
      <c r="F36" s="6"/>
      <c r="G36" s="6"/>
      <c r="H36" s="16"/>
    </row>
    <row r="37" spans="1:8">
      <c r="A37" s="6"/>
      <c r="B37" s="6"/>
      <c r="C37" s="6"/>
      <c r="D37" s="6"/>
      <c r="E37" s="6"/>
      <c r="F37" s="6"/>
      <c r="G37" s="6"/>
      <c r="H37" s="16"/>
    </row>
    <row r="38" spans="1:8">
      <c r="A38" s="16"/>
      <c r="B38" s="16"/>
      <c r="C38" s="16"/>
      <c r="D38" s="16"/>
      <c r="E38" s="16"/>
      <c r="F38" s="16"/>
      <c r="G38" s="16"/>
      <c r="H38" s="16"/>
    </row>
    <row r="39" spans="1:8">
      <c r="A39" s="16"/>
      <c r="B39" s="16"/>
      <c r="C39" s="16"/>
      <c r="D39" s="16"/>
      <c r="E39" s="16"/>
      <c r="F39" s="16"/>
      <c r="G39" s="16"/>
      <c r="H39" s="16"/>
    </row>
    <row r="40" spans="1:8">
      <c r="A40" s="16"/>
      <c r="B40" s="16"/>
      <c r="C40" s="16"/>
      <c r="D40" s="16"/>
      <c r="E40" s="16"/>
      <c r="F40" s="16"/>
      <c r="G40" s="16"/>
      <c r="H40" s="16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ALT</vt:lpstr>
      <vt:lpstr>AST</vt:lpstr>
      <vt:lpstr>MDA</vt:lpstr>
      <vt:lpstr>GST</vt:lpstr>
      <vt:lpstr>SOD</vt:lpstr>
      <vt:lpstr>CAT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田志凯</dc:creator>
  <cp:lastModifiedBy>lcm</cp:lastModifiedBy>
  <dcterms:created xsi:type="dcterms:W3CDTF">2020-07-14T02:11:00Z</dcterms:created>
  <dcterms:modified xsi:type="dcterms:W3CDTF">2023-11-12T03:06:10Z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