
<file path=[Content_Types].xml><?xml version="1.0" encoding="utf-8"?>
<Types xmlns="http://schemas.openxmlformats.org/package/2006/content-types">
  <Override PartName="/xl/charts/chart6.xml" ContentType="application/vnd.openxmlformats-officedocument.drawingml.chart+xml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6.xml" ContentType="application/vnd.ms-office.chartsty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4.xml" ContentType="application/vnd.ms-office.chartstyle+xml"/>
  <Override PartName="/xl/charts/style5.xml" ContentType="application/vnd.ms-office.chartsty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style3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olors6.xml" ContentType="application/vnd.ms-office.chartcolorstyl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/colors4.xml" ContentType="application/vnd.ms-office.chartcolorstyle+xml"/>
  <Override PartName="/xl/charts/colors5.xml" ContentType="application/vnd.ms-office.chartcolorstyle+xml"/>
  <Override PartName="/xl/sharedStrings.xml" ContentType="application/vnd.openxmlformats-officedocument.spreadsheetml.sharedStrings+xml"/>
  <Override PartName="/xl/charts/colors3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305" activeTab="6"/>
  </bookViews>
  <sheets>
    <sheet name="Biochemical graphs" sheetId="2" r:id="rId1"/>
    <sheet name="1.Amylase" sheetId="3" r:id="rId2"/>
    <sheet name="2.Protease" sheetId="4" r:id="rId3"/>
    <sheet name="3.Dehydrogenase" sheetId="5" r:id="rId4"/>
    <sheet name="4.Phytase" sheetId="7" r:id="rId5"/>
    <sheet name="5.MDA Content" sheetId="6" r:id="rId6"/>
    <sheet name="6.Total Protein" sheetId="8" r:id="rId7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8"/>
  <c r="I30"/>
  <c r="I31"/>
  <c r="I32"/>
  <c r="I28"/>
  <c r="H29"/>
  <c r="H30"/>
  <c r="H31"/>
  <c r="H32"/>
  <c r="H28"/>
  <c r="G29"/>
  <c r="G30"/>
  <c r="G31"/>
  <c r="G32"/>
  <c r="G28"/>
  <c r="F29"/>
  <c r="F30"/>
  <c r="F31"/>
  <c r="F32"/>
  <c r="F28"/>
  <c r="E29"/>
  <c r="E30"/>
  <c r="E31"/>
  <c r="E32"/>
  <c r="E28"/>
  <c r="D29"/>
  <c r="D30"/>
  <c r="D31"/>
  <c r="D32"/>
  <c r="D28"/>
  <c r="L10"/>
  <c r="L11"/>
  <c r="L12"/>
  <c r="L13"/>
  <c r="G10"/>
  <c r="G11"/>
  <c r="G12"/>
  <c r="G13"/>
  <c r="I28" i="6"/>
  <c r="I29"/>
  <c r="I30"/>
  <c r="I31"/>
  <c r="I27"/>
  <c r="H28"/>
  <c r="H29"/>
  <c r="H30"/>
  <c r="H31"/>
  <c r="H27"/>
  <c r="G28"/>
  <c r="G29"/>
  <c r="G30"/>
  <c r="G31"/>
  <c r="G27"/>
  <c r="F28"/>
  <c r="F29"/>
  <c r="F30"/>
  <c r="F31"/>
  <c r="F27"/>
  <c r="E28"/>
  <c r="E29"/>
  <c r="E30"/>
  <c r="E31"/>
  <c r="E27"/>
  <c r="D28"/>
  <c r="D29"/>
  <c r="D30"/>
  <c r="D31"/>
  <c r="D27"/>
  <c r="AF10"/>
  <c r="AF11"/>
  <c r="AF12"/>
  <c r="AF13"/>
  <c r="I28" i="5"/>
  <c r="I29"/>
  <c r="I30"/>
  <c r="I31"/>
  <c r="I27"/>
  <c r="H28"/>
  <c r="H29"/>
  <c r="H30"/>
  <c r="H31"/>
  <c r="H27"/>
  <c r="G28"/>
  <c r="G29"/>
  <c r="G30"/>
  <c r="G31"/>
  <c r="G27"/>
  <c r="F28"/>
  <c r="F29"/>
  <c r="F30"/>
  <c r="F31"/>
  <c r="F27"/>
  <c r="E28"/>
  <c r="E29"/>
  <c r="E30"/>
  <c r="E31"/>
  <c r="E27"/>
  <c r="D28"/>
  <c r="D29"/>
  <c r="D30"/>
  <c r="D31"/>
  <c r="D27"/>
  <c r="AF10"/>
  <c r="AF11"/>
  <c r="AF12"/>
  <c r="AF13"/>
  <c r="AA10"/>
  <c r="AA11"/>
  <c r="AA12"/>
  <c r="AA13"/>
  <c r="V10"/>
  <c r="V11"/>
  <c r="V12"/>
  <c r="V13"/>
  <c r="Q10"/>
  <c r="Q11"/>
  <c r="Q12"/>
  <c r="Q13"/>
  <c r="L10"/>
  <c r="L11"/>
  <c r="L12"/>
  <c r="L13"/>
  <c r="G10"/>
  <c r="G11"/>
  <c r="G12"/>
  <c r="G13"/>
  <c r="I28" i="4" l="1"/>
  <c r="I29"/>
  <c r="I30"/>
  <c r="I31"/>
  <c r="I27"/>
  <c r="H28"/>
  <c r="H29"/>
  <c r="H30"/>
  <c r="H31"/>
  <c r="H27"/>
  <c r="G28"/>
  <c r="G29"/>
  <c r="G30"/>
  <c r="G31"/>
  <c r="G27"/>
  <c r="F28"/>
  <c r="F29"/>
  <c r="F30"/>
  <c r="F31"/>
  <c r="F27"/>
  <c r="E28"/>
  <c r="E29"/>
  <c r="E30"/>
  <c r="E31"/>
  <c r="E27"/>
  <c r="D28"/>
  <c r="D29"/>
  <c r="D30"/>
  <c r="D31"/>
  <c r="D27"/>
  <c r="I27" i="3"/>
  <c r="I28"/>
  <c r="I29"/>
  <c r="I30"/>
  <c r="I26"/>
  <c r="H27"/>
  <c r="H28"/>
  <c r="H29"/>
  <c r="H30"/>
  <c r="H26"/>
  <c r="G27"/>
  <c r="G28"/>
  <c r="G29"/>
  <c r="G30"/>
  <c r="G26"/>
  <c r="F27"/>
  <c r="F28"/>
  <c r="F29"/>
  <c r="F30"/>
  <c r="F26"/>
  <c r="E27"/>
  <c r="E28"/>
  <c r="E29"/>
  <c r="E30"/>
  <c r="E26"/>
  <c r="D27"/>
  <c r="D28"/>
  <c r="D29"/>
  <c r="D30"/>
  <c r="D26"/>
  <c r="I27" i="7"/>
  <c r="I28"/>
  <c r="I29"/>
  <c r="I30"/>
  <c r="I26"/>
  <c r="H27"/>
  <c r="H28"/>
  <c r="H29"/>
  <c r="H30"/>
  <c r="H26"/>
  <c r="G27"/>
  <c r="G28"/>
  <c r="G29"/>
  <c r="G30"/>
  <c r="G26"/>
  <c r="F27"/>
  <c r="F28"/>
  <c r="F29"/>
  <c r="F30"/>
  <c r="F26"/>
  <c r="E27"/>
  <c r="E28"/>
  <c r="E29"/>
  <c r="E30"/>
  <c r="E26"/>
  <c r="D27"/>
  <c r="D28"/>
  <c r="D29"/>
  <c r="D30"/>
  <c r="D26"/>
  <c r="AF9" i="3" l="1"/>
  <c r="AF10"/>
  <c r="AF11"/>
  <c r="AF12"/>
  <c r="AF8"/>
  <c r="Q9"/>
  <c r="Q10"/>
  <c r="Q11"/>
  <c r="Q12"/>
  <c r="V9"/>
  <c r="V10"/>
  <c r="V11"/>
  <c r="V12"/>
  <c r="AA9"/>
  <c r="AA10"/>
  <c r="AA11"/>
  <c r="AA12"/>
  <c r="AA8"/>
  <c r="V8"/>
  <c r="Q8"/>
  <c r="L9"/>
  <c r="L10"/>
  <c r="L11"/>
  <c r="L12"/>
  <c r="L8"/>
  <c r="G9"/>
  <c r="G10"/>
  <c r="G11"/>
  <c r="G12"/>
  <c r="G8"/>
  <c r="G9" i="8"/>
  <c r="AF10"/>
  <c r="AF11"/>
  <c r="AF12"/>
  <c r="AF13"/>
  <c r="AF9"/>
  <c r="AA10"/>
  <c r="AA11"/>
  <c r="AA12"/>
  <c r="AA13"/>
  <c r="AA9"/>
  <c r="V10"/>
  <c r="V11"/>
  <c r="V12"/>
  <c r="V13"/>
  <c r="V9"/>
  <c r="Q10"/>
  <c r="Q11"/>
  <c r="Q12"/>
  <c r="Q13"/>
  <c r="Q9"/>
  <c r="L9"/>
  <c r="G10" i="6"/>
  <c r="G11"/>
  <c r="G12"/>
  <c r="G13"/>
  <c r="G9"/>
  <c r="L10"/>
  <c r="L11"/>
  <c r="L12"/>
  <c r="L13"/>
  <c r="L9"/>
  <c r="Q10"/>
  <c r="Q11"/>
  <c r="Q12"/>
  <c r="Q13"/>
  <c r="Q9"/>
  <c r="V10"/>
  <c r="V11"/>
  <c r="V12"/>
  <c r="V13"/>
  <c r="V9"/>
  <c r="AA10"/>
  <c r="AA11"/>
  <c r="AA12"/>
  <c r="AA13"/>
  <c r="AA9"/>
  <c r="AF9"/>
  <c r="E13" i="7" l="1"/>
  <c r="D13"/>
  <c r="E12"/>
  <c r="D12"/>
  <c r="E11"/>
  <c r="D11"/>
  <c r="E10"/>
  <c r="D10"/>
  <c r="E9"/>
  <c r="D9"/>
  <c r="G10" l="1"/>
  <c r="G11"/>
  <c r="G12"/>
  <c r="G13"/>
  <c r="G9"/>
  <c r="L10"/>
  <c r="L11"/>
  <c r="L12"/>
  <c r="L13"/>
  <c r="L9"/>
  <c r="Q10"/>
  <c r="Q11"/>
  <c r="Q12"/>
  <c r="Q13"/>
  <c r="Q9"/>
  <c r="V10"/>
  <c r="V11"/>
  <c r="V12"/>
  <c r="V13"/>
  <c r="V9"/>
  <c r="AA10"/>
  <c r="AA11"/>
  <c r="AA12"/>
  <c r="AA13"/>
  <c r="AA9"/>
  <c r="AF10"/>
  <c r="AF11"/>
  <c r="AF12"/>
  <c r="AF13"/>
  <c r="AF9"/>
  <c r="G9" i="5"/>
  <c r="L9"/>
  <c r="Q9"/>
  <c r="V9"/>
  <c r="AA9"/>
  <c r="AF9"/>
  <c r="AF10" i="4" l="1"/>
  <c r="AF11"/>
  <c r="AF12"/>
  <c r="AF13"/>
  <c r="AF9"/>
  <c r="AA10"/>
  <c r="AA11"/>
  <c r="AA12"/>
  <c r="AA13"/>
  <c r="AA9"/>
  <c r="V10"/>
  <c r="V11"/>
  <c r="V12"/>
  <c r="V13"/>
  <c r="V9"/>
  <c r="Q10"/>
  <c r="Q11"/>
  <c r="Q12"/>
  <c r="Q13"/>
  <c r="Q9"/>
  <c r="L10"/>
  <c r="L11"/>
  <c r="L12"/>
  <c r="L13"/>
  <c r="L9"/>
  <c r="G10"/>
  <c r="G11"/>
  <c r="G12"/>
  <c r="G13"/>
  <c r="G9"/>
</calcChain>
</file>

<file path=xl/sharedStrings.xml><?xml version="1.0" encoding="utf-8"?>
<sst xmlns="http://schemas.openxmlformats.org/spreadsheetml/2006/main" count="763" uniqueCount="65">
  <si>
    <t>T1</t>
  </si>
  <si>
    <t>T2</t>
  </si>
  <si>
    <t>T3</t>
  </si>
  <si>
    <t>T4</t>
  </si>
  <si>
    <t>T5</t>
  </si>
  <si>
    <t>d</t>
  </si>
  <si>
    <t>c</t>
  </si>
  <si>
    <t>e</t>
  </si>
  <si>
    <t>a</t>
  </si>
  <si>
    <t>b</t>
  </si>
  <si>
    <t>cd</t>
  </si>
  <si>
    <t>ab</t>
  </si>
  <si>
    <t>bc</t>
  </si>
  <si>
    <t>Amylase (mg maltose/min)</t>
  </si>
  <si>
    <t>Lipid peroxidation (µ mol MDA/gr F-W)</t>
  </si>
  <si>
    <t>Protease (µM trypsin/min)</t>
  </si>
  <si>
    <t>Dehydrogenase (mg formazan/min)</t>
  </si>
  <si>
    <t>Dehydrogenase</t>
  </si>
  <si>
    <t>3 day</t>
  </si>
  <si>
    <t>Protease</t>
  </si>
  <si>
    <t>1 day</t>
  </si>
  <si>
    <t>5 day</t>
  </si>
  <si>
    <t>6 h</t>
  </si>
  <si>
    <t>12 h</t>
  </si>
  <si>
    <t>18 h</t>
  </si>
  <si>
    <t>Total Protein (mg/gm F-W)</t>
  </si>
  <si>
    <t>6h</t>
  </si>
  <si>
    <t>1 d</t>
  </si>
  <si>
    <t>3 d</t>
  </si>
  <si>
    <t>5 d</t>
  </si>
  <si>
    <t>STDEVP</t>
  </si>
  <si>
    <t>Significance</t>
  </si>
  <si>
    <t>Phytase</t>
  </si>
  <si>
    <t>Amylase</t>
  </si>
  <si>
    <t>Total Protein</t>
  </si>
  <si>
    <t>6 hr</t>
  </si>
  <si>
    <t>12 hr</t>
  </si>
  <si>
    <t>18 hr</t>
  </si>
  <si>
    <t>1st DAY</t>
  </si>
  <si>
    <t>3rd DAY</t>
  </si>
  <si>
    <t>5th DAY</t>
  </si>
  <si>
    <t>R1</t>
  </si>
  <si>
    <t>R2</t>
  </si>
  <si>
    <t>R3</t>
  </si>
  <si>
    <t>Amylase Activity</t>
  </si>
  <si>
    <t>Avg</t>
  </si>
  <si>
    <t>R4</t>
  </si>
  <si>
    <t>Protease Activity</t>
  </si>
  <si>
    <t>Dehydrogenase Activity</t>
  </si>
  <si>
    <t>Phytase Activity</t>
  </si>
  <si>
    <t xml:space="preserve">MDA Content </t>
  </si>
  <si>
    <t>Unit= mg formazan/min</t>
  </si>
  <si>
    <t>Unit- mg maltose/min</t>
  </si>
  <si>
    <t>Unit= µM trypsin/min</t>
  </si>
  <si>
    <t>Unit= µ mol MDA/gr F-W</t>
  </si>
  <si>
    <t>Unit= mg/gm F-W</t>
  </si>
  <si>
    <t>Unit= U/g</t>
  </si>
  <si>
    <t>MDA Content</t>
  </si>
  <si>
    <t>Average Phytase Activity</t>
  </si>
  <si>
    <t>Average Amylase Activity</t>
  </si>
  <si>
    <t>Average Protease Activity</t>
  </si>
  <si>
    <t>Average Dehydrogenase Activity</t>
  </si>
  <si>
    <t>Average MDA Content</t>
  </si>
  <si>
    <t>Average Total Protein</t>
  </si>
  <si>
    <t>Phytase activity (U/g)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</si>
</sst>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14"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 narrow"/>
      <family val="2"/>
    </font>
    <font>
      <b/>
      <sz val="11"/>
      <name val="Calibri"/>
      <family val="2"/>
      <scheme val="minor"/>
    </font>
    <font>
      <sz val="11"/>
      <name val="arial narrow"/>
      <family val="2"/>
    </font>
    <font>
      <b/>
      <sz val="11"/>
      <name val="arial narrow"/>
      <family val="2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" fontId="6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4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164" fontId="7" fillId="0" borderId="0" xfId="1" applyNumberFormat="1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2" fontId="12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1" fillId="0" borderId="0" xfId="0" applyFont="1"/>
    <xf numFmtId="0" fontId="10" fillId="2" borderId="0" xfId="0" applyFont="1" applyFill="1" applyAlignment="1">
      <alignment horizontal="center"/>
    </xf>
    <xf numFmtId="165" fontId="7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/>
    <xf numFmtId="2" fontId="7" fillId="2" borderId="0" xfId="0" applyNumberFormat="1" applyFont="1" applyFill="1" applyAlignment="1">
      <alignment horizontal="center"/>
    </xf>
    <xf numFmtId="165" fontId="7" fillId="0" borderId="0" xfId="1" applyNumberFormat="1" applyFont="1" applyAlignment="1">
      <alignment horizontal="center"/>
    </xf>
    <xf numFmtId="164" fontId="11" fillId="0" borderId="0" xfId="0" applyNumberFormat="1" applyFont="1"/>
    <xf numFmtId="0" fontId="7" fillId="0" borderId="0" xfId="0" applyFont="1" applyAlignment="1">
      <alignment horizontal="center"/>
    </xf>
    <xf numFmtId="164" fontId="6" fillId="0" borderId="0" xfId="0" applyNumberFormat="1" applyFont="1"/>
    <xf numFmtId="0" fontId="6" fillId="0" borderId="0" xfId="0" applyFont="1" applyFill="1"/>
    <xf numFmtId="164" fontId="6" fillId="0" borderId="0" xfId="0" applyNumberFormat="1" applyFont="1" applyAlignment="1">
      <alignment horizontal="center"/>
    </xf>
    <xf numFmtId="164" fontId="6" fillId="0" borderId="0" xfId="0" applyNumberFormat="1" applyFont="1" applyFill="1" applyAlignment="1">
      <alignment horizontal="center"/>
    </xf>
    <xf numFmtId="165" fontId="7" fillId="0" borderId="0" xfId="0" applyNumberFormat="1" applyFont="1"/>
    <xf numFmtId="165" fontId="7" fillId="2" borderId="0" xfId="0" applyNumberFormat="1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4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10" fillId="4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 sz="900" b="1">
              <a:latin typeface="+mn-lt"/>
            </a:endParaRPr>
          </a:p>
        </c:rich>
      </c:tx>
      <c:layout/>
      <c:spPr>
        <a:noFill/>
        <a:ln>
          <a:noFill/>
        </a:ln>
        <a:effectLst/>
      </c:spPr>
    </c:title>
    <c:plotArea>
      <c:layout>
        <c:manualLayout>
          <c:layoutTarget val="inner"/>
          <c:xMode val="edge"/>
          <c:yMode val="edge"/>
          <c:x val="0.15221567502737668"/>
          <c:y val="3.0387384149595409E-2"/>
          <c:w val="0.83040819897512808"/>
          <c:h val="0.74518160333692751"/>
        </c:manualLayout>
      </c:layout>
      <c:barChart>
        <c:barDir val="col"/>
        <c:grouping val="clustered"/>
        <c:ser>
          <c:idx val="0"/>
          <c:order val="0"/>
          <c:tx>
            <c:strRef>
              <c:f>'Biochemical graphs'!$Z$11</c:f>
              <c:strCache>
                <c:ptCount val="1"/>
                <c:pt idx="0">
                  <c:v>T1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-2.9100192932617203E-17"/>
                  <c:y val="-3.319502074688797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E1DB-4EDC-865B-865AFD834161}"/>
                </c:ext>
              </c:extLst>
            </c:dLbl>
            <c:dLbl>
              <c:idx val="1"/>
              <c:layout>
                <c:manualLayout>
                  <c:x val="0"/>
                  <c:y val="-2.76625172890733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E1DB-4EDC-865B-865AFD834161}"/>
                </c:ext>
              </c:extLst>
            </c:dLbl>
            <c:dLbl>
              <c:idx val="2"/>
              <c:layout>
                <c:manualLayout>
                  <c:x val="-5.8200385865234406E-17"/>
                  <c:y val="-2.76625172890733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E1DB-4EDC-865B-865AFD834161}"/>
                </c:ext>
              </c:extLst>
            </c:dLbl>
            <c:dLbl>
              <c:idx val="3"/>
              <c:layout>
                <c:manualLayout>
                  <c:x val="0"/>
                  <c:y val="-3.872752420470265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E1DB-4EDC-865B-865AFD834161}"/>
                </c:ext>
              </c:extLst>
            </c:dLbl>
            <c:dLbl>
              <c:idx val="4"/>
              <c:layout>
                <c:manualLayout>
                  <c:x val="0"/>
                  <c:y val="-4.42600276625173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E1DB-4EDC-865B-865AFD834161}"/>
                </c:ext>
              </c:extLst>
            </c:dLbl>
            <c:dLbl>
              <c:idx val="5"/>
              <c:layout>
                <c:manualLayout>
                  <c:x val="0"/>
                  <c:y val="1.12716481188923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E1DB-4EDC-865B-865AFD834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plus>
              <c:numRef>
                <c:f>'Biochemical graphs'!$AA$24:$AF$24</c:f>
                <c:numCache>
                  <c:formatCode>General</c:formatCode>
                  <c:ptCount val="6"/>
                  <c:pt idx="0">
                    <c:v>7.6157731058641188E-3</c:v>
                  </c:pt>
                  <c:pt idx="1">
                    <c:v>1.8384776310850674E-2</c:v>
                  </c:pt>
                  <c:pt idx="2">
                    <c:v>7.7028133388497844E-3</c:v>
                  </c:pt>
                  <c:pt idx="3">
                    <c:v>1.3759844960379462E-2</c:v>
                  </c:pt>
                  <c:pt idx="4">
                    <c:v>2.8425340807103159E-2</c:v>
                  </c:pt>
                  <c:pt idx="5">
                    <c:v>3.5468295701936249E-2</c:v>
                  </c:pt>
                </c:numCache>
              </c:numRef>
            </c:plus>
            <c:minus>
              <c:numRef>
                <c:f>'Biochemical graphs'!$AA$24:$AF$24</c:f>
                <c:numCache>
                  <c:formatCode>General</c:formatCode>
                  <c:ptCount val="6"/>
                  <c:pt idx="0">
                    <c:v>7.6157731058641188E-3</c:v>
                  </c:pt>
                  <c:pt idx="1">
                    <c:v>1.8384776310850674E-2</c:v>
                  </c:pt>
                  <c:pt idx="2">
                    <c:v>7.7028133388497844E-3</c:v>
                  </c:pt>
                  <c:pt idx="3">
                    <c:v>1.3759844960379462E-2</c:v>
                  </c:pt>
                  <c:pt idx="4">
                    <c:v>2.8425340807103159E-2</c:v>
                  </c:pt>
                  <c:pt idx="5">
                    <c:v>3.5468295701936249E-2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graphs'!$AA$10:$AF$10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graphs'!$AA$11:$AF$11</c:f>
              <c:numCache>
                <c:formatCode>0.00</c:formatCode>
                <c:ptCount val="6"/>
                <c:pt idx="0">
                  <c:v>16.335149999999999</c:v>
                </c:pt>
                <c:pt idx="1">
                  <c:v>16.269999999999996</c:v>
                </c:pt>
                <c:pt idx="2">
                  <c:v>16.681333333333324</c:v>
                </c:pt>
                <c:pt idx="3">
                  <c:v>12.201333333333324</c:v>
                </c:pt>
                <c:pt idx="4">
                  <c:v>10.25</c:v>
                </c:pt>
                <c:pt idx="5">
                  <c:v>8.8699999999999992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1DB-4EDC-865B-865AFD834161}"/>
            </c:ext>
          </c:extLst>
        </c:ser>
        <c:ser>
          <c:idx val="1"/>
          <c:order val="1"/>
          <c:tx>
            <c:strRef>
              <c:f>'Biochemical graphs'!$Z$12</c:f>
              <c:strCache>
                <c:ptCount val="1"/>
                <c:pt idx="0">
                  <c:v>T2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0"/>
                  <c:y val="-3.319502074688796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E1DB-4EDC-865B-865AFD834161}"/>
                </c:ext>
              </c:extLst>
            </c:dLbl>
            <c:dLbl>
              <c:idx val="1"/>
              <c:layout>
                <c:manualLayout>
                  <c:x val="0"/>
                  <c:y val="-3.319502074688795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E1DB-4EDC-865B-865AFD834161}"/>
                </c:ext>
              </c:extLst>
            </c:dLbl>
            <c:dLbl>
              <c:idx val="2"/>
              <c:layout>
                <c:manualLayout>
                  <c:x val="-5.8200385865234406E-17"/>
                  <c:y val="-2.76625172890733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E1DB-4EDC-865B-865AFD834161}"/>
                </c:ext>
              </c:extLst>
            </c:dLbl>
            <c:dLbl>
              <c:idx val="3"/>
              <c:layout>
                <c:manualLayout>
                  <c:x val="0"/>
                  <c:y val="-3.872752420470260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E1DB-4EDC-865B-865AFD834161}"/>
                </c:ext>
              </c:extLst>
            </c:dLbl>
            <c:dLbl>
              <c:idx val="4"/>
              <c:layout>
                <c:manualLayout>
                  <c:x val="0"/>
                  <c:y val="-5.53250345781467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E1DB-4EDC-865B-865AFD834161}"/>
                </c:ext>
              </c:extLst>
            </c:dLbl>
            <c:dLbl>
              <c:idx val="5"/>
              <c:layout>
                <c:manualLayout>
                  <c:x val="0"/>
                  <c:y val="5.739454310209507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E1DB-4EDC-865B-865AFD834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plus>
              <c:numRef>
                <c:f>'Biochemical graphs'!$AA$25:$AF$25</c:f>
                <c:numCache>
                  <c:formatCode>General</c:formatCode>
                  <c:ptCount val="6"/>
                  <c:pt idx="0">
                    <c:v>1.4422205101855601E-2</c:v>
                  </c:pt>
                  <c:pt idx="1">
                    <c:v>2.1400934559032206E-2</c:v>
                  </c:pt>
                  <c:pt idx="2">
                    <c:v>1.3759844960378858E-2</c:v>
                  </c:pt>
                  <c:pt idx="3">
                    <c:v>3.4918953783499469E-2</c:v>
                  </c:pt>
                  <c:pt idx="4">
                    <c:v>1.4422205101855601E-2</c:v>
                  </c:pt>
                  <c:pt idx="5">
                    <c:v>1.7832554500127062E-2</c:v>
                  </c:pt>
                </c:numCache>
              </c:numRef>
            </c:plus>
            <c:minus>
              <c:numRef>
                <c:f>'Biochemical graphs'!$AA$25:$AF$25</c:f>
                <c:numCache>
                  <c:formatCode>General</c:formatCode>
                  <c:ptCount val="6"/>
                  <c:pt idx="0">
                    <c:v>1.4422205101855601E-2</c:v>
                  </c:pt>
                  <c:pt idx="1">
                    <c:v>2.1400934559032206E-2</c:v>
                  </c:pt>
                  <c:pt idx="2">
                    <c:v>1.3759844960378858E-2</c:v>
                  </c:pt>
                  <c:pt idx="3">
                    <c:v>3.4918953783499469E-2</c:v>
                  </c:pt>
                  <c:pt idx="4">
                    <c:v>1.4422205101855601E-2</c:v>
                  </c:pt>
                  <c:pt idx="5">
                    <c:v>1.7832554500127062E-2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graphs'!$AA$10:$AF$10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graphs'!$AA$12:$AF$12</c:f>
              <c:numCache>
                <c:formatCode>0.00</c:formatCode>
                <c:ptCount val="6"/>
                <c:pt idx="0">
                  <c:v>15.495999999999999</c:v>
                </c:pt>
                <c:pt idx="1">
                  <c:v>14.49</c:v>
                </c:pt>
                <c:pt idx="2">
                  <c:v>13.891333333333325</c:v>
                </c:pt>
                <c:pt idx="3">
                  <c:v>10.891333333333325</c:v>
                </c:pt>
                <c:pt idx="4">
                  <c:v>9.27</c:v>
                </c:pt>
                <c:pt idx="5">
                  <c:v>6.42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1DB-4EDC-865B-865AFD834161}"/>
            </c:ext>
          </c:extLst>
        </c:ser>
        <c:ser>
          <c:idx val="2"/>
          <c:order val="2"/>
          <c:tx>
            <c:strRef>
              <c:f>'Biochemical graphs'!$Z$13</c:f>
              <c:strCache>
                <c:ptCount val="1"/>
                <c:pt idx="0">
                  <c:v>T3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0"/>
                  <c:y val="-3.319502074688796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E1DB-4EDC-865B-865AFD834161}"/>
                </c:ext>
              </c:extLst>
            </c:dLbl>
            <c:dLbl>
              <c:idx val="1"/>
              <c:layout>
                <c:manualLayout>
                  <c:x val="0"/>
                  <c:y val="-5.53250345781467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E1DB-4EDC-865B-865AFD834161}"/>
                </c:ext>
              </c:extLst>
            </c:dLbl>
            <c:dLbl>
              <c:idx val="2"/>
              <c:layout>
                <c:manualLayout>
                  <c:x val="3.1746031746031178E-3"/>
                  <c:y val="-3.319502074688799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E1DB-4EDC-865B-865AFD834161}"/>
                </c:ext>
              </c:extLst>
            </c:dLbl>
            <c:dLbl>
              <c:idx val="3"/>
              <c:layout>
                <c:manualLayout>
                  <c:x val="0"/>
                  <c:y val="-4.42600276625173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E1DB-4EDC-865B-865AFD834161}"/>
                </c:ext>
              </c:extLst>
            </c:dLbl>
            <c:dLbl>
              <c:idx val="4"/>
              <c:layout>
                <c:manualLayout>
                  <c:x val="-1.1640077173046879E-16"/>
                  <c:y val="-5.532503457814665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E1DB-4EDC-865B-865AFD834161}"/>
                </c:ext>
              </c:extLst>
            </c:dLbl>
            <c:dLbl>
              <c:idx val="5"/>
              <c:layout>
                <c:manualLayout>
                  <c:x val="-1.1640077173046879E-16"/>
                  <c:y val="5.780556603761210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E1DB-4EDC-865B-865AFD834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plus>
              <c:numRef>
                <c:f>'Biochemical graphs'!$AA$26:$AF$26</c:f>
                <c:numCache>
                  <c:formatCode>General</c:formatCode>
                  <c:ptCount val="6"/>
                  <c:pt idx="0">
                    <c:v>2.8284271247458787E-3</c:v>
                  </c:pt>
                  <c:pt idx="1">
                    <c:v>2.140093455903283E-2</c:v>
                  </c:pt>
                  <c:pt idx="2">
                    <c:v>2.8798148088605632E-2</c:v>
                  </c:pt>
                  <c:pt idx="3">
                    <c:v>2.7856776554369432E-2</c:v>
                  </c:pt>
                  <c:pt idx="4">
                    <c:v>1.7204650534085267E-2</c:v>
                  </c:pt>
                  <c:pt idx="5">
                    <c:v>7.0767224051817401E-2</c:v>
                  </c:pt>
                </c:numCache>
              </c:numRef>
            </c:plus>
            <c:minus>
              <c:numRef>
                <c:f>'Biochemical graphs'!$AA$26:$AF$26</c:f>
                <c:numCache>
                  <c:formatCode>General</c:formatCode>
                  <c:ptCount val="6"/>
                  <c:pt idx="0">
                    <c:v>2.8284271247458787E-3</c:v>
                  </c:pt>
                  <c:pt idx="1">
                    <c:v>2.140093455903283E-2</c:v>
                  </c:pt>
                  <c:pt idx="2">
                    <c:v>2.8798148088605632E-2</c:v>
                  </c:pt>
                  <c:pt idx="3">
                    <c:v>2.7856776554369432E-2</c:v>
                  </c:pt>
                  <c:pt idx="4">
                    <c:v>1.7204650534085267E-2</c:v>
                  </c:pt>
                  <c:pt idx="5">
                    <c:v>7.0767224051817401E-2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graphs'!$AA$10:$AF$10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graphs'!$AA$13:$AF$13</c:f>
              <c:numCache>
                <c:formatCode>0.00</c:formatCode>
                <c:ptCount val="6"/>
                <c:pt idx="0">
                  <c:v>9.0412999999999997</c:v>
                </c:pt>
                <c:pt idx="1">
                  <c:v>9.0399999999999991</c:v>
                </c:pt>
                <c:pt idx="2">
                  <c:v>6.6913333333333327</c:v>
                </c:pt>
                <c:pt idx="3">
                  <c:v>3.5913333333333326</c:v>
                </c:pt>
                <c:pt idx="4">
                  <c:v>2.5750000000000002</c:v>
                </c:pt>
                <c:pt idx="5">
                  <c:v>2.444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1DB-4EDC-865B-865AFD834161}"/>
            </c:ext>
          </c:extLst>
        </c:ser>
        <c:ser>
          <c:idx val="3"/>
          <c:order val="3"/>
          <c:tx>
            <c:strRef>
              <c:f>'Biochemical graphs'!$Z$14</c:f>
              <c:strCache>
                <c:ptCount val="1"/>
                <c:pt idx="0">
                  <c:v>T4</c:v>
                </c:pt>
              </c:strCache>
            </c:strRef>
          </c:tx>
          <c:spPr>
            <a:solidFill>
              <a:schemeClr val="dk1">
                <a:tint val="985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-2.9100192932617203E-17"/>
                  <c:y val="-4.979253112033203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E1DB-4EDC-865B-865AFD834161}"/>
                </c:ext>
              </c:extLst>
            </c:dLbl>
            <c:dLbl>
              <c:idx val="1"/>
              <c:layout>
                <c:manualLayout>
                  <c:x val="-5.8200385865234406E-17"/>
                  <c:y val="-3.87275242047026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E1DB-4EDC-865B-865AFD834161}"/>
                </c:ext>
              </c:extLst>
            </c:dLbl>
            <c:dLbl>
              <c:idx val="2"/>
              <c:layout>
                <c:manualLayout>
                  <c:x val="-5.8200385865234406E-17"/>
                  <c:y val="-3.319502074688799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E1DB-4EDC-865B-865AFD834161}"/>
                </c:ext>
              </c:extLst>
            </c:dLbl>
            <c:dLbl>
              <c:idx val="3"/>
              <c:layout>
                <c:manualLayout>
                  <c:x val="3.1746031746031746E-3"/>
                  <c:y val="-3.319502074688796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E1DB-4EDC-865B-865AFD834161}"/>
                </c:ext>
              </c:extLst>
            </c:dLbl>
            <c:dLbl>
              <c:idx val="4"/>
              <c:layout>
                <c:manualLayout>
                  <c:x val="0"/>
                  <c:y val="-5.532503457814674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E1DB-4EDC-865B-865AFD834161}"/>
                </c:ext>
              </c:extLst>
            </c:dLbl>
            <c:dLbl>
              <c:idx val="5"/>
              <c:layout>
                <c:manualLayout>
                  <c:x val="-1.1640077173046879E-16"/>
                  <c:y val="2.0682324308464852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E1DB-4EDC-865B-865AFD834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plus>
              <c:numRef>
                <c:f>'Biochemical graphs'!$AA$27:$AF$27</c:f>
                <c:numCache>
                  <c:formatCode>General</c:formatCode>
                  <c:ptCount val="6"/>
                  <c:pt idx="0">
                    <c:v>7.6157731058636522E-3</c:v>
                  </c:pt>
                  <c:pt idx="1">
                    <c:v>3.5468295701936249E-2</c:v>
                  </c:pt>
                  <c:pt idx="2">
                    <c:v>3.6514837167003003E-3</c:v>
                  </c:pt>
                  <c:pt idx="3">
                    <c:v>2.3437861108329978E-2</c:v>
                  </c:pt>
                  <c:pt idx="4">
                    <c:v>7.615773105863915E-3</c:v>
                  </c:pt>
                  <c:pt idx="5">
                    <c:v>7.0767224051817401E-2</c:v>
                  </c:pt>
                </c:numCache>
              </c:numRef>
            </c:plus>
            <c:minus>
              <c:numRef>
                <c:f>'Biochemical graphs'!$AA$27:$AF$27</c:f>
                <c:numCache>
                  <c:formatCode>General</c:formatCode>
                  <c:ptCount val="6"/>
                  <c:pt idx="0">
                    <c:v>7.6157731058636522E-3</c:v>
                  </c:pt>
                  <c:pt idx="1">
                    <c:v>3.5468295701936249E-2</c:v>
                  </c:pt>
                  <c:pt idx="2">
                    <c:v>3.6514837167003003E-3</c:v>
                  </c:pt>
                  <c:pt idx="3">
                    <c:v>2.3437861108329978E-2</c:v>
                  </c:pt>
                  <c:pt idx="4">
                    <c:v>7.615773105863915E-3</c:v>
                  </c:pt>
                  <c:pt idx="5">
                    <c:v>7.0767224051817401E-2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'Biochemical graphs'!$AA$10:$AF$10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graphs'!$AA$14:$AF$14</c:f>
              <c:numCache>
                <c:formatCode>0.00</c:formatCode>
                <c:ptCount val="6"/>
                <c:pt idx="0">
                  <c:v>10.545999999999999</c:v>
                </c:pt>
                <c:pt idx="1">
                  <c:v>11.43</c:v>
                </c:pt>
                <c:pt idx="2">
                  <c:v>6.6803333333333326</c:v>
                </c:pt>
                <c:pt idx="3">
                  <c:v>4.5313333333333325</c:v>
                </c:pt>
                <c:pt idx="4">
                  <c:v>3.08</c:v>
                </c:pt>
                <c:pt idx="5">
                  <c:v>2.6989999999999998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1DB-4EDC-865B-865AFD834161}"/>
            </c:ext>
          </c:extLst>
        </c:ser>
        <c:ser>
          <c:idx val="4"/>
          <c:order val="4"/>
          <c:tx>
            <c:strRef>
              <c:f>'Biochemical graphs'!$Z$15</c:f>
              <c:strCache>
                <c:ptCount val="1"/>
                <c:pt idx="0">
                  <c:v>T5</c:v>
                </c:pt>
              </c:strCache>
            </c:strRef>
          </c:tx>
          <c:spPr>
            <a:solidFill>
              <a:schemeClr val="dk1">
                <a:tint val="300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2.9100192932617203E-17"/>
                  <c:y val="-6.08575380359613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D-E1DB-4EDC-865B-865AFD834161}"/>
                </c:ext>
              </c:extLst>
            </c:dLbl>
            <c:dLbl>
              <c:idx val="1"/>
              <c:layout>
                <c:manualLayout>
                  <c:x val="0"/>
                  <c:y val="-4.979253112033205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E1DB-4EDC-865B-865AFD834161}"/>
                </c:ext>
              </c:extLst>
            </c:dLbl>
            <c:dLbl>
              <c:idx val="2"/>
              <c:layout>
                <c:manualLayout>
                  <c:x val="0"/>
                  <c:y val="-6.085753803596135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E1DB-4EDC-865B-865AFD834161}"/>
                </c:ext>
              </c:extLst>
            </c:dLbl>
            <c:dLbl>
              <c:idx val="3"/>
              <c:layout>
                <c:manualLayout>
                  <c:x val="0"/>
                  <c:y val="-4.979253112033203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0-E1DB-4EDC-865B-865AFD834161}"/>
                </c:ext>
              </c:extLst>
            </c:dLbl>
            <c:dLbl>
              <c:idx val="4"/>
              <c:layout>
                <c:manualLayout>
                  <c:x val="3.1746031746031746E-3"/>
                  <c:y val="1.12926365241102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1-E1DB-4EDC-865B-865AFD834161}"/>
                </c:ext>
              </c:extLst>
            </c:dLbl>
            <c:dLbl>
              <c:idx val="5"/>
              <c:layout>
                <c:manualLayout>
                  <c:x val="0"/>
                  <c:y val="2.0682324308464852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E1DB-4EDC-865B-865AFD834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plus>
              <c:numRef>
                <c:f>'Biochemical graphs'!$AA$28:$AF$28</c:f>
                <c:numCache>
                  <c:formatCode>General</c:formatCode>
                  <c:ptCount val="6"/>
                  <c:pt idx="0">
                    <c:v>2.140093455903283E-2</c:v>
                  </c:pt>
                  <c:pt idx="1">
                    <c:v>4.252058325093893E-2</c:v>
                  </c:pt>
                  <c:pt idx="2">
                    <c:v>1.4696938456697792E-2</c:v>
                  </c:pt>
                  <c:pt idx="3">
                    <c:v>9.0921211313226419E-3</c:v>
                  </c:pt>
                  <c:pt idx="4">
                    <c:v>5.0990195135927462E-3</c:v>
                  </c:pt>
                  <c:pt idx="5">
                    <c:v>7.615773105863915E-3</c:v>
                  </c:pt>
                </c:numCache>
              </c:numRef>
            </c:plus>
            <c:minus>
              <c:numRef>
                <c:f>'Biochemical graphs'!$AA$28:$AF$28</c:f>
                <c:numCache>
                  <c:formatCode>General</c:formatCode>
                  <c:ptCount val="6"/>
                  <c:pt idx="0">
                    <c:v>2.140093455903283E-2</c:v>
                  </c:pt>
                  <c:pt idx="1">
                    <c:v>4.252058325093893E-2</c:v>
                  </c:pt>
                  <c:pt idx="2">
                    <c:v>1.4696938456697792E-2</c:v>
                  </c:pt>
                  <c:pt idx="3">
                    <c:v>9.0921211313226419E-3</c:v>
                  </c:pt>
                  <c:pt idx="4">
                    <c:v>5.0990195135927462E-3</c:v>
                  </c:pt>
                  <c:pt idx="5">
                    <c:v>7.615773105863915E-3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graphs'!$AA$10:$AF$10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graphs'!$AA$15:$AF$15</c:f>
              <c:numCache>
                <c:formatCode>0.00</c:formatCode>
                <c:ptCount val="6"/>
                <c:pt idx="0">
                  <c:v>13.759499999999999</c:v>
                </c:pt>
                <c:pt idx="1">
                  <c:v>14.1</c:v>
                </c:pt>
                <c:pt idx="2">
                  <c:v>7.9613333333333323</c:v>
                </c:pt>
                <c:pt idx="3">
                  <c:v>4.830333333333332</c:v>
                </c:pt>
                <c:pt idx="4">
                  <c:v>4.1150000000000002</c:v>
                </c:pt>
                <c:pt idx="5">
                  <c:v>3.98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1DB-4EDC-865B-865AFD834161}"/>
            </c:ext>
          </c:extLst>
        </c:ser>
        <c:gapWidth val="219"/>
        <c:overlap val="-27"/>
        <c:axId val="78002048"/>
        <c:axId val="78041088"/>
      </c:barChart>
      <c:catAx>
        <c:axId val="78002048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sz="1000" b="1" i="0" u="none" strike="noStrike" kern="1200" baseline="0">
                    <a:solidFill>
                      <a:schemeClr val="tx1"/>
                    </a:solidFill>
                  </a:rPr>
                  <a:t>Priming durations                      Days to germination</a:t>
                </a:r>
              </a:p>
            </c:rich>
          </c:tx>
          <c:layout>
            <c:manualLayout>
              <c:xMode val="edge"/>
              <c:yMode val="edge"/>
              <c:x val="0.23441444819397592"/>
              <c:y val="0.8817834700123065"/>
            </c:manualLayout>
          </c:layout>
          <c:spPr>
            <a:noFill/>
            <a:ln w="3175">
              <a:solidFill>
                <a:schemeClr val="tx1"/>
              </a:solidFill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041088"/>
        <c:crosses val="autoZero"/>
        <c:auto val="1"/>
        <c:lblAlgn val="ctr"/>
        <c:lblOffset val="100"/>
      </c:catAx>
      <c:valAx>
        <c:axId val="78041088"/>
        <c:scaling>
          <c:orientation val="minMax"/>
          <c:max val="20"/>
        </c:scaling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1" i="0" u="none" strike="noStrike" kern="1200" spc="0" baseline="0">
                    <a:solidFill>
                      <a:sysClr val="windowText" lastClr="000000"/>
                    </a:solidFill>
                    <a:cs typeface="Times New Roman" panose="02020603050405020304" pitchFamily="18" charset="0"/>
                  </a:rPr>
                  <a:t>MDA Content</a:t>
                </a:r>
              </a:p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1" i="0" u="none" strike="noStrike" kern="1200" spc="0" baseline="0">
                    <a:solidFill>
                      <a:sysClr val="windowText" lastClr="000000"/>
                    </a:solidFill>
                    <a:cs typeface="Times New Roman" panose="02020603050405020304" pitchFamily="18" charset="0"/>
                  </a:rPr>
                  <a:t>(µ mol MDA/g F-W</a:t>
                </a:r>
                <a:r>
                  <a:rPr lang="en-US" sz="900" b="1" i="0" u="none" strike="noStrike" kern="1200" spc="0" baseline="0">
                    <a:solidFill>
                      <a:sysClr val="windowText" lastClr="000000"/>
                    </a:solidFill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2.6323199666266881E-3"/>
              <c:y val="0.18614565295520641"/>
            </c:manualLayout>
          </c:layout>
          <c:spPr>
            <a:noFill/>
            <a:ln w="3175">
              <a:solidFill>
                <a:schemeClr val="tx1"/>
              </a:solidFill>
            </a:ln>
            <a:effectLst/>
          </c:spPr>
        </c:title>
        <c:numFmt formatCode="General" sourceLinked="0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002048"/>
        <c:crosses val="autoZero"/>
        <c:crossBetween val="between"/>
        <c:majorUnit val="5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46801399825021889"/>
          <c:y val="2.6970300911556205E-2"/>
          <c:w val="0.37413724774469431"/>
          <c:h val="9.3361649295912744E-2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autoTitleDeleted val="1"/>
    <c:plotArea>
      <c:layout>
        <c:manualLayout>
          <c:layoutTarget val="inner"/>
          <c:xMode val="edge"/>
          <c:yMode val="edge"/>
          <c:x val="0.12829963092092977"/>
          <c:y val="3.4108570462849631E-2"/>
          <c:w val="0.83548463112443261"/>
          <c:h val="0.74262322357564026"/>
        </c:manualLayout>
      </c:layout>
      <c:barChart>
        <c:barDir val="col"/>
        <c:grouping val="clustered"/>
        <c:ser>
          <c:idx val="0"/>
          <c:order val="0"/>
          <c:tx>
            <c:strRef>
              <c:f>'Biochemical graphs'!$AH$11</c:f>
              <c:strCache>
                <c:ptCount val="1"/>
                <c:pt idx="0">
                  <c:v>T1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0"/>
                  <c:y val="-6.73606216680220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01F-4D4D-B617-14ACBF633F03}"/>
                </c:ext>
              </c:extLst>
            </c:dLbl>
            <c:dLbl>
              <c:idx val="1"/>
              <c:layout>
                <c:manualLayout>
                  <c:x val="0"/>
                  <c:y val="1.7171319734331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C01F-4D4D-B617-14ACBF633F03}"/>
                </c:ext>
              </c:extLst>
            </c:dLbl>
            <c:dLbl>
              <c:idx val="2"/>
              <c:layout>
                <c:manualLayout>
                  <c:x val="0"/>
                  <c:y val="2.26108039440627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C01F-4D4D-B617-14ACBF633F03}"/>
                </c:ext>
              </c:extLst>
            </c:dLbl>
            <c:dLbl>
              <c:idx val="3"/>
              <c:layout>
                <c:manualLayout>
                  <c:x val="0"/>
                  <c:y val="2.27173577452167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C01F-4D4D-B617-14ACBF633F03}"/>
                </c:ext>
              </c:extLst>
            </c:dLbl>
            <c:dLbl>
              <c:idx val="4"/>
              <c:layout>
                <c:manualLayout>
                  <c:x val="0"/>
                  <c:y val="1.16252817234465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C01F-4D4D-B617-14ACBF633F03}"/>
                </c:ext>
              </c:extLst>
            </c:dLbl>
            <c:dLbl>
              <c:idx val="5"/>
              <c:layout>
                <c:manualLayout>
                  <c:x val="-1.2071773197391855E-16"/>
                  <c:y val="1.151872792229253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C01F-4D4D-B617-14ACBF633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plus>
              <c:numRef>
                <c:f>'Biochemical graphs'!$AI$24:$AN$24</c:f>
                <c:numCache>
                  <c:formatCode>General</c:formatCode>
                  <c:ptCount val="6"/>
                  <c:pt idx="0">
                    <c:v>8.5925476431614831E-3</c:v>
                  </c:pt>
                  <c:pt idx="1">
                    <c:v>2.7985978632165027E-2</c:v>
                  </c:pt>
                  <c:pt idx="2">
                    <c:v>6.4177488264966637E-3</c:v>
                  </c:pt>
                  <c:pt idx="3">
                    <c:v>1.4255838058493382E-2</c:v>
                  </c:pt>
                  <c:pt idx="4">
                    <c:v>7.0726285778343861E-2</c:v>
                  </c:pt>
                  <c:pt idx="5">
                    <c:v>7.0727788032710084E-2</c:v>
                  </c:pt>
                </c:numCache>
              </c:numRef>
            </c:plus>
            <c:minus>
              <c:numRef>
                <c:f>'Biochemical graphs'!$AI$24:$AN$24</c:f>
                <c:numCache>
                  <c:formatCode>General</c:formatCode>
                  <c:ptCount val="6"/>
                  <c:pt idx="0">
                    <c:v>8.5925476431614831E-3</c:v>
                  </c:pt>
                  <c:pt idx="1">
                    <c:v>2.7985978632165027E-2</c:v>
                  </c:pt>
                  <c:pt idx="2">
                    <c:v>6.4177488264966637E-3</c:v>
                  </c:pt>
                  <c:pt idx="3">
                    <c:v>1.4255838058493382E-2</c:v>
                  </c:pt>
                  <c:pt idx="4">
                    <c:v>7.0726285778343861E-2</c:v>
                  </c:pt>
                  <c:pt idx="5">
                    <c:v>7.0727788032710084E-2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graphs'!$AI$10:$AN$10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graphs'!$AI$11:$AN$11</c:f>
              <c:numCache>
                <c:formatCode>0.00</c:formatCode>
                <c:ptCount val="6"/>
                <c:pt idx="0">
                  <c:v>3.5358749999999999</c:v>
                </c:pt>
                <c:pt idx="1">
                  <c:v>3.3632</c:v>
                </c:pt>
                <c:pt idx="2">
                  <c:v>3.6342500000000002</c:v>
                </c:pt>
                <c:pt idx="3">
                  <c:v>12.8972575</c:v>
                </c:pt>
                <c:pt idx="4">
                  <c:v>16.465949999999999</c:v>
                </c:pt>
                <c:pt idx="5">
                  <c:v>11.243099999999998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01F-4D4D-B617-14ACBF633F03}"/>
            </c:ext>
          </c:extLst>
        </c:ser>
        <c:ser>
          <c:idx val="1"/>
          <c:order val="1"/>
          <c:tx>
            <c:strRef>
              <c:f>'Biochemical graphs'!$AH$12</c:f>
              <c:strCache>
                <c:ptCount val="1"/>
                <c:pt idx="0">
                  <c:v>T2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0"/>
                  <c:y val="5.972689911407503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C01F-4D4D-B617-14ACBF633F03}"/>
                </c:ext>
              </c:extLst>
            </c:dLbl>
            <c:dLbl>
              <c:idx val="1"/>
              <c:layout>
                <c:manualLayout>
                  <c:x val="0"/>
                  <c:y val="1.71180428337546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C01F-4D4D-B617-14ACBF633F03}"/>
                </c:ext>
              </c:extLst>
            </c:dLbl>
            <c:dLbl>
              <c:idx val="2"/>
              <c:layout>
                <c:manualLayout>
                  <c:x val="0"/>
                  <c:y val="1.157200482286959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C01F-4D4D-B617-14ACBF633F03}"/>
                </c:ext>
              </c:extLst>
            </c:dLbl>
            <c:dLbl>
              <c:idx val="3"/>
              <c:layout>
                <c:manualLayout>
                  <c:x val="-3.2923398140579821E-3"/>
                  <c:y val="1.14654510217155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C01F-4D4D-B617-14ACBF633F03}"/>
                </c:ext>
              </c:extLst>
            </c:dLbl>
            <c:dLbl>
              <c:idx val="4"/>
              <c:layout>
                <c:manualLayout>
                  <c:x val="0"/>
                  <c:y val="1.706476593317766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C01F-4D4D-B617-14ACBF633F03}"/>
                </c:ext>
              </c:extLst>
            </c:dLbl>
            <c:dLbl>
              <c:idx val="5"/>
              <c:layout>
                <c:manualLayout>
                  <c:x val="0"/>
                  <c:y val="6.025966811984510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C01F-4D4D-B617-14ACBF633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plus>
              <c:numRef>
                <c:f>'Biochemical graphs'!$AI$25:$AN$25</c:f>
                <c:numCache>
                  <c:formatCode>General</c:formatCode>
                  <c:ptCount val="6"/>
                  <c:pt idx="0">
                    <c:v>6.9510340957299396E-3</c:v>
                  </c:pt>
                  <c:pt idx="1">
                    <c:v>2.140093455903256E-2</c:v>
                  </c:pt>
                  <c:pt idx="2">
                    <c:v>2.5860201081955237E-4</c:v>
                  </c:pt>
                  <c:pt idx="3">
                    <c:v>7.0582062168797616E-2</c:v>
                  </c:pt>
                  <c:pt idx="4">
                    <c:v>7.0724818840347453E-2</c:v>
                  </c:pt>
                  <c:pt idx="5">
                    <c:v>7.0729396293196592E-2</c:v>
                  </c:pt>
                </c:numCache>
              </c:numRef>
            </c:plus>
            <c:minus>
              <c:numRef>
                <c:f>'Biochemical graphs'!$AI$25:$AN$25</c:f>
                <c:numCache>
                  <c:formatCode>General</c:formatCode>
                  <c:ptCount val="6"/>
                  <c:pt idx="0">
                    <c:v>6.9510340957299396E-3</c:v>
                  </c:pt>
                  <c:pt idx="1">
                    <c:v>2.140093455903256E-2</c:v>
                  </c:pt>
                  <c:pt idx="2">
                    <c:v>2.5860201081955237E-4</c:v>
                  </c:pt>
                  <c:pt idx="3">
                    <c:v>7.0582062168797616E-2</c:v>
                  </c:pt>
                  <c:pt idx="4">
                    <c:v>7.0724818840347453E-2</c:v>
                  </c:pt>
                  <c:pt idx="5">
                    <c:v>7.0729396293196592E-2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graphs'!$AI$10:$AN$10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graphs'!$AI$12:$AN$12</c:f>
              <c:numCache>
                <c:formatCode>0.00</c:formatCode>
                <c:ptCount val="6"/>
                <c:pt idx="0">
                  <c:v>3.630325</c:v>
                </c:pt>
                <c:pt idx="1">
                  <c:v>3.6795</c:v>
                </c:pt>
                <c:pt idx="2">
                  <c:v>3.7893749999999997</c:v>
                </c:pt>
                <c:pt idx="3">
                  <c:v>12.33015</c:v>
                </c:pt>
                <c:pt idx="4">
                  <c:v>16.890999999999998</c:v>
                </c:pt>
                <c:pt idx="5">
                  <c:v>12.330349999999999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01F-4D4D-B617-14ACBF633F03}"/>
            </c:ext>
          </c:extLst>
        </c:ser>
        <c:ser>
          <c:idx val="2"/>
          <c:order val="2"/>
          <c:tx>
            <c:strRef>
              <c:f>'Biochemical graphs'!$AH$13</c:f>
              <c:strCache>
                <c:ptCount val="1"/>
                <c:pt idx="0">
                  <c:v>T3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0"/>
                  <c:y val="2.266408084463975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C01F-4D4D-B617-14ACBF633F03}"/>
                </c:ext>
              </c:extLst>
            </c:dLbl>
            <c:dLbl>
              <c:idx val="1"/>
              <c:layout>
                <c:manualLayout>
                  <c:x val="0"/>
                  <c:y val="5.3320570167643194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C01F-4D4D-B617-14ACBF633F03}"/>
                </c:ext>
              </c:extLst>
            </c:dLbl>
            <c:dLbl>
              <c:idx val="2"/>
              <c:layout>
                <c:manualLayout>
                  <c:x val="0"/>
                  <c:y val="1.151872792229258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C01F-4D4D-B617-14ACBF633F03}"/>
                </c:ext>
              </c:extLst>
            </c:dLbl>
            <c:dLbl>
              <c:idx val="3"/>
              <c:layout>
                <c:manualLayout>
                  <c:x val="-1.2071773197391855E-16"/>
                  <c:y val="1.70114890326006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C01F-4D4D-B617-14ACBF633F03}"/>
                </c:ext>
              </c:extLst>
            </c:dLbl>
            <c:dLbl>
              <c:idx val="4"/>
              <c:layout>
                <c:manualLayout>
                  <c:x val="0"/>
                  <c:y val="1.7171319734331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C01F-4D4D-B617-14ACBF633F03}"/>
                </c:ext>
              </c:extLst>
            </c:dLbl>
            <c:dLbl>
              <c:idx val="5"/>
              <c:layout>
                <c:manualLayout>
                  <c:x val="0"/>
                  <c:y val="1.71180428337546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C01F-4D4D-B617-14ACBF633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plus>
              <c:numRef>
                <c:f>'Biochemical graphs'!$AI$26:$AN$26</c:f>
                <c:numCache>
                  <c:formatCode>General</c:formatCode>
                  <c:ptCount val="6"/>
                  <c:pt idx="0">
                    <c:v>1.8239791665476929E-2</c:v>
                  </c:pt>
                  <c:pt idx="1">
                    <c:v>2.140093455903283E-2</c:v>
                  </c:pt>
                  <c:pt idx="2">
                    <c:v>1.5648408065993696E-3</c:v>
                  </c:pt>
                  <c:pt idx="3">
                    <c:v>7.1050875258507798E-2</c:v>
                  </c:pt>
                  <c:pt idx="4">
                    <c:v>7.5466880152810951E-3</c:v>
                  </c:pt>
                  <c:pt idx="5">
                    <c:v>6.9951465317032807E-2</c:v>
                  </c:pt>
                </c:numCache>
              </c:numRef>
            </c:plus>
            <c:minus>
              <c:numRef>
                <c:f>'Biochemical graphs'!$AI$26:$AN$26</c:f>
                <c:numCache>
                  <c:formatCode>General</c:formatCode>
                  <c:ptCount val="6"/>
                  <c:pt idx="0">
                    <c:v>1.8239791665476929E-2</c:v>
                  </c:pt>
                  <c:pt idx="1">
                    <c:v>2.140093455903283E-2</c:v>
                  </c:pt>
                  <c:pt idx="2">
                    <c:v>1.5648408065993696E-3</c:v>
                  </c:pt>
                  <c:pt idx="3">
                    <c:v>7.1050875258507798E-2</c:v>
                  </c:pt>
                  <c:pt idx="4">
                    <c:v>7.5466880152810951E-3</c:v>
                  </c:pt>
                  <c:pt idx="5">
                    <c:v>6.9951465317032807E-2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graphs'!$AI$10:$AN$10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graphs'!$AI$13:$AN$13</c:f>
              <c:numCache>
                <c:formatCode>0.00</c:formatCode>
                <c:ptCount val="6"/>
                <c:pt idx="0">
                  <c:v>4.7648999999999999</c:v>
                </c:pt>
                <c:pt idx="1">
                  <c:v>5.9950000000000001</c:v>
                </c:pt>
                <c:pt idx="2">
                  <c:v>7.3190064999999995</c:v>
                </c:pt>
                <c:pt idx="3">
                  <c:v>15.639474999999999</c:v>
                </c:pt>
                <c:pt idx="4">
                  <c:v>19.68065</c:v>
                </c:pt>
                <c:pt idx="5">
                  <c:v>10.864450000000001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01F-4D4D-B617-14ACBF633F03}"/>
            </c:ext>
          </c:extLst>
        </c:ser>
        <c:ser>
          <c:idx val="3"/>
          <c:order val="3"/>
          <c:tx>
            <c:strRef>
              <c:f>'Biochemical graphs'!$AH$14</c:f>
              <c:strCache>
                <c:ptCount val="1"/>
                <c:pt idx="0">
                  <c:v>T4</c:v>
                </c:pt>
              </c:strCache>
            </c:strRef>
          </c:tx>
          <c:spPr>
            <a:solidFill>
              <a:schemeClr val="dk1">
                <a:tint val="985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-3.2923398140579821E-3"/>
                  <c:y val="5.972689911407503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C01F-4D4D-B617-14ACBF633F03}"/>
                </c:ext>
              </c:extLst>
            </c:dLbl>
            <c:dLbl>
              <c:idx val="1"/>
              <c:layout>
                <c:manualLayout>
                  <c:x val="-6.0358865986959265E-17"/>
                  <c:y val="1.157200482286949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C01F-4D4D-B617-14ACBF633F03}"/>
                </c:ext>
              </c:extLst>
            </c:dLbl>
            <c:dLbl>
              <c:idx val="2"/>
              <c:layout>
                <c:manualLayout>
                  <c:x val="0"/>
                  <c:y val="2.266408084463975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C01F-4D4D-B617-14ACBF633F03}"/>
                </c:ext>
              </c:extLst>
            </c:dLbl>
            <c:dLbl>
              <c:idx val="3"/>
              <c:layout>
                <c:manualLayout>
                  <c:x val="-1.2071773197391855E-16"/>
                  <c:y val="1.727787353548569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C01F-4D4D-B617-14ACBF633F03}"/>
                </c:ext>
              </c:extLst>
            </c:dLbl>
            <c:dLbl>
              <c:idx val="4"/>
              <c:layout>
                <c:manualLayout>
                  <c:x val="-1.2071773197391855E-16"/>
                  <c:y val="1.7118042833754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C01F-4D4D-B617-14ACBF633F03}"/>
                </c:ext>
              </c:extLst>
            </c:dLbl>
            <c:dLbl>
              <c:idx val="5"/>
              <c:layout>
                <c:manualLayout>
                  <c:x val="-1.2071773197391855E-16"/>
                  <c:y val="1.157200482286964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C01F-4D4D-B617-14ACBF633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plus>
              <c:numRef>
                <c:f>'Biochemical graphs'!$AI$27:$AN$27</c:f>
                <c:numCache>
                  <c:formatCode>General</c:formatCode>
                  <c:ptCount val="6"/>
                  <c:pt idx="0">
                    <c:v>7.1968743215371413E-3</c:v>
                  </c:pt>
                  <c:pt idx="1">
                    <c:v>1.4466081017331585E-2</c:v>
                  </c:pt>
                  <c:pt idx="2">
                    <c:v>1.5958931668502048E-3</c:v>
                  </c:pt>
                  <c:pt idx="3">
                    <c:v>7.0722817216228404E-2</c:v>
                  </c:pt>
                  <c:pt idx="4">
                    <c:v>7.0724818840347453E-2</c:v>
                  </c:pt>
                  <c:pt idx="5">
                    <c:v>7.07984992778804E-2</c:v>
                  </c:pt>
                </c:numCache>
              </c:numRef>
            </c:plus>
            <c:minus>
              <c:numRef>
                <c:f>'Biochemical graphs'!$AI$27:$AN$27</c:f>
                <c:numCache>
                  <c:formatCode>General</c:formatCode>
                  <c:ptCount val="6"/>
                  <c:pt idx="0">
                    <c:v>7.1968743215371413E-3</c:v>
                  </c:pt>
                  <c:pt idx="1">
                    <c:v>1.4466081017331585E-2</c:v>
                  </c:pt>
                  <c:pt idx="2">
                    <c:v>1.5958931668502048E-3</c:v>
                  </c:pt>
                  <c:pt idx="3">
                    <c:v>7.0722817216228404E-2</c:v>
                  </c:pt>
                  <c:pt idx="4">
                    <c:v>7.0724818840347453E-2</c:v>
                  </c:pt>
                  <c:pt idx="5">
                    <c:v>7.07984992778804E-2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graphs'!$AI$10:$AN$10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graphs'!$AI$14:$AN$14</c:f>
              <c:numCache>
                <c:formatCode>0.00</c:formatCode>
                <c:ptCount val="6"/>
                <c:pt idx="0">
                  <c:v>4.4814999999999996</c:v>
                </c:pt>
                <c:pt idx="1">
                  <c:v>5.9004500000000002</c:v>
                </c:pt>
                <c:pt idx="2">
                  <c:v>7.0351249999999999</c:v>
                </c:pt>
                <c:pt idx="3">
                  <c:v>14.883075000000002</c:v>
                </c:pt>
                <c:pt idx="4">
                  <c:v>20.152999999999999</c:v>
                </c:pt>
                <c:pt idx="5">
                  <c:v>11.101149999999999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01F-4D4D-B617-14ACBF633F03}"/>
            </c:ext>
          </c:extLst>
        </c:ser>
        <c:ser>
          <c:idx val="4"/>
          <c:order val="4"/>
          <c:tx>
            <c:strRef>
              <c:f>'Biochemical graphs'!$AH$15</c:f>
              <c:strCache>
                <c:ptCount val="1"/>
                <c:pt idx="0">
                  <c:v>T5</c:v>
                </c:pt>
              </c:strCache>
            </c:strRef>
          </c:tx>
          <c:spPr>
            <a:solidFill>
              <a:schemeClr val="dk1">
                <a:tint val="300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-3.0179432993479657E-17"/>
                  <c:y val="1.71180428337546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D-C01F-4D4D-B617-14ACBF633F03}"/>
                </c:ext>
              </c:extLst>
            </c:dLbl>
            <c:dLbl>
              <c:idx val="1"/>
              <c:layout>
                <c:manualLayout>
                  <c:x val="0"/>
                  <c:y val="1.70114890326006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C01F-4D4D-B617-14ACBF633F03}"/>
                </c:ext>
              </c:extLst>
            </c:dLbl>
            <c:dLbl>
              <c:idx val="2"/>
              <c:layout>
                <c:manualLayout>
                  <c:x val="3.2923398140579222E-3"/>
                  <c:y val="1.701148903260056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C01F-4D4D-B617-14ACBF633F03}"/>
                </c:ext>
              </c:extLst>
            </c:dLbl>
            <c:dLbl>
              <c:idx val="3"/>
              <c:layout>
                <c:manualLayout>
                  <c:x val="0"/>
                  <c:y val="1.151872792229258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0-C01F-4D4D-B617-14ACBF633F03}"/>
                </c:ext>
              </c:extLst>
            </c:dLbl>
            <c:dLbl>
              <c:idx val="4"/>
              <c:layout>
                <c:manualLayout>
                  <c:x val="0"/>
                  <c:y val="6.079243712561494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1-C01F-4D4D-B617-14ACBF633F03}"/>
                </c:ext>
              </c:extLst>
            </c:dLbl>
            <c:dLbl>
              <c:idx val="5"/>
              <c:layout>
                <c:manualLayout>
                  <c:x val="0"/>
                  <c:y val="4.249751513508629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C01F-4D4D-B617-14ACBF633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plus>
              <c:numRef>
                <c:f>'Biochemical graphs'!$AI$28:$AN$28</c:f>
                <c:numCache>
                  <c:formatCode>General</c:formatCode>
                  <c:ptCount val="6"/>
                  <c:pt idx="0">
                    <c:v>7.1867569181092203E-2</c:v>
                  </c:pt>
                  <c:pt idx="1">
                    <c:v>7.0555421478398175E-2</c:v>
                  </c:pt>
                  <c:pt idx="2">
                    <c:v>8.2915619758872517E-4</c:v>
                  </c:pt>
                  <c:pt idx="3">
                    <c:v>7.0450035486151238E-2</c:v>
                  </c:pt>
                  <c:pt idx="4">
                    <c:v>0.14125171459158301</c:v>
                  </c:pt>
                  <c:pt idx="5">
                    <c:v>7.0414677979807466E-2</c:v>
                  </c:pt>
                </c:numCache>
              </c:numRef>
            </c:plus>
            <c:minus>
              <c:numRef>
                <c:f>'Biochemical graphs'!$AI$28:$AN$28</c:f>
                <c:numCache>
                  <c:formatCode>General</c:formatCode>
                  <c:ptCount val="6"/>
                  <c:pt idx="0">
                    <c:v>7.1867569181092203E-2</c:v>
                  </c:pt>
                  <c:pt idx="1">
                    <c:v>7.0555421478398175E-2</c:v>
                  </c:pt>
                  <c:pt idx="2">
                    <c:v>8.2915619758872517E-4</c:v>
                  </c:pt>
                  <c:pt idx="3">
                    <c:v>7.0450035486151238E-2</c:v>
                  </c:pt>
                  <c:pt idx="4">
                    <c:v>0.14125171459158301</c:v>
                  </c:pt>
                  <c:pt idx="5">
                    <c:v>7.0414677979807466E-2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graphs'!$AI$10:$AN$10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graphs'!$AI$15:$AN$15</c:f>
              <c:numCache>
                <c:formatCode>0.00</c:formatCode>
                <c:ptCount val="6"/>
                <c:pt idx="0">
                  <c:v>3.7251500000000002</c:v>
                </c:pt>
                <c:pt idx="1">
                  <c:v>4.1984500000000011</c:v>
                </c:pt>
                <c:pt idx="2">
                  <c:v>6.2302499999999998</c:v>
                </c:pt>
                <c:pt idx="3">
                  <c:v>13.417449999999999</c:v>
                </c:pt>
                <c:pt idx="4">
                  <c:v>17.411124999999998</c:v>
                </c:pt>
                <c:pt idx="5">
                  <c:v>11.384475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01F-4D4D-B617-14ACBF633F03}"/>
            </c:ext>
          </c:extLst>
        </c:ser>
        <c:gapWidth val="219"/>
        <c:overlap val="-27"/>
        <c:axId val="78783616"/>
        <c:axId val="78785536"/>
      </c:barChart>
      <c:catAx>
        <c:axId val="78783616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sz="900" b="1" i="0" u="none" strike="noStrike" kern="1200" baseline="0">
                    <a:solidFill>
                      <a:schemeClr val="tx1"/>
                    </a:solidFill>
                  </a:rPr>
                  <a:t>Priming durations                         Days to germination</a:t>
                </a:r>
              </a:p>
            </c:rich>
          </c:tx>
          <c:layout>
            <c:manualLayout>
              <c:xMode val="edge"/>
              <c:yMode val="edge"/>
              <c:x val="0.22233896634528763"/>
              <c:y val="0.90040904352953188"/>
            </c:manualLayout>
          </c:layout>
          <c:spPr>
            <a:noFill/>
            <a:ln w="3175">
              <a:solidFill>
                <a:schemeClr val="tx1"/>
              </a:solidFill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785536"/>
        <c:crosses val="autoZero"/>
        <c:auto val="1"/>
        <c:lblAlgn val="ctr"/>
        <c:lblOffset val="100"/>
      </c:catAx>
      <c:valAx>
        <c:axId val="78785536"/>
        <c:scaling>
          <c:orientation val="minMax"/>
        </c:scaling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cs typeface="Times New Roman" panose="02020603050405020304" pitchFamily="18" charset="0"/>
                  </a:rPr>
                  <a:t>Protease (µM tryosin/min</a:t>
                </a:r>
                <a:r>
                  <a:rPr lang="en-US" sz="9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</a:rPr>
                  <a:t>) </a:t>
                </a:r>
              </a:p>
            </c:rich>
          </c:tx>
          <c:layout>
            <c:manualLayout>
              <c:xMode val="edge"/>
              <c:yMode val="edge"/>
              <c:x val="9.201960160614326E-3"/>
              <c:y val="0.10622584958569217"/>
            </c:manualLayout>
          </c:layout>
          <c:spPr>
            <a:noFill/>
            <a:ln w="3175">
              <a:solidFill>
                <a:schemeClr val="tx1"/>
              </a:solidFill>
            </a:ln>
            <a:effectLst/>
          </c:spPr>
        </c:title>
        <c:numFmt formatCode="General" sourceLinked="0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783616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33704641862126677"/>
          <c:y val="3.1460883182534982E-2"/>
          <c:w val="0.37199966091492337"/>
          <c:h val="9.4019471244117012E-2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autoTitleDeleted val="1"/>
    <c:plotArea>
      <c:layout>
        <c:manualLayout>
          <c:layoutTarget val="inner"/>
          <c:xMode val="edge"/>
          <c:yMode val="edge"/>
          <c:x val="0.15570062392955239"/>
          <c:y val="7.5465935646316901E-2"/>
          <c:w val="0.81000484180991927"/>
          <c:h val="0.68182971899908262"/>
        </c:manualLayout>
      </c:layout>
      <c:barChart>
        <c:barDir val="col"/>
        <c:grouping val="clustered"/>
        <c:ser>
          <c:idx val="0"/>
          <c:order val="0"/>
          <c:tx>
            <c:strRef>
              <c:f>'Biochemical graphs'!$B$11</c:f>
              <c:strCache>
                <c:ptCount val="1"/>
                <c:pt idx="0">
                  <c:v>T1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0"/>
                  <c:y val="1.17005021542281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6-AB8B-4798-A267-D650CDB35C7F}"/>
                </c:ext>
              </c:extLst>
            </c:dLbl>
            <c:dLbl>
              <c:idx val="1"/>
              <c:layout>
                <c:manualLayout>
                  <c:x val="0"/>
                  <c:y val="1.170050215422828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7-AB8B-4798-A267-D650CDB35C7F}"/>
                </c:ext>
              </c:extLst>
            </c:dLbl>
            <c:dLbl>
              <c:idx val="2"/>
              <c:layout>
                <c:manualLayout>
                  <c:x val="0"/>
                  <c:y val="1.75507532313424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8-AB8B-4798-A267-D650CDB35C7F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9-AB8B-4798-A267-D650CDB35C7F}"/>
                </c:ext>
              </c:extLst>
            </c:dLbl>
            <c:dLbl>
              <c:idx val="4"/>
              <c:layout>
                <c:manualLayout>
                  <c:x val="-1.2567689185699878E-16"/>
                  <c:y val="1.17005021542281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A-AB8B-4798-A267-D650CDB35C7F}"/>
                </c:ext>
              </c:extLst>
            </c:dLbl>
            <c:dLbl>
              <c:idx val="5"/>
              <c:layout>
                <c:manualLayout>
                  <c:x val="-1.2567689185699878E-16"/>
                  <c:y val="1.75507532313424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B-AB8B-4798-A267-D650CDB35C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plus>
              <c:numRef>
                <c:f>'Biochemical graphs'!$C$24:$H$24</c:f>
                <c:numCache>
                  <c:formatCode>General</c:formatCode>
                  <c:ptCount val="6"/>
                  <c:pt idx="0">
                    <c:v>3.8405728739343077E-3</c:v>
                  </c:pt>
                  <c:pt idx="1">
                    <c:v>4.4721359549995832E-3</c:v>
                  </c:pt>
                  <c:pt idx="2">
                    <c:v>4.4721359549995832E-3</c:v>
                  </c:pt>
                  <c:pt idx="3">
                    <c:v>4.4721359549995832E-3</c:v>
                  </c:pt>
                  <c:pt idx="4">
                    <c:v>4.4721359549995832E-3</c:v>
                  </c:pt>
                  <c:pt idx="5">
                    <c:v>4.4721359549995832E-3</c:v>
                  </c:pt>
                </c:numCache>
              </c:numRef>
            </c:plus>
            <c:minus>
              <c:numRef>
                <c:f>'Biochemical graphs'!$C$24:$H$24</c:f>
                <c:numCache>
                  <c:formatCode>General</c:formatCode>
                  <c:ptCount val="6"/>
                  <c:pt idx="0">
                    <c:v>3.8405728739343077E-3</c:v>
                  </c:pt>
                  <c:pt idx="1">
                    <c:v>4.4721359549995832E-3</c:v>
                  </c:pt>
                  <c:pt idx="2">
                    <c:v>4.4721359549995832E-3</c:v>
                  </c:pt>
                  <c:pt idx="3">
                    <c:v>4.4721359549995832E-3</c:v>
                  </c:pt>
                  <c:pt idx="4">
                    <c:v>4.4721359549995832E-3</c:v>
                  </c:pt>
                  <c:pt idx="5">
                    <c:v>4.4721359549995832E-3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graphs'!$C$10:$H$10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graphs'!$C$11:$H$11</c:f>
              <c:numCache>
                <c:formatCode>0.000</c:formatCode>
                <c:ptCount val="6"/>
                <c:pt idx="0">
                  <c:v>0.1215</c:v>
                </c:pt>
                <c:pt idx="1">
                  <c:v>0.122</c:v>
                </c:pt>
                <c:pt idx="2">
                  <c:v>0.125</c:v>
                </c:pt>
                <c:pt idx="3">
                  <c:v>0.21199999999999999</c:v>
                </c:pt>
                <c:pt idx="4">
                  <c:v>0.26200000000000001</c:v>
                </c:pt>
                <c:pt idx="5">
                  <c:v>0.39200000000000002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B8B-4798-A267-D650CDB35C7F}"/>
            </c:ext>
          </c:extLst>
        </c:ser>
        <c:ser>
          <c:idx val="1"/>
          <c:order val="1"/>
          <c:tx>
            <c:strRef>
              <c:f>'Biochemical graphs'!$B$12</c:f>
              <c:strCache>
                <c:ptCount val="1"/>
                <c:pt idx="0">
                  <c:v>T2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0"/>
                  <c:y val="1.75507532313423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0-AB8B-4798-A267-D650CDB35C7F}"/>
                </c:ext>
              </c:extLst>
            </c:dLbl>
            <c:dLbl>
              <c:idx val="1"/>
              <c:layout>
                <c:manualLayout>
                  <c:x val="0"/>
                  <c:y val="1.75507532313424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1-AB8B-4798-A267-D650CDB35C7F}"/>
                </c:ext>
              </c:extLst>
            </c:dLbl>
            <c:dLbl>
              <c:idx val="2"/>
              <c:layout>
                <c:manualLayout>
                  <c:x val="0"/>
                  <c:y val="1.75507532313423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AB8B-4798-A267-D650CDB35C7F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3-AB8B-4798-A267-D650CDB35C7F}"/>
                </c:ext>
              </c:extLst>
            </c:dLbl>
            <c:dLbl>
              <c:idx val="4"/>
              <c:layout>
                <c:manualLayout>
                  <c:x val="0"/>
                  <c:y val="1.75507532313424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4-AB8B-4798-A267-D650CDB35C7F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5-AB8B-4798-A267-D650CDB35C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plus>
              <c:numRef>
                <c:f>'Biochemical graphs'!$C$25:$H$25</c:f>
                <c:numCache>
                  <c:formatCode>General</c:formatCode>
                  <c:ptCount val="6"/>
                  <c:pt idx="0">
                    <c:v>4.4721359549995789E-3</c:v>
                  </c:pt>
                  <c:pt idx="1">
                    <c:v>4.1457809879442533E-3</c:v>
                  </c:pt>
                  <c:pt idx="2">
                    <c:v>4.4721359549995832E-3</c:v>
                  </c:pt>
                  <c:pt idx="3">
                    <c:v>4.81534007106456E-3</c:v>
                  </c:pt>
                  <c:pt idx="4">
                    <c:v>4.4721359549995832E-3</c:v>
                  </c:pt>
                  <c:pt idx="5">
                    <c:v>5.5396299515400697E-3</c:v>
                  </c:pt>
                </c:numCache>
              </c:numRef>
            </c:plus>
            <c:minus>
              <c:numRef>
                <c:f>'Biochemical graphs'!$C$25:$H$25</c:f>
                <c:numCache>
                  <c:formatCode>General</c:formatCode>
                  <c:ptCount val="6"/>
                  <c:pt idx="0">
                    <c:v>4.4721359549995789E-3</c:v>
                  </c:pt>
                  <c:pt idx="1">
                    <c:v>4.1457809879442533E-3</c:v>
                  </c:pt>
                  <c:pt idx="2">
                    <c:v>4.4721359549995832E-3</c:v>
                  </c:pt>
                  <c:pt idx="3">
                    <c:v>4.81534007106456E-3</c:v>
                  </c:pt>
                  <c:pt idx="4">
                    <c:v>4.4721359549995832E-3</c:v>
                  </c:pt>
                  <c:pt idx="5">
                    <c:v>5.5396299515400697E-3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graphs'!$C$10:$H$10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graphs'!$C$12:$H$12</c:f>
              <c:numCache>
                <c:formatCode>0.000</c:formatCode>
                <c:ptCount val="6"/>
                <c:pt idx="0">
                  <c:v>0.112</c:v>
                </c:pt>
                <c:pt idx="1">
                  <c:v>0.11175</c:v>
                </c:pt>
                <c:pt idx="2">
                  <c:v>0.121</c:v>
                </c:pt>
                <c:pt idx="3">
                  <c:v>0.19225000000000003</c:v>
                </c:pt>
                <c:pt idx="4">
                  <c:v>0.24199999999999999</c:v>
                </c:pt>
                <c:pt idx="5">
                  <c:v>0.28275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B8B-4798-A267-D650CDB35C7F}"/>
            </c:ext>
          </c:extLst>
        </c:ser>
        <c:ser>
          <c:idx val="2"/>
          <c:order val="2"/>
          <c:tx>
            <c:strRef>
              <c:f>'Biochemical graphs'!$B$13</c:f>
              <c:strCache>
                <c:ptCount val="1"/>
                <c:pt idx="0">
                  <c:v>T3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0"/>
                  <c:y val="1.2030787982755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AB8B-4798-A267-D650CDB35C7F}"/>
                </c:ext>
              </c:extLst>
            </c:dLbl>
            <c:dLbl>
              <c:idx val="1"/>
              <c:layout>
                <c:manualLayout>
                  <c:x val="0"/>
                  <c:y val="1.19206927065795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AB8B-4798-A267-D650CDB35C7F}"/>
                </c:ext>
              </c:extLst>
            </c:dLbl>
            <c:dLbl>
              <c:idx val="2"/>
              <c:layout>
                <c:manualLayout>
                  <c:x val="1.3494453509718451E-7"/>
                  <c:y val="9.1333014256647239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700" b="0">
                        <a:solidFill>
                          <a:sysClr val="windowText" lastClr="000000"/>
                        </a:solidFill>
                      </a:rPr>
                      <a:t>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3.5338465184040053E-2"/>
                      <c:h val="8.684180745586495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8-AB8B-4798-A267-D650CDB35C7F}"/>
                </c:ext>
              </c:extLst>
            </c:dLbl>
            <c:dLbl>
              <c:idx val="3"/>
              <c:layout>
                <c:manualLayout>
                  <c:x val="-1.2567689185699878E-16"/>
                  <c:y val="6.125258942707617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AB8B-4798-A267-D650CDB35C7F}"/>
                </c:ext>
              </c:extLst>
            </c:dLbl>
            <c:dLbl>
              <c:idx val="4"/>
              <c:layout>
                <c:manualLayout>
                  <c:x val="1.3494453509718451E-7"/>
                  <c:y val="1.771566582076028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700" b="0">
                        <a:solidFill>
                          <a:sysClr val="windowText" lastClr="000000"/>
                        </a:solidFill>
                      </a:rPr>
                      <a:t>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4.2193647566977015E-2"/>
                      <c:h val="9.791998896011248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5-AB8B-4798-A267-D650CDB35C7F}"/>
                </c:ext>
              </c:extLst>
            </c:dLbl>
            <c:dLbl>
              <c:idx val="5"/>
              <c:layout>
                <c:manualLayout>
                  <c:x val="0"/>
                  <c:y val="-5.6300605247629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AB8B-4798-A267-D650CDB35C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plus>
              <c:numRef>
                <c:f>'Biochemical graphs'!$C$26:$H$26</c:f>
                <c:numCache>
                  <c:formatCode>General</c:formatCode>
                  <c:ptCount val="6"/>
                  <c:pt idx="0">
                    <c:v>4.4721359549995737E-3</c:v>
                  </c:pt>
                  <c:pt idx="1">
                    <c:v>1.414213562373094E-2</c:v>
                  </c:pt>
                  <c:pt idx="2">
                    <c:v>1.8405162319305956E-2</c:v>
                  </c:pt>
                  <c:pt idx="3">
                    <c:v>4.4721359549995832E-3</c:v>
                  </c:pt>
                  <c:pt idx="4">
                    <c:v>1.8405162319305932E-2</c:v>
                  </c:pt>
                  <c:pt idx="5">
                    <c:v>1.6269219403523959E-2</c:v>
                  </c:pt>
                </c:numCache>
              </c:numRef>
            </c:plus>
            <c:minus>
              <c:numRef>
                <c:f>'Biochemical graphs'!$C$26:$H$26</c:f>
                <c:numCache>
                  <c:formatCode>General</c:formatCode>
                  <c:ptCount val="6"/>
                  <c:pt idx="0">
                    <c:v>4.4721359549995737E-3</c:v>
                  </c:pt>
                  <c:pt idx="1">
                    <c:v>1.414213562373094E-2</c:v>
                  </c:pt>
                  <c:pt idx="2">
                    <c:v>1.8405162319305956E-2</c:v>
                  </c:pt>
                  <c:pt idx="3">
                    <c:v>4.4721359549995832E-3</c:v>
                  </c:pt>
                  <c:pt idx="4">
                    <c:v>1.8405162319305932E-2</c:v>
                  </c:pt>
                  <c:pt idx="5">
                    <c:v>1.6269219403523959E-2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graphs'!$C$10:$H$10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graphs'!$C$13:$H$13</c:f>
              <c:numCache>
                <c:formatCode>0.000</c:formatCode>
                <c:ptCount val="6"/>
                <c:pt idx="0">
                  <c:v>0.20200000000000001</c:v>
                </c:pt>
                <c:pt idx="1">
                  <c:v>0.28800000000000003</c:v>
                </c:pt>
                <c:pt idx="2">
                  <c:v>0.38049999999999995</c:v>
                </c:pt>
                <c:pt idx="3">
                  <c:v>0.42199999999999999</c:v>
                </c:pt>
                <c:pt idx="4">
                  <c:v>0.55049999999999999</c:v>
                </c:pt>
                <c:pt idx="5">
                  <c:v>0.73924999999999996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B8B-4798-A267-D650CDB35C7F}"/>
            </c:ext>
          </c:extLst>
        </c:ser>
        <c:ser>
          <c:idx val="3"/>
          <c:order val="3"/>
          <c:tx>
            <c:strRef>
              <c:f>'Biochemical graphs'!$B$14</c:f>
              <c:strCache>
                <c:ptCount val="1"/>
                <c:pt idx="0">
                  <c:v>T4</c:v>
                </c:pt>
              </c:strCache>
            </c:strRef>
          </c:tx>
          <c:spPr>
            <a:solidFill>
              <a:schemeClr val="dk1">
                <a:tint val="985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0"/>
                  <c:y val="1.7825761096935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AB8B-4798-A267-D650CDB35C7F}"/>
                </c:ext>
              </c:extLst>
            </c:dLbl>
            <c:dLbl>
              <c:idx val="1"/>
              <c:layout>
                <c:manualLayout>
                  <c:x val="0"/>
                  <c:y val="1.78810390598691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AB8B-4798-A267-D650CDB35C7F}"/>
                </c:ext>
              </c:extLst>
            </c:dLbl>
            <c:dLbl>
              <c:idx val="2"/>
              <c:layout>
                <c:manualLayout>
                  <c:x val="3.4275911914684221E-3"/>
                  <c:y val="6.125258942707617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AB8B-4798-A267-D650CDB35C7F}"/>
                </c:ext>
              </c:extLst>
            </c:dLbl>
            <c:dLbl>
              <c:idx val="3"/>
              <c:layout>
                <c:manualLayout>
                  <c:x val="1.2567689185699878E-16"/>
                  <c:y val="6.125258942707617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D-AB8B-4798-A267-D650CDB35C7F}"/>
                </c:ext>
              </c:extLst>
            </c:dLbl>
            <c:dLbl>
              <c:idx val="4"/>
              <c:layout>
                <c:manualLayout>
                  <c:x val="0"/>
                  <c:y val="6.070441629465371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AB8B-4798-A267-D650CDB35C7F}"/>
                </c:ext>
              </c:extLst>
            </c:dLbl>
            <c:dLbl>
              <c:idx val="5"/>
              <c:layout>
                <c:manualLayout>
                  <c:x val="0"/>
                  <c:y val="6.070441629465371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AB8B-4798-A267-D650CDB35C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plus>
              <c:numRef>
                <c:f>'Biochemical graphs'!$C$27:$H$27</c:f>
                <c:numCache>
                  <c:formatCode>General</c:formatCode>
                  <c:ptCount val="6"/>
                  <c:pt idx="0">
                    <c:v>4.4721359549995832E-3</c:v>
                  </c:pt>
                  <c:pt idx="1">
                    <c:v>8.2915619758884961E-3</c:v>
                  </c:pt>
                  <c:pt idx="2">
                    <c:v>4.4721359549995737E-3</c:v>
                  </c:pt>
                  <c:pt idx="3">
                    <c:v>4.4721359549995832E-3</c:v>
                  </c:pt>
                  <c:pt idx="4">
                    <c:v>1.8405162319305956E-2</c:v>
                  </c:pt>
                  <c:pt idx="5">
                    <c:v>1.4566657131957227E-2</c:v>
                  </c:pt>
                </c:numCache>
              </c:numRef>
            </c:plus>
            <c:minus>
              <c:numRef>
                <c:f>'Biochemical graphs'!$C$27:$H$27</c:f>
                <c:numCache>
                  <c:formatCode>General</c:formatCode>
                  <c:ptCount val="6"/>
                  <c:pt idx="0">
                    <c:v>4.4721359549995832E-3</c:v>
                  </c:pt>
                  <c:pt idx="1">
                    <c:v>8.2915619758884961E-3</c:v>
                  </c:pt>
                  <c:pt idx="2">
                    <c:v>4.4721359549995737E-3</c:v>
                  </c:pt>
                  <c:pt idx="3">
                    <c:v>4.4721359549995832E-3</c:v>
                  </c:pt>
                  <c:pt idx="4">
                    <c:v>1.8405162319305956E-2</c:v>
                  </c:pt>
                  <c:pt idx="5">
                    <c:v>1.4566657131957227E-2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graphs'!$C$10:$H$10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graphs'!$C$14:$H$14</c:f>
              <c:numCache>
                <c:formatCode>0.000</c:formatCode>
                <c:ptCount val="6"/>
                <c:pt idx="0">
                  <c:v>0.182</c:v>
                </c:pt>
                <c:pt idx="1">
                  <c:v>0.17549999999999999</c:v>
                </c:pt>
                <c:pt idx="2">
                  <c:v>0.23200000000000001</c:v>
                </c:pt>
                <c:pt idx="3">
                  <c:v>0.252</c:v>
                </c:pt>
                <c:pt idx="4">
                  <c:v>0.38049999999999995</c:v>
                </c:pt>
                <c:pt idx="5">
                  <c:v>0.59824999999999995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B8B-4798-A267-D650CDB35C7F}"/>
            </c:ext>
          </c:extLst>
        </c:ser>
        <c:ser>
          <c:idx val="4"/>
          <c:order val="4"/>
          <c:tx>
            <c:strRef>
              <c:f>'Biochemical graphs'!$B$15</c:f>
              <c:strCache>
                <c:ptCount val="1"/>
                <c:pt idx="0">
                  <c:v>T5</c:v>
                </c:pt>
              </c:strCache>
            </c:strRef>
          </c:tx>
          <c:spPr>
            <a:solidFill>
              <a:schemeClr val="dk1">
                <a:tint val="300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0"/>
                  <c:y val="1.75507532313424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C-AB8B-4798-A267-D650CDB35C7F}"/>
                </c:ext>
              </c:extLst>
            </c:dLbl>
            <c:dLbl>
              <c:idx val="1"/>
              <c:layout>
                <c:manualLayout>
                  <c:x val="0"/>
                  <c:y val="1.17005021542281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D-AB8B-4798-A267-D650CDB35C7F}"/>
                </c:ext>
              </c:extLst>
            </c:dLbl>
            <c:dLbl>
              <c:idx val="2"/>
              <c:layout>
                <c:manualLayout>
                  <c:x val="-6.2838445928499452E-17"/>
                  <c:y val="2.340100430845657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E-AB8B-4798-A267-D650CDB35C7F}"/>
                </c:ext>
              </c:extLst>
            </c:dLbl>
            <c:dLbl>
              <c:idx val="3"/>
              <c:layout>
                <c:manualLayout>
                  <c:x val="-1.2567689185699878E-16"/>
                  <c:y val="1.75507532313423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F-AB8B-4798-A267-D650CDB35C7F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0-AB8B-4798-A267-D650CDB35C7F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1-AB8B-4798-A267-D650CDB35C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plus>
              <c:numRef>
                <c:f>'Biochemical graphs'!$C$28:$H$28</c:f>
                <c:numCache>
                  <c:formatCode>General</c:formatCode>
                  <c:ptCount val="6"/>
                  <c:pt idx="0">
                    <c:v>4.4721359549995832E-3</c:v>
                  </c:pt>
                  <c:pt idx="1">
                    <c:v>5.1720402163943045E-3</c:v>
                  </c:pt>
                  <c:pt idx="2">
                    <c:v>4.4721359549995832E-3</c:v>
                  </c:pt>
                  <c:pt idx="3">
                    <c:v>4.4721359549995737E-3</c:v>
                  </c:pt>
                  <c:pt idx="4">
                    <c:v>1.7977416388347246E-2</c:v>
                  </c:pt>
                  <c:pt idx="5">
                    <c:v>3.5619517121937552E-3</c:v>
                  </c:pt>
                </c:numCache>
              </c:numRef>
            </c:plus>
            <c:minus>
              <c:numRef>
                <c:f>'Biochemical graphs'!$C$28:$H$28</c:f>
                <c:numCache>
                  <c:formatCode>General</c:formatCode>
                  <c:ptCount val="6"/>
                  <c:pt idx="0">
                    <c:v>4.4721359549995832E-3</c:v>
                  </c:pt>
                  <c:pt idx="1">
                    <c:v>5.1720402163943045E-3</c:v>
                  </c:pt>
                  <c:pt idx="2">
                    <c:v>4.4721359549995832E-3</c:v>
                  </c:pt>
                  <c:pt idx="3">
                    <c:v>4.4721359549995737E-3</c:v>
                  </c:pt>
                  <c:pt idx="4">
                    <c:v>1.7977416388347246E-2</c:v>
                  </c:pt>
                  <c:pt idx="5">
                    <c:v>3.5619517121937552E-3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graphs'!$C$10:$H$10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graphs'!$C$15:$H$15</c:f>
              <c:numCache>
                <c:formatCode>0.000</c:formatCode>
                <c:ptCount val="6"/>
                <c:pt idx="0">
                  <c:v>0.16200000000000001</c:v>
                </c:pt>
                <c:pt idx="1">
                  <c:v>0.13250000000000001</c:v>
                </c:pt>
                <c:pt idx="2">
                  <c:v>0.16200000000000001</c:v>
                </c:pt>
                <c:pt idx="3">
                  <c:v>0.23200000000000001</c:v>
                </c:pt>
                <c:pt idx="4">
                  <c:v>0.32024999999999998</c:v>
                </c:pt>
                <c:pt idx="5">
                  <c:v>0.42125000000000001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B8B-4798-A267-D650CDB35C7F}"/>
            </c:ext>
          </c:extLst>
        </c:ser>
        <c:dLbls>
          <c:showVal val="1"/>
        </c:dLbls>
        <c:gapWidth val="219"/>
        <c:overlap val="-27"/>
        <c:axId val="78988032"/>
        <c:axId val="78989952"/>
      </c:barChart>
      <c:catAx>
        <c:axId val="78988032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sz="900" b="1">
                    <a:solidFill>
                      <a:schemeClr val="tx1"/>
                    </a:solidFill>
                  </a:rPr>
                  <a:t>Priming</a:t>
                </a:r>
                <a:r>
                  <a:rPr lang="en-IN" sz="900" b="1" baseline="0">
                    <a:solidFill>
                      <a:schemeClr val="tx1"/>
                    </a:solidFill>
                  </a:rPr>
                  <a:t> durations                      Days to germination</a:t>
                </a:r>
                <a:endParaRPr lang="en-IN" sz="9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24137124159228082"/>
              <c:y val="0.87556058122098657"/>
            </c:manualLayout>
          </c:layout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989952"/>
        <c:crosses val="autoZero"/>
        <c:auto val="1"/>
        <c:lblAlgn val="ctr"/>
        <c:lblOffset val="100"/>
      </c:catAx>
      <c:valAx>
        <c:axId val="78989952"/>
        <c:scaling>
          <c:orientation val="minMax"/>
          <c:max val="1"/>
        </c:scaling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sz="900" b="1">
                    <a:solidFill>
                      <a:sysClr val="windowText" lastClr="000000"/>
                    </a:solidFill>
                  </a:rPr>
                  <a:t>Phytase (U/g)</a:t>
                </a:r>
              </a:p>
            </c:rich>
          </c:tx>
          <c:layout>
            <c:manualLayout>
              <c:xMode val="edge"/>
              <c:yMode val="edge"/>
              <c:x val="6.8560374859344738E-3"/>
              <c:y val="0.25158592568301757"/>
            </c:manualLayout>
          </c:layout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988032"/>
        <c:crosses val="autoZero"/>
        <c:crossBetween val="between"/>
        <c:majorUnit val="0.2"/>
      </c:valAx>
      <c:spPr>
        <a:noFill/>
        <a:ln w="9525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36890354326564728"/>
          <c:y val="7.1825421137463874E-2"/>
          <c:w val="0.37625963976286492"/>
          <c:h val="8.8894364058992606E-2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autoTitleDeleted val="1"/>
    <c:plotArea>
      <c:layout>
        <c:manualLayout>
          <c:layoutTarget val="inner"/>
          <c:xMode val="edge"/>
          <c:yMode val="edge"/>
          <c:x val="0.11102537182852147"/>
          <c:y val="3.0178731814020619E-2"/>
          <c:w val="0.87230796150481194"/>
          <c:h val="0.75042961050378287"/>
        </c:manualLayout>
      </c:layout>
      <c:barChart>
        <c:barDir val="col"/>
        <c:grouping val="clustered"/>
        <c:ser>
          <c:idx val="0"/>
          <c:order val="0"/>
          <c:tx>
            <c:strRef>
              <c:f>'Biochemical graphs'!$AP$11</c:f>
              <c:strCache>
                <c:ptCount val="1"/>
                <c:pt idx="0">
                  <c:v>T1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3450-43F9-8D0C-345D981E48BD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3450-43F9-8D0C-345D981E48B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3450-43F9-8D0C-345D981E48BD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3450-43F9-8D0C-345D981E48BD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3450-43F9-8D0C-345D981E48BD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3450-43F9-8D0C-345D981E48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plus>
              <c:numRef>
                <c:f>'Biochemical graphs'!$AQ$24:$AV$24</c:f>
                <c:numCache>
                  <c:formatCode>General</c:formatCode>
                  <c:ptCount val="6"/>
                  <c:pt idx="0">
                    <c:v>4.0000000000013358E-3</c:v>
                  </c:pt>
                  <c:pt idx="1">
                    <c:v>7.0767224051817568E-2</c:v>
                  </c:pt>
                  <c:pt idx="2">
                    <c:v>1.3341664064126129E-2</c:v>
                  </c:pt>
                  <c:pt idx="3">
                    <c:v>1.9949937343260608E-2</c:v>
                  </c:pt>
                  <c:pt idx="4">
                    <c:v>7.6157731058641188E-3</c:v>
                  </c:pt>
                  <c:pt idx="5">
                    <c:v>1.4422205101855847E-2</c:v>
                  </c:pt>
                </c:numCache>
              </c:numRef>
            </c:plus>
            <c:minus>
              <c:numRef>
                <c:f>'Biochemical graphs'!$AQ$24:$AV$24</c:f>
                <c:numCache>
                  <c:formatCode>General</c:formatCode>
                  <c:ptCount val="6"/>
                  <c:pt idx="0">
                    <c:v>4.0000000000013358E-3</c:v>
                  </c:pt>
                  <c:pt idx="1">
                    <c:v>7.0767224051817568E-2</c:v>
                  </c:pt>
                  <c:pt idx="2">
                    <c:v>1.3341664064126129E-2</c:v>
                  </c:pt>
                  <c:pt idx="3">
                    <c:v>1.9949937343260608E-2</c:v>
                  </c:pt>
                  <c:pt idx="4">
                    <c:v>7.6157731058641188E-3</c:v>
                  </c:pt>
                  <c:pt idx="5">
                    <c:v>1.4422205101855847E-2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graphs'!$AQ$10:$AV$10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graphs'!$AQ$11:$AV$11</c:f>
              <c:numCache>
                <c:formatCode>0.00</c:formatCode>
                <c:ptCount val="6"/>
                <c:pt idx="0">
                  <c:v>23.0426</c:v>
                </c:pt>
                <c:pt idx="1">
                  <c:v>21.5108</c:v>
                </c:pt>
                <c:pt idx="2">
                  <c:v>24.041600000000003</c:v>
                </c:pt>
                <c:pt idx="3">
                  <c:v>23.508800000000004</c:v>
                </c:pt>
                <c:pt idx="4">
                  <c:v>24.041600000000003</c:v>
                </c:pt>
                <c:pt idx="5">
                  <c:v>24.907400000000003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450-43F9-8D0C-345D981E48BD}"/>
            </c:ext>
          </c:extLst>
        </c:ser>
        <c:ser>
          <c:idx val="1"/>
          <c:order val="1"/>
          <c:tx>
            <c:strRef>
              <c:f>'Biochemical graphs'!$AP$12</c:f>
              <c:strCache>
                <c:ptCount val="1"/>
                <c:pt idx="0">
                  <c:v>T2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3450-43F9-8D0C-345D981E48BD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cd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3450-43F9-8D0C-345D981E48B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3450-43F9-8D0C-345D981E48BD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3450-43F9-8D0C-345D981E48BD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3450-43F9-8D0C-345D981E48BD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3450-43F9-8D0C-345D981E48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plus>
              <c:numRef>
                <c:f>'Biochemical graphs'!$AQ$25:$AV$25</c:f>
                <c:numCache>
                  <c:formatCode>General</c:formatCode>
                  <c:ptCount val="6"/>
                  <c:pt idx="0">
                    <c:v>1.4422205101857079E-2</c:v>
                  </c:pt>
                  <c:pt idx="1">
                    <c:v>7.0767224051816319E-2</c:v>
                  </c:pt>
                  <c:pt idx="2">
                    <c:v>7.0767224051817568E-2</c:v>
                  </c:pt>
                  <c:pt idx="3">
                    <c:v>1.4422205101855847E-2</c:v>
                  </c:pt>
                  <c:pt idx="4">
                    <c:v>2.3832750575626924E-2</c:v>
                  </c:pt>
                  <c:pt idx="5">
                    <c:v>2.8425340807104536E-2</c:v>
                  </c:pt>
                </c:numCache>
              </c:numRef>
            </c:plus>
            <c:minus>
              <c:numRef>
                <c:f>'Biochemical graphs'!$AQ$25:$AV$25</c:f>
                <c:numCache>
                  <c:formatCode>General</c:formatCode>
                  <c:ptCount val="6"/>
                  <c:pt idx="0">
                    <c:v>1.4422205101857079E-2</c:v>
                  </c:pt>
                  <c:pt idx="1">
                    <c:v>7.0767224051816319E-2</c:v>
                  </c:pt>
                  <c:pt idx="2">
                    <c:v>7.0767224051817568E-2</c:v>
                  </c:pt>
                  <c:pt idx="3">
                    <c:v>1.4422205101855847E-2</c:v>
                  </c:pt>
                  <c:pt idx="4">
                    <c:v>2.3832750575626924E-2</c:v>
                  </c:pt>
                  <c:pt idx="5">
                    <c:v>2.8425340807104536E-2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graphs'!$AQ$10:$AV$10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graphs'!$AQ$12:$AV$12</c:f>
              <c:numCache>
                <c:formatCode>0.00</c:formatCode>
                <c:ptCount val="6"/>
                <c:pt idx="0">
                  <c:v>22.909400000000002</c:v>
                </c:pt>
                <c:pt idx="1">
                  <c:v>22.709600000000002</c:v>
                </c:pt>
                <c:pt idx="2">
                  <c:v>24.974</c:v>
                </c:pt>
                <c:pt idx="3">
                  <c:v>22.842799999999997</c:v>
                </c:pt>
                <c:pt idx="4">
                  <c:v>26.972000000000001</c:v>
                </c:pt>
                <c:pt idx="5">
                  <c:v>24.641000000000002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450-43F9-8D0C-345D981E48BD}"/>
            </c:ext>
          </c:extLst>
        </c:ser>
        <c:ser>
          <c:idx val="2"/>
          <c:order val="2"/>
          <c:tx>
            <c:strRef>
              <c:f>'Biochemical graphs'!$AP$13</c:f>
              <c:strCache>
                <c:ptCount val="1"/>
                <c:pt idx="0">
                  <c:v>T3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3450-43F9-8D0C-345D981E48BD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3450-43F9-8D0C-345D981E48B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3450-43F9-8D0C-345D981E48BD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3450-43F9-8D0C-345D981E48BD}"/>
                </c:ext>
              </c:extLst>
            </c:dLbl>
            <c:dLbl>
              <c:idx val="4"/>
              <c:layout>
                <c:manualLayout>
                  <c:x val="-2.7777777777778833E-3"/>
                  <c:y val="-1.09890300061089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3450-43F9-8D0C-345D981E48BD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3450-43F9-8D0C-345D981E48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plus>
              <c:numRef>
                <c:f>'Biochemical graphs'!$AQ$26:$AV$26</c:f>
                <c:numCache>
                  <c:formatCode>General</c:formatCode>
                  <c:ptCount val="6"/>
                  <c:pt idx="0">
                    <c:v>2.383275057562528E-2</c:v>
                  </c:pt>
                  <c:pt idx="1">
                    <c:v>1.4422205101855847E-2</c:v>
                  </c:pt>
                  <c:pt idx="2">
                    <c:v>1.4422205101855354E-2</c:v>
                  </c:pt>
                  <c:pt idx="3">
                    <c:v>1.4422205101855354E-2</c:v>
                  </c:pt>
                  <c:pt idx="4">
                    <c:v>7.0767224051816319E-2</c:v>
                  </c:pt>
                  <c:pt idx="5">
                    <c:v>2.8284271247471346E-3</c:v>
                  </c:pt>
                </c:numCache>
              </c:numRef>
            </c:plus>
            <c:minus>
              <c:numRef>
                <c:f>'Biochemical graphs'!$AQ$26:$AV$26</c:f>
                <c:numCache>
                  <c:formatCode>General</c:formatCode>
                  <c:ptCount val="6"/>
                  <c:pt idx="0">
                    <c:v>2.383275057562528E-2</c:v>
                  </c:pt>
                  <c:pt idx="1">
                    <c:v>1.4422205101855847E-2</c:v>
                  </c:pt>
                  <c:pt idx="2">
                    <c:v>1.4422205101855354E-2</c:v>
                  </c:pt>
                  <c:pt idx="3">
                    <c:v>1.4422205101855354E-2</c:v>
                  </c:pt>
                  <c:pt idx="4">
                    <c:v>7.0767224051816319E-2</c:v>
                  </c:pt>
                  <c:pt idx="5">
                    <c:v>2.8284271247471346E-3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graphs'!$AQ$10:$AV$10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graphs'!$AQ$13:$AV$13</c:f>
              <c:numCache>
                <c:formatCode>0.00</c:formatCode>
                <c:ptCount val="6"/>
                <c:pt idx="0">
                  <c:v>26.4392</c:v>
                </c:pt>
                <c:pt idx="1">
                  <c:v>27.038599999999999</c:v>
                </c:pt>
                <c:pt idx="2">
                  <c:v>33.099200000000003</c:v>
                </c:pt>
                <c:pt idx="3">
                  <c:v>33.898399999999995</c:v>
                </c:pt>
                <c:pt idx="4">
                  <c:v>27.704599999999999</c:v>
                </c:pt>
                <c:pt idx="5">
                  <c:v>27.038600000000002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450-43F9-8D0C-345D981E48BD}"/>
            </c:ext>
          </c:extLst>
        </c:ser>
        <c:ser>
          <c:idx val="3"/>
          <c:order val="3"/>
          <c:tx>
            <c:strRef>
              <c:f>'Biochemical graphs'!$AP$14</c:f>
              <c:strCache>
                <c:ptCount val="1"/>
                <c:pt idx="0">
                  <c:v>T4</c:v>
                </c:pt>
              </c:strCache>
            </c:strRef>
          </c:tx>
          <c:spPr>
            <a:solidFill>
              <a:schemeClr val="dk1">
                <a:tint val="98500"/>
              </a:schemeClr>
            </a:solidFill>
            <a:ln>
              <a:noFill/>
            </a:ln>
            <a:effectLst/>
          </c:spPr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3450-43F9-8D0C-345D981E48BD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3450-43F9-8D0C-345D981E48B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3450-43F9-8D0C-345D981E48BD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3450-43F9-8D0C-345D981E48BD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3450-43F9-8D0C-345D981E48BD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3450-43F9-8D0C-345D981E48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plus>
              <c:numRef>
                <c:f>'Biochemical graphs'!$AQ$27:$AV$27</c:f>
                <c:numCache>
                  <c:formatCode>General</c:formatCode>
                  <c:ptCount val="6"/>
                  <c:pt idx="0">
                    <c:v>1.4422205101855847E-2</c:v>
                  </c:pt>
                  <c:pt idx="1">
                    <c:v>1.1747340124470722E-2</c:v>
                  </c:pt>
                  <c:pt idx="2">
                    <c:v>7.0767224051817471E-2</c:v>
                  </c:pt>
                  <c:pt idx="3">
                    <c:v>2.1400934559030797E-2</c:v>
                  </c:pt>
                  <c:pt idx="4">
                    <c:v>1.4422205101855847E-2</c:v>
                  </c:pt>
                  <c:pt idx="5">
                    <c:v>1.1747340124469966E-2</c:v>
                  </c:pt>
                </c:numCache>
              </c:numRef>
            </c:plus>
            <c:minus>
              <c:numRef>
                <c:f>'Biochemical graphs'!$AQ$27:$AV$27</c:f>
                <c:numCache>
                  <c:formatCode>General</c:formatCode>
                  <c:ptCount val="6"/>
                  <c:pt idx="0">
                    <c:v>1.4422205101855847E-2</c:v>
                  </c:pt>
                  <c:pt idx="1">
                    <c:v>1.1747340124470722E-2</c:v>
                  </c:pt>
                  <c:pt idx="2">
                    <c:v>7.0767224051817471E-2</c:v>
                  </c:pt>
                  <c:pt idx="3">
                    <c:v>2.1400934559030797E-2</c:v>
                  </c:pt>
                  <c:pt idx="4">
                    <c:v>1.4422205101855847E-2</c:v>
                  </c:pt>
                  <c:pt idx="5">
                    <c:v>1.1747340124469966E-2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graphs'!$AQ$10:$AV$10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graphs'!$AQ$14:$AV$14</c:f>
              <c:numCache>
                <c:formatCode>0.00</c:formatCode>
                <c:ptCount val="6"/>
                <c:pt idx="0">
                  <c:v>24.907400000000003</c:v>
                </c:pt>
                <c:pt idx="1">
                  <c:v>25.240400000000001</c:v>
                </c:pt>
                <c:pt idx="2">
                  <c:v>33.698599999999999</c:v>
                </c:pt>
                <c:pt idx="3">
                  <c:v>33.099199999999996</c:v>
                </c:pt>
                <c:pt idx="4">
                  <c:v>28.437200000000004</c:v>
                </c:pt>
                <c:pt idx="5">
                  <c:v>27.771199999999997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450-43F9-8D0C-345D981E48BD}"/>
            </c:ext>
          </c:extLst>
        </c:ser>
        <c:ser>
          <c:idx val="4"/>
          <c:order val="4"/>
          <c:tx>
            <c:strRef>
              <c:f>'Biochemical graphs'!$AP$15</c:f>
              <c:strCache>
                <c:ptCount val="1"/>
                <c:pt idx="0">
                  <c:v>T5</c:v>
                </c:pt>
              </c:strCache>
            </c:strRef>
          </c:tx>
          <c:spPr>
            <a:solidFill>
              <a:schemeClr val="dk1">
                <a:tint val="30000"/>
              </a:schemeClr>
            </a:solidFill>
            <a:ln>
              <a:noFill/>
            </a:ln>
            <a:effectLst/>
          </c:spPr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D-3450-43F9-8D0C-345D981E48BD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3450-43F9-8D0C-345D981E48B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3450-43F9-8D0C-345D981E48BD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0-3450-43F9-8D0C-345D981E48BD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1-3450-43F9-8D0C-345D981E48BD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3450-43F9-8D0C-345D981E48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plus>
              <c:numRef>
                <c:f>'Biochemical graphs'!$AQ$28:$AV$28</c:f>
                <c:numCache>
                  <c:formatCode>General</c:formatCode>
                  <c:ptCount val="6"/>
                  <c:pt idx="0">
                    <c:v>2.1400934559032372E-2</c:v>
                  </c:pt>
                  <c:pt idx="1">
                    <c:v>1.3341664064127061E-2</c:v>
                  </c:pt>
                  <c:pt idx="2">
                    <c:v>2.8425340807103034E-2</c:v>
                  </c:pt>
                  <c:pt idx="3">
                    <c:v>0.12168812596141079</c:v>
                  </c:pt>
                  <c:pt idx="4">
                    <c:v>7.0767224051816319E-2</c:v>
                  </c:pt>
                  <c:pt idx="5">
                    <c:v>7.0767224051816319E-2</c:v>
                  </c:pt>
                </c:numCache>
              </c:numRef>
            </c:plus>
            <c:minus>
              <c:numRef>
                <c:f>'Biochemical graphs'!$AQ$28:$AV$28</c:f>
                <c:numCache>
                  <c:formatCode>General</c:formatCode>
                  <c:ptCount val="6"/>
                  <c:pt idx="0">
                    <c:v>2.1400934559032372E-2</c:v>
                  </c:pt>
                  <c:pt idx="1">
                    <c:v>1.3341664064127061E-2</c:v>
                  </c:pt>
                  <c:pt idx="2">
                    <c:v>2.8425340807103034E-2</c:v>
                  </c:pt>
                  <c:pt idx="3">
                    <c:v>0.12168812596141079</c:v>
                  </c:pt>
                  <c:pt idx="4">
                    <c:v>7.0767224051816319E-2</c:v>
                  </c:pt>
                  <c:pt idx="5">
                    <c:v>7.0767224051816319E-2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graphs'!$AQ$10:$AV$10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graphs'!$AQ$15:$AV$15</c:f>
              <c:numCache>
                <c:formatCode>0.00</c:formatCode>
                <c:ptCount val="6"/>
                <c:pt idx="0">
                  <c:v>24.241399999999999</c:v>
                </c:pt>
                <c:pt idx="1">
                  <c:v>24.241400000000002</c:v>
                </c:pt>
                <c:pt idx="2">
                  <c:v>32.566400000000002</c:v>
                </c:pt>
                <c:pt idx="3">
                  <c:v>30.834799999999998</c:v>
                </c:pt>
                <c:pt idx="4">
                  <c:v>24.241400000000002</c:v>
                </c:pt>
                <c:pt idx="5">
                  <c:v>24.7742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450-43F9-8D0C-345D981E48BD}"/>
            </c:ext>
          </c:extLst>
        </c:ser>
        <c:gapWidth val="219"/>
        <c:overlap val="-27"/>
        <c:axId val="79114240"/>
        <c:axId val="79116160"/>
      </c:barChart>
      <c:catAx>
        <c:axId val="79114240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sz="900" b="1" i="0" u="none" strike="noStrike" kern="1200" baseline="0">
                    <a:solidFill>
                      <a:schemeClr val="tx1"/>
                    </a:solidFill>
                  </a:rPr>
                  <a:t>Priming durations                                         Days to germination</a:t>
                </a:r>
              </a:p>
            </c:rich>
          </c:tx>
          <c:layout>
            <c:manualLayout>
              <c:xMode val="edge"/>
              <c:yMode val="edge"/>
              <c:x val="0.23685279965004372"/>
              <c:y val="0.8904856632095931"/>
            </c:manualLayout>
          </c:layout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116160"/>
        <c:crosses val="autoZero"/>
        <c:auto val="1"/>
        <c:lblAlgn val="ctr"/>
        <c:lblOffset val="100"/>
      </c:catAx>
      <c:valAx>
        <c:axId val="79116160"/>
        <c:scaling>
          <c:orientation val="minMax"/>
          <c:max val="50"/>
        </c:scaling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sz="900" b="1">
                    <a:solidFill>
                      <a:sysClr val="windowText" lastClr="000000"/>
                    </a:solidFill>
                  </a:rPr>
                  <a:t>Total Protein (mg/gm F-W)</a:t>
                </a:r>
              </a:p>
            </c:rich>
          </c:tx>
          <c:layout>
            <c:manualLayout>
              <c:xMode val="edge"/>
              <c:yMode val="edge"/>
              <c:x val="2.2082239720035016E-3"/>
              <c:y val="9.680426893531012E-2"/>
            </c:manualLayout>
          </c:layout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114240"/>
        <c:crosses val="autoZero"/>
        <c:crossBetween val="between"/>
        <c:majorUnit val="10"/>
      </c:valAx>
      <c:spPr>
        <a:noFill/>
        <a:ln w="3175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39584798775153135"/>
          <c:y val="3.0390724912563664E-2"/>
          <c:w val="0.31502624671916041"/>
          <c:h val="9.2720589635008496E-2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autoTitleDeleted val="1"/>
    <c:plotArea>
      <c:layout>
        <c:manualLayout>
          <c:layoutTarget val="inner"/>
          <c:xMode val="edge"/>
          <c:yMode val="edge"/>
          <c:x val="0.15074725621376589"/>
          <c:y val="3.2500146764335616E-2"/>
          <c:w val="0.81487775224464765"/>
          <c:h val="0.74908237346351814"/>
        </c:manualLayout>
      </c:layout>
      <c:barChart>
        <c:barDir val="col"/>
        <c:grouping val="clustered"/>
        <c:ser>
          <c:idx val="0"/>
          <c:order val="0"/>
          <c:tx>
            <c:strRef>
              <c:f>'Biochemical graphs'!$R$11</c:f>
              <c:strCache>
                <c:ptCount val="1"/>
                <c:pt idx="0">
                  <c:v>T1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F18-4A14-911D-711843BD8D2D}"/>
                </c:ext>
              </c:extLst>
            </c:dLbl>
            <c:dLbl>
              <c:idx val="1"/>
              <c:layout>
                <c:manualLayout>
                  <c:x val="0"/>
                  <c:y val="1.775149583142695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CF18-4A14-911D-711843BD8D2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CF18-4A14-911D-711843BD8D2D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CF18-4A14-911D-711843BD8D2D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CF18-4A14-911D-711843BD8D2D}"/>
                </c:ext>
              </c:extLst>
            </c:dLbl>
            <c:dLbl>
              <c:idx val="5"/>
              <c:layout>
                <c:manualLayout>
                  <c:x val="-1.1458198147779541E-16"/>
                  <c:y val="1.183433055428463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CF18-4A14-911D-711843BD8D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plus>
              <c:numRef>
                <c:f>'Biochemical graphs'!$S$24:$X$24</c:f>
                <c:numCache>
                  <c:formatCode>General</c:formatCode>
                  <c:ptCount val="6"/>
                  <c:pt idx="0">
                    <c:v>2.9154759474226528E-3</c:v>
                  </c:pt>
                  <c:pt idx="1">
                    <c:v>2.2697742178463555E-3</c:v>
                  </c:pt>
                  <c:pt idx="2">
                    <c:v>3.1622776601683824E-3</c:v>
                  </c:pt>
                  <c:pt idx="3">
                    <c:v>7.615773105863915E-3</c:v>
                  </c:pt>
                  <c:pt idx="4">
                    <c:v>9.3139680050985871E-3</c:v>
                  </c:pt>
                  <c:pt idx="5">
                    <c:v>3.1622776601683824E-3</c:v>
                  </c:pt>
                </c:numCache>
              </c:numRef>
            </c:plus>
            <c:minus>
              <c:numRef>
                <c:f>'Biochemical graphs'!$S$25:$X$25</c:f>
                <c:numCache>
                  <c:formatCode>General</c:formatCode>
                  <c:ptCount val="6"/>
                  <c:pt idx="0">
                    <c:v>3.2403703492039334E-3</c:v>
                  </c:pt>
                  <c:pt idx="1">
                    <c:v>1.4722431864335472E-3</c:v>
                  </c:pt>
                  <c:pt idx="2">
                    <c:v>3.1622776601683824E-3</c:v>
                  </c:pt>
                  <c:pt idx="3">
                    <c:v>7.615773105863915E-3</c:v>
                  </c:pt>
                  <c:pt idx="4">
                    <c:v>8.8317608663278542E-3</c:v>
                  </c:pt>
                  <c:pt idx="5">
                    <c:v>2.9154759474226528E-3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graphs'!$S$10:$X$10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graphs'!$S$11:$X$11</c:f>
              <c:numCache>
                <c:formatCode>0.00</c:formatCode>
                <c:ptCount val="6"/>
                <c:pt idx="0">
                  <c:v>0.16500000000000001</c:v>
                </c:pt>
                <c:pt idx="1">
                  <c:v>0.16797499999999999</c:v>
                </c:pt>
                <c:pt idx="2">
                  <c:v>0.16900000000000001</c:v>
                </c:pt>
                <c:pt idx="3">
                  <c:v>0.36</c:v>
                </c:pt>
                <c:pt idx="4">
                  <c:v>0.26650000000000001</c:v>
                </c:pt>
                <c:pt idx="5">
                  <c:v>0.13689999999999999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F18-4A14-911D-711843BD8D2D}"/>
            </c:ext>
          </c:extLst>
        </c:ser>
        <c:ser>
          <c:idx val="1"/>
          <c:order val="1"/>
          <c:tx>
            <c:strRef>
              <c:f>'Biochemical graphs'!$R$12</c:f>
              <c:strCache>
                <c:ptCount val="1"/>
                <c:pt idx="0">
                  <c:v>T2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0"/>
                  <c:y val="1.18613538287786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CF18-4A14-911D-711843BD8D2D}"/>
                </c:ext>
              </c:extLst>
            </c:dLbl>
            <c:dLbl>
              <c:idx val="1"/>
              <c:layout>
                <c:manualLayout>
                  <c:x val="0"/>
                  <c:y val="1.183433055428463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CF18-4A14-911D-711843BD8D2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CF18-4A14-911D-711843BD8D2D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e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CF18-4A14-911D-711843BD8D2D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e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CF18-4A14-911D-711843BD8D2D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CF18-4A14-911D-711843BD8D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plus>
              <c:numRef>
                <c:f>'Biochemical graphs'!$S$25:$X$25</c:f>
                <c:numCache>
                  <c:formatCode>General</c:formatCode>
                  <c:ptCount val="6"/>
                  <c:pt idx="0">
                    <c:v>3.2403703492039334E-3</c:v>
                  </c:pt>
                  <c:pt idx="1">
                    <c:v>1.4722431864335472E-3</c:v>
                  </c:pt>
                  <c:pt idx="2">
                    <c:v>3.1622776601683824E-3</c:v>
                  </c:pt>
                  <c:pt idx="3">
                    <c:v>7.615773105863915E-3</c:v>
                  </c:pt>
                  <c:pt idx="4">
                    <c:v>8.8317608663278542E-3</c:v>
                  </c:pt>
                  <c:pt idx="5">
                    <c:v>2.9154759474226528E-3</c:v>
                  </c:pt>
                </c:numCache>
              </c:numRef>
            </c:plus>
            <c:minus>
              <c:numRef>
                <c:f>'Biochemical graphs'!$S$25:$X$25</c:f>
                <c:numCache>
                  <c:formatCode>General</c:formatCode>
                  <c:ptCount val="6"/>
                  <c:pt idx="0">
                    <c:v>3.2403703492039334E-3</c:v>
                  </c:pt>
                  <c:pt idx="1">
                    <c:v>1.4722431864335472E-3</c:v>
                  </c:pt>
                  <c:pt idx="2">
                    <c:v>3.1622776601683824E-3</c:v>
                  </c:pt>
                  <c:pt idx="3">
                    <c:v>7.615773105863915E-3</c:v>
                  </c:pt>
                  <c:pt idx="4">
                    <c:v>8.8317608663278542E-3</c:v>
                  </c:pt>
                  <c:pt idx="5">
                    <c:v>2.9154759474226528E-3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graphs'!$S$10:$X$10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graphs'!$S$12:$X$12</c:f>
              <c:numCache>
                <c:formatCode>0.00</c:formatCode>
                <c:ptCount val="6"/>
                <c:pt idx="0">
                  <c:v>0.13200000000000001</c:v>
                </c:pt>
                <c:pt idx="1">
                  <c:v>0.13464999999999999</c:v>
                </c:pt>
                <c:pt idx="2">
                  <c:v>0.13300000000000001</c:v>
                </c:pt>
                <c:pt idx="3">
                  <c:v>0.27</c:v>
                </c:pt>
                <c:pt idx="4">
                  <c:v>0.22</c:v>
                </c:pt>
                <c:pt idx="5">
                  <c:v>0.1769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F18-4A14-911D-711843BD8D2D}"/>
            </c:ext>
          </c:extLst>
        </c:ser>
        <c:ser>
          <c:idx val="2"/>
          <c:order val="2"/>
          <c:tx>
            <c:strRef>
              <c:f>'Biochemical graphs'!$R$13</c:f>
              <c:strCache>
                <c:ptCount val="1"/>
                <c:pt idx="0">
                  <c:v>T3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-2.8645495369448841E-17"/>
                  <c:y val="1.164609946987792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CF18-4A14-911D-711843BD8D2D}"/>
                </c:ext>
              </c:extLst>
            </c:dLbl>
            <c:dLbl>
              <c:idx val="1"/>
              <c:layout>
                <c:manualLayout>
                  <c:x val="0"/>
                  <c:y val="5.701910918241548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CF18-4A14-911D-711843BD8D2D}"/>
                </c:ext>
              </c:extLst>
            </c:dLbl>
            <c:dLbl>
              <c:idx val="2"/>
              <c:layout>
                <c:manualLayout>
                  <c:x val="0"/>
                  <c:y val="7.974718333372451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CF18-4A14-911D-711843BD8D2D}"/>
                </c:ext>
              </c:extLst>
            </c:dLbl>
            <c:dLbl>
              <c:idx val="3"/>
              <c:layout>
                <c:manualLayout>
                  <c:x val="0"/>
                  <c:y val="5.728934192735589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CF18-4A14-911D-711843BD8D2D}"/>
                </c:ext>
              </c:extLst>
            </c:dLbl>
            <c:dLbl>
              <c:idx val="4"/>
              <c:layout>
                <c:manualLayout>
                  <c:x val="0"/>
                  <c:y val="4.249700370760426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CF18-4A14-911D-711843BD8D2D}"/>
                </c:ext>
              </c:extLst>
            </c:dLbl>
            <c:dLbl>
              <c:idx val="5"/>
              <c:layout>
                <c:manualLayout>
                  <c:x val="0"/>
                  <c:y val="-1.667551232246541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CF18-4A14-911D-711843BD8D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plus>
              <c:numRef>
                <c:f>'Biochemical graphs'!$S$26:$X$26</c:f>
                <c:numCache>
                  <c:formatCode>General</c:formatCode>
                  <c:ptCount val="6"/>
                  <c:pt idx="0">
                    <c:v>7.615773105863915E-3</c:v>
                  </c:pt>
                  <c:pt idx="1">
                    <c:v>3.162277660168382E-3</c:v>
                  </c:pt>
                  <c:pt idx="2">
                    <c:v>7.615773105863915E-3</c:v>
                  </c:pt>
                  <c:pt idx="3">
                    <c:v>7.615773105863915E-3</c:v>
                  </c:pt>
                  <c:pt idx="4">
                    <c:v>7.5773923614921813E-3</c:v>
                  </c:pt>
                  <c:pt idx="5">
                    <c:v>7.6124909687959605E-3</c:v>
                  </c:pt>
                </c:numCache>
              </c:numRef>
            </c:plus>
            <c:minus>
              <c:numRef>
                <c:f>'Biochemical graphs'!$S$26:$X$26</c:f>
                <c:numCache>
                  <c:formatCode>General</c:formatCode>
                  <c:ptCount val="6"/>
                  <c:pt idx="0">
                    <c:v>7.615773105863915E-3</c:v>
                  </c:pt>
                  <c:pt idx="1">
                    <c:v>3.162277660168382E-3</c:v>
                  </c:pt>
                  <c:pt idx="2">
                    <c:v>7.615773105863915E-3</c:v>
                  </c:pt>
                  <c:pt idx="3">
                    <c:v>7.615773105863915E-3</c:v>
                  </c:pt>
                  <c:pt idx="4">
                    <c:v>7.5773923614921813E-3</c:v>
                  </c:pt>
                  <c:pt idx="5">
                    <c:v>7.6124909687959605E-3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graphs'!$S$10:$X$10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graphs'!$S$13:$X$13</c:f>
              <c:numCache>
                <c:formatCode>0.00</c:formatCode>
                <c:ptCount val="6"/>
                <c:pt idx="0">
                  <c:v>0.26400000000000001</c:v>
                </c:pt>
                <c:pt idx="1">
                  <c:v>0.82500000000000007</c:v>
                </c:pt>
                <c:pt idx="2">
                  <c:v>0.89300000000000002</c:v>
                </c:pt>
                <c:pt idx="3">
                  <c:v>0.71</c:v>
                </c:pt>
                <c:pt idx="4">
                  <c:v>0.41922500000000001</c:v>
                </c:pt>
                <c:pt idx="5">
                  <c:v>0.35150249999999994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F18-4A14-911D-711843BD8D2D}"/>
            </c:ext>
          </c:extLst>
        </c:ser>
        <c:ser>
          <c:idx val="3"/>
          <c:order val="3"/>
          <c:tx>
            <c:strRef>
              <c:f>'Biochemical graphs'!$R$14</c:f>
              <c:strCache>
                <c:ptCount val="1"/>
                <c:pt idx="0">
                  <c:v>T4</c:v>
                </c:pt>
              </c:strCache>
            </c:strRef>
          </c:tx>
          <c:spPr>
            <a:solidFill>
              <a:schemeClr val="dk1">
                <a:tint val="985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3.1249992310533443E-3"/>
                  <c:y val="5.8095380976919408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CF18-4A14-911D-711843BD8D2D}"/>
                </c:ext>
              </c:extLst>
            </c:dLbl>
            <c:dLbl>
              <c:idx val="1"/>
              <c:layout>
                <c:manualLayout>
                  <c:x val="0"/>
                  <c:y val="5.782514823197896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CF18-4A14-911D-711843BD8D2D}"/>
                </c:ext>
              </c:extLst>
            </c:dLbl>
            <c:dLbl>
              <c:idx val="2"/>
              <c:layout>
                <c:manualLayout>
                  <c:x val="-2.1834061135371178E-3"/>
                  <c:y val="-2.75022921731467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CF18-4A14-911D-711843BD8D2D}"/>
                </c:ext>
              </c:extLst>
            </c:dLbl>
            <c:dLbl>
              <c:idx val="3"/>
              <c:layout>
                <c:manualLayout>
                  <c:x val="0"/>
                  <c:y val="5.755957467229567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CF18-4A14-911D-711843BD8D2D}"/>
                </c:ext>
              </c:extLst>
            </c:dLbl>
            <c:dLbl>
              <c:idx val="4"/>
              <c:layout>
                <c:manualLayout>
                  <c:x val="0"/>
                  <c:y val="9.084273988699265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CF18-4A14-911D-711843BD8D2D}"/>
                </c:ext>
              </c:extLst>
            </c:dLbl>
            <c:dLbl>
              <c:idx val="5"/>
              <c:layout>
                <c:manualLayout>
                  <c:x val="0"/>
                  <c:y val="1.16996801003402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CF18-4A14-911D-711843BD8D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plus>
              <c:numRef>
                <c:f>'Biochemical graphs'!$S$27:$X$27</c:f>
                <c:numCache>
                  <c:formatCode>General</c:formatCode>
                  <c:ptCount val="6"/>
                  <c:pt idx="0">
                    <c:v>7.6157731058639055E-3</c:v>
                  </c:pt>
                  <c:pt idx="1">
                    <c:v>1.4422205101855932E-2</c:v>
                  </c:pt>
                  <c:pt idx="2">
                    <c:v>1.442220510185597E-2</c:v>
                  </c:pt>
                  <c:pt idx="3">
                    <c:v>1.4429202160895811E-2</c:v>
                  </c:pt>
                  <c:pt idx="4">
                    <c:v>7.615773105863915E-3</c:v>
                  </c:pt>
                  <c:pt idx="5">
                    <c:v>8.9442719099991578E-3</c:v>
                  </c:pt>
                </c:numCache>
              </c:numRef>
            </c:plus>
            <c:minus>
              <c:numRef>
                <c:f>'Biochemical graphs'!$S$27:$X$27</c:f>
                <c:numCache>
                  <c:formatCode>General</c:formatCode>
                  <c:ptCount val="6"/>
                  <c:pt idx="0">
                    <c:v>7.6157731058639055E-3</c:v>
                  </c:pt>
                  <c:pt idx="1">
                    <c:v>1.4422205101855932E-2</c:v>
                  </c:pt>
                  <c:pt idx="2">
                    <c:v>1.442220510185597E-2</c:v>
                  </c:pt>
                  <c:pt idx="3">
                    <c:v>1.4429202160895811E-2</c:v>
                  </c:pt>
                  <c:pt idx="4">
                    <c:v>7.615773105863915E-3</c:v>
                  </c:pt>
                  <c:pt idx="5">
                    <c:v>8.9442719099991578E-3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graphs'!$S$10:$X$10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graphs'!$S$14:$X$14</c:f>
              <c:numCache>
                <c:formatCode>0.00</c:formatCode>
                <c:ptCount val="6"/>
                <c:pt idx="0">
                  <c:v>0.23100000000000001</c:v>
                </c:pt>
                <c:pt idx="1">
                  <c:v>0.53790000000000004</c:v>
                </c:pt>
                <c:pt idx="2">
                  <c:v>0.86299999999999999</c:v>
                </c:pt>
                <c:pt idx="3">
                  <c:v>0.53202499999999997</c:v>
                </c:pt>
                <c:pt idx="4">
                  <c:v>0.38900000000000001</c:v>
                </c:pt>
                <c:pt idx="5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F18-4A14-911D-711843BD8D2D}"/>
            </c:ext>
          </c:extLst>
        </c:ser>
        <c:ser>
          <c:idx val="4"/>
          <c:order val="4"/>
          <c:tx>
            <c:strRef>
              <c:f>'Biochemical graphs'!$R$15</c:f>
              <c:strCache>
                <c:ptCount val="1"/>
                <c:pt idx="0">
                  <c:v>T5</c:v>
                </c:pt>
              </c:strCache>
            </c:strRef>
          </c:tx>
          <c:spPr>
            <a:solidFill>
              <a:schemeClr val="dk1">
                <a:tint val="300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-2.8645495369448841E-17"/>
                  <c:y val="1.172670337483426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D-CF18-4A14-911D-711843BD8D2D}"/>
                </c:ext>
              </c:extLst>
            </c:dLbl>
            <c:dLbl>
              <c:idx val="1"/>
              <c:layout>
                <c:manualLayout>
                  <c:x val="0"/>
                  <c:y val="-1.0762717945032984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CF18-4A14-911D-711843BD8D2D}"/>
                </c:ext>
              </c:extLst>
            </c:dLbl>
            <c:dLbl>
              <c:idx val="2"/>
              <c:layout>
                <c:manualLayout>
                  <c:x val="3.1249992310533443E-3"/>
                  <c:y val="1.767089192647060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CF18-4A14-911D-711843BD8D2D}"/>
                </c:ext>
              </c:extLst>
            </c:dLbl>
            <c:dLbl>
              <c:idx val="3"/>
              <c:layout>
                <c:manualLayout>
                  <c:x val="0"/>
                  <c:y val="2.35880572036129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</c:dLbl>
            <c:dLbl>
              <c:idx val="4"/>
              <c:layout>
                <c:manualLayout>
                  <c:x val="-1.1458198147779541E-16"/>
                  <c:y val="1.764386865197657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1-CF18-4A14-911D-711843BD8D2D}"/>
                </c:ext>
              </c:extLst>
            </c:dLbl>
            <c:dLbl>
              <c:idx val="5"/>
              <c:layout>
                <c:manualLayout>
                  <c:x val="0"/>
                  <c:y val="-1.560040551211716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CF18-4A14-911D-711843BD8D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plus>
              <c:numRef>
                <c:f>'Biochemical graphs'!$S$28:$X$28</c:f>
                <c:numCache>
                  <c:formatCode>General</c:formatCode>
                  <c:ptCount val="6"/>
                  <c:pt idx="0">
                    <c:v>7.615773105863915E-3</c:v>
                  </c:pt>
                  <c:pt idx="1">
                    <c:v>2.9154759474226528E-3</c:v>
                  </c:pt>
                  <c:pt idx="2">
                    <c:v>7.6157731058638638E-3</c:v>
                  </c:pt>
                  <c:pt idx="3">
                    <c:v>1.4177535046685664E-2</c:v>
                  </c:pt>
                  <c:pt idx="4">
                    <c:v>7.5239617223906629E-3</c:v>
                  </c:pt>
                  <c:pt idx="5">
                    <c:v>7.6157731058639063E-3</c:v>
                  </c:pt>
                </c:numCache>
              </c:numRef>
            </c:plus>
            <c:minus>
              <c:numRef>
                <c:f>'Biochemical graphs'!$S$28:$X$28</c:f>
                <c:numCache>
                  <c:formatCode>General</c:formatCode>
                  <c:ptCount val="6"/>
                  <c:pt idx="0">
                    <c:v>7.615773105863915E-3</c:v>
                  </c:pt>
                  <c:pt idx="1">
                    <c:v>2.9154759474226528E-3</c:v>
                  </c:pt>
                  <c:pt idx="2">
                    <c:v>7.6157731058638638E-3</c:v>
                  </c:pt>
                  <c:pt idx="3">
                    <c:v>1.4177535046685664E-2</c:v>
                  </c:pt>
                  <c:pt idx="4">
                    <c:v>7.5239617223906629E-3</c:v>
                  </c:pt>
                  <c:pt idx="5">
                    <c:v>7.6157731058639063E-3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graphs'!$S$10:$X$10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graphs'!$S$15:$X$15</c:f>
              <c:numCache>
                <c:formatCode>0.00</c:formatCode>
                <c:ptCount val="6"/>
                <c:pt idx="0">
                  <c:v>0.2046</c:v>
                </c:pt>
                <c:pt idx="1">
                  <c:v>0.47189999999999999</c:v>
                </c:pt>
                <c:pt idx="2">
                  <c:v>0.68799999999999994</c:v>
                </c:pt>
                <c:pt idx="3">
                  <c:v>0.43345</c:v>
                </c:pt>
                <c:pt idx="4">
                  <c:v>0.30410000000000004</c:v>
                </c:pt>
                <c:pt idx="5">
                  <c:v>0.15870000000000001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F18-4A14-911D-711843BD8D2D}"/>
            </c:ext>
          </c:extLst>
        </c:ser>
        <c:gapWidth val="219"/>
        <c:overlap val="-27"/>
        <c:axId val="79355264"/>
        <c:axId val="79517184"/>
      </c:barChart>
      <c:catAx>
        <c:axId val="79355264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sz="900" b="1" i="0" u="none" strike="noStrike" kern="1200" baseline="0">
                    <a:solidFill>
                      <a:schemeClr val="tx1"/>
                    </a:solidFill>
                  </a:rPr>
                  <a:t>Priming durations                            Days to germination</a:t>
                </a:r>
              </a:p>
            </c:rich>
          </c:tx>
          <c:layout>
            <c:manualLayout>
              <c:xMode val="edge"/>
              <c:yMode val="edge"/>
              <c:x val="0.24115496034572825"/>
              <c:y val="0.8818611177546245"/>
            </c:manualLayout>
          </c:layout>
          <c:spPr>
            <a:noFill/>
            <a:ln w="3175">
              <a:solidFill>
                <a:schemeClr val="tx1"/>
              </a:solidFill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517184"/>
        <c:crosses val="autoZero"/>
        <c:auto val="1"/>
        <c:lblAlgn val="ctr"/>
        <c:lblOffset val="100"/>
      </c:catAx>
      <c:valAx>
        <c:axId val="79517184"/>
        <c:scaling>
          <c:orientation val="minMax"/>
          <c:max val="1.2"/>
        </c:scaling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1" i="0" u="none" strike="noStrike" kern="1200" spc="0" baseline="0">
                    <a:solidFill>
                      <a:sysClr val="windowText" lastClr="000000"/>
                    </a:solidFill>
                  </a:rPr>
                  <a:t>Amylase (mg maltose/min)</a:t>
                </a:r>
              </a:p>
            </c:rich>
          </c:tx>
          <c:layout>
            <c:manualLayout>
              <c:xMode val="edge"/>
              <c:yMode val="edge"/>
              <c:x val="9.4998432677041965E-3"/>
              <c:y val="0.12959272126888136"/>
            </c:manualLayout>
          </c:layout>
          <c:spPr>
            <a:noFill/>
            <a:ln w="3175">
              <a:solidFill>
                <a:schemeClr val="tx1"/>
              </a:solidFill>
            </a:ln>
            <a:effectLst/>
          </c:spPr>
        </c:title>
        <c:numFmt formatCode="General" sourceLinked="0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355264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39220388971361037"/>
          <c:y val="3.2022114356906634E-2"/>
          <c:w val="0.3530919406761952"/>
          <c:h val="7.6530466580579215E-2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autoTitleDeleted val="1"/>
    <c:plotArea>
      <c:layout>
        <c:manualLayout>
          <c:layoutTarget val="inner"/>
          <c:xMode val="edge"/>
          <c:yMode val="edge"/>
          <c:x val="0.16792301504107651"/>
          <c:y val="6.0926866899410022E-2"/>
          <c:w val="0.79802125740474472"/>
          <c:h val="0.6838004927756417"/>
        </c:manualLayout>
      </c:layout>
      <c:barChart>
        <c:barDir val="col"/>
        <c:grouping val="clustered"/>
        <c:ser>
          <c:idx val="0"/>
          <c:order val="0"/>
          <c:tx>
            <c:strRef>
              <c:f>'Biochemical graphs'!$J$11</c:f>
              <c:strCache>
                <c:ptCount val="1"/>
                <c:pt idx="0">
                  <c:v>T1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0"/>
                  <c:y val="1.2112163707925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470-484A-B129-41856FD996E9}"/>
                </c:ext>
              </c:extLst>
            </c:dLbl>
            <c:dLbl>
              <c:idx val="1"/>
              <c:layout>
                <c:manualLayout>
                  <c:x val="0"/>
                  <c:y val="4.261082181727650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1470-484A-B129-41856FD996E9}"/>
                </c:ext>
              </c:extLst>
            </c:dLbl>
            <c:dLbl>
              <c:idx val="2"/>
              <c:layout>
                <c:manualLayout>
                  <c:x val="5.6758890240089409E-17"/>
                  <c:y val="-1.8038051560703635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1470-484A-B129-41856FD996E9}"/>
                </c:ext>
              </c:extLst>
            </c:dLbl>
            <c:dLbl>
              <c:idx val="3"/>
              <c:layout>
                <c:manualLayout>
                  <c:x val="0"/>
                  <c:y val="5.888066131764096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1470-484A-B129-41856FD996E9}"/>
                </c:ext>
              </c:extLst>
            </c:dLbl>
            <c:dLbl>
              <c:idx val="4"/>
              <c:layout>
                <c:manualLayout>
                  <c:x val="-1.1351778048017902E-16"/>
                  <c:y val="1.195602788527605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1470-484A-B129-41856FD996E9}"/>
                </c:ext>
              </c:extLst>
            </c:dLbl>
            <c:dLbl>
              <c:idx val="5"/>
              <c:layout>
                <c:manualLayout>
                  <c:x val="0"/>
                  <c:y val="9.354133076389461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1470-484A-B129-41856FD996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plus>
              <c:numRef>
                <c:f>'Biochemical graphs'!$K$24:$P$24</c:f>
                <c:numCache>
                  <c:formatCode>General</c:formatCode>
                  <c:ptCount val="6"/>
                  <c:pt idx="0">
                    <c:v>7.615773105863915E-3</c:v>
                  </c:pt>
                  <c:pt idx="1">
                    <c:v>1.3341664064126346E-2</c:v>
                  </c:pt>
                  <c:pt idx="2">
                    <c:v>7.5287366138018161E-3</c:v>
                  </c:pt>
                  <c:pt idx="3">
                    <c:v>6.164414002968968E-3</c:v>
                  </c:pt>
                  <c:pt idx="4">
                    <c:v>2.9154759474226528E-3</c:v>
                  </c:pt>
                  <c:pt idx="5">
                    <c:v>5.7008771254956946E-3</c:v>
                  </c:pt>
                </c:numCache>
              </c:numRef>
            </c:plus>
            <c:minus>
              <c:numRef>
                <c:f>'Biochemical graphs'!$K$24:$P$24</c:f>
                <c:numCache>
                  <c:formatCode>General</c:formatCode>
                  <c:ptCount val="6"/>
                  <c:pt idx="0">
                    <c:v>7.615773105863915E-3</c:v>
                  </c:pt>
                  <c:pt idx="1">
                    <c:v>1.3341664064126346E-2</c:v>
                  </c:pt>
                  <c:pt idx="2">
                    <c:v>7.5287366138018161E-3</c:v>
                  </c:pt>
                  <c:pt idx="3">
                    <c:v>6.164414002968968E-3</c:v>
                  </c:pt>
                  <c:pt idx="4">
                    <c:v>2.9154759474226528E-3</c:v>
                  </c:pt>
                  <c:pt idx="5">
                    <c:v>5.7008771254956946E-3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graphs'!$K$10:$P$10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graphs'!$K$11:$P$11</c:f>
              <c:numCache>
                <c:formatCode>0.00</c:formatCode>
                <c:ptCount val="6"/>
                <c:pt idx="0">
                  <c:v>0.26100000000000001</c:v>
                </c:pt>
                <c:pt idx="1">
                  <c:v>0.25800000000000001</c:v>
                </c:pt>
                <c:pt idx="2">
                  <c:v>0.25482499999999997</c:v>
                </c:pt>
                <c:pt idx="3">
                  <c:v>0.41</c:v>
                </c:pt>
                <c:pt idx="4">
                  <c:v>0.49</c:v>
                </c:pt>
                <c:pt idx="5">
                  <c:v>0.74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70-484A-B129-41856FD996E9}"/>
            </c:ext>
          </c:extLst>
        </c:ser>
        <c:ser>
          <c:idx val="1"/>
          <c:order val="1"/>
          <c:tx>
            <c:strRef>
              <c:f>'Biochemical graphs'!$J$12</c:f>
              <c:strCache>
                <c:ptCount val="1"/>
                <c:pt idx="0">
                  <c:v>T2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-2.8379445120044705E-17"/>
                  <c:y val="1.815588076847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1470-484A-B129-41856FD996E9}"/>
                </c:ext>
              </c:extLst>
            </c:dLbl>
            <c:dLbl>
              <c:idx val="1"/>
              <c:layout>
                <c:manualLayout>
                  <c:x val="-5.6758890240089409E-17"/>
                  <c:y val="1.195602788527605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1470-484A-B129-41856FD996E9}"/>
                </c:ext>
              </c:extLst>
            </c:dLbl>
            <c:dLbl>
              <c:idx val="2"/>
              <c:layout>
                <c:manualLayout>
                  <c:x val="0"/>
                  <c:y val="-4.5046639515848916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1470-484A-B129-41856FD996E9}"/>
                </c:ext>
              </c:extLst>
            </c:dLbl>
            <c:dLbl>
              <c:idx val="3"/>
              <c:layout>
                <c:manualLayout>
                  <c:x val="0"/>
                  <c:y val="5.797875873960512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1470-484A-B129-41856FD996E9}"/>
                </c:ext>
              </c:extLst>
            </c:dLbl>
            <c:dLbl>
              <c:idx val="4"/>
              <c:layout>
                <c:manualLayout>
                  <c:x val="0"/>
                  <c:y val="1.81141798965916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1470-484A-B129-41856FD996E9}"/>
                </c:ext>
              </c:extLst>
            </c:dLbl>
            <c:dLbl>
              <c:idx val="5"/>
              <c:layout>
                <c:manualLayout>
                  <c:x val="-1.1351778048017902E-16"/>
                  <c:y val="1.79337993809845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1470-484A-B129-41856FD996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plus>
              <c:numRef>
                <c:f>'Biochemical graphs'!$K$25:$P$25</c:f>
                <c:numCache>
                  <c:formatCode>General</c:formatCode>
                  <c:ptCount val="6"/>
                  <c:pt idx="0">
                    <c:v>7.6157731058638968E-3</c:v>
                  </c:pt>
                  <c:pt idx="1">
                    <c:v>7.7250809057251863E-3</c:v>
                  </c:pt>
                  <c:pt idx="2">
                    <c:v>5.0990195135927731E-3</c:v>
                  </c:pt>
                  <c:pt idx="3">
                    <c:v>3.5355339059327407E-3</c:v>
                  </c:pt>
                  <c:pt idx="4">
                    <c:v>4.0000000000000036E-3</c:v>
                  </c:pt>
                  <c:pt idx="5">
                    <c:v>7.615773105863915E-3</c:v>
                  </c:pt>
                </c:numCache>
              </c:numRef>
            </c:plus>
            <c:minus>
              <c:numRef>
                <c:f>'Biochemical graphs'!$K$25:$P$25</c:f>
                <c:numCache>
                  <c:formatCode>General</c:formatCode>
                  <c:ptCount val="6"/>
                  <c:pt idx="0">
                    <c:v>7.6157731058638968E-3</c:v>
                  </c:pt>
                  <c:pt idx="1">
                    <c:v>7.7250809057251863E-3</c:v>
                  </c:pt>
                  <c:pt idx="2">
                    <c:v>5.0990195135927731E-3</c:v>
                  </c:pt>
                  <c:pt idx="3">
                    <c:v>3.5355339059327407E-3</c:v>
                  </c:pt>
                  <c:pt idx="4">
                    <c:v>4.0000000000000036E-3</c:v>
                  </c:pt>
                  <c:pt idx="5">
                    <c:v>7.615773105863915E-3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graphs'!$K$10:$P$10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graphs'!$K$12:$P$12</c:f>
              <c:numCache>
                <c:formatCode>0.00</c:formatCode>
                <c:ptCount val="6"/>
                <c:pt idx="0">
                  <c:v>0.27200000000000002</c:v>
                </c:pt>
                <c:pt idx="1">
                  <c:v>0.294875</c:v>
                </c:pt>
                <c:pt idx="2">
                  <c:v>0.28000000000000003</c:v>
                </c:pt>
                <c:pt idx="3">
                  <c:v>0.31</c:v>
                </c:pt>
                <c:pt idx="4">
                  <c:v>0.38</c:v>
                </c:pt>
                <c:pt idx="5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70-484A-B129-41856FD996E9}"/>
            </c:ext>
          </c:extLst>
        </c:ser>
        <c:ser>
          <c:idx val="2"/>
          <c:order val="2"/>
          <c:tx>
            <c:strRef>
              <c:f>'Biochemical graphs'!$J$13</c:f>
              <c:strCache>
                <c:ptCount val="1"/>
                <c:pt idx="0">
                  <c:v>T3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-2.8379445120044705E-17"/>
                  <c:y val="-4.5046639515843284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1470-484A-B129-41856FD996E9}"/>
                </c:ext>
              </c:extLst>
            </c:dLbl>
            <c:dLbl>
              <c:idx val="1"/>
              <c:layout>
                <c:manualLayout>
                  <c:x val="-5.6758890240089409E-17"/>
                  <c:y val="1.186583762747255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12-1470-484A-B129-41856FD996E9}"/>
                </c:ext>
              </c:extLst>
            </c:dLbl>
            <c:dLbl>
              <c:idx val="2"/>
              <c:layout>
                <c:manualLayout>
                  <c:x val="3.0959752321980858E-3"/>
                  <c:y val="5.707685616156994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1470-484A-B129-41856FD996E9}"/>
                </c:ext>
              </c:extLst>
            </c:dLbl>
            <c:dLbl>
              <c:idx val="3"/>
              <c:layout>
                <c:manualLayout>
                  <c:x val="0"/>
                  <c:y val="5.707685616156994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1470-484A-B129-41856FD996E9}"/>
                </c:ext>
              </c:extLst>
            </c:dLbl>
            <c:dLbl>
              <c:idx val="4"/>
              <c:layout>
                <c:manualLayout>
                  <c:x val="0"/>
                  <c:y val="5.707685616157049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1470-484A-B129-41856FD996E9}"/>
                </c:ext>
              </c:extLst>
            </c:dLbl>
            <c:dLbl>
              <c:idx val="5"/>
              <c:layout>
                <c:manualLayout>
                  <c:x val="-1.1351778048017902E-16"/>
                  <c:y val="1.18658376274725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1470-484A-B129-41856FD996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plus>
              <c:numRef>
                <c:f>'Biochemical graphs'!$K$26:$P$26</c:f>
                <c:numCache>
                  <c:formatCode>General</c:formatCode>
                  <c:ptCount val="6"/>
                  <c:pt idx="0">
                    <c:v>6.1644140029689818E-3</c:v>
                  </c:pt>
                  <c:pt idx="1">
                    <c:v>2.8284271247461927E-3</c:v>
                  </c:pt>
                  <c:pt idx="2">
                    <c:v>2.9580398915498127E-3</c:v>
                  </c:pt>
                  <c:pt idx="3">
                    <c:v>2.1400934559032716E-2</c:v>
                  </c:pt>
                  <c:pt idx="4">
                    <c:v>1.442220510185597E-2</c:v>
                  </c:pt>
                  <c:pt idx="5">
                    <c:v>3.5355339059327407E-3</c:v>
                  </c:pt>
                </c:numCache>
              </c:numRef>
            </c:plus>
            <c:minus>
              <c:numRef>
                <c:f>'Biochemical graphs'!$K$26:$P$26</c:f>
                <c:numCache>
                  <c:formatCode>General</c:formatCode>
                  <c:ptCount val="6"/>
                  <c:pt idx="0">
                    <c:v>6.1644140029689818E-3</c:v>
                  </c:pt>
                  <c:pt idx="1">
                    <c:v>2.8284271247461927E-3</c:v>
                  </c:pt>
                  <c:pt idx="2">
                    <c:v>2.9580398915498127E-3</c:v>
                  </c:pt>
                  <c:pt idx="3">
                    <c:v>2.1400934559032716E-2</c:v>
                  </c:pt>
                  <c:pt idx="4">
                    <c:v>1.442220510185597E-2</c:v>
                  </c:pt>
                  <c:pt idx="5">
                    <c:v>3.5355339059327407E-3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graphs'!$K$10:$P$10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graphs'!$K$13:$P$13</c:f>
              <c:numCache>
                <c:formatCode>0.00</c:formatCode>
                <c:ptCount val="6"/>
                <c:pt idx="0">
                  <c:v>0.39300000000000002</c:v>
                </c:pt>
                <c:pt idx="1">
                  <c:v>0.42799999999999999</c:v>
                </c:pt>
                <c:pt idx="2">
                  <c:v>0.46050000000000002</c:v>
                </c:pt>
                <c:pt idx="3">
                  <c:v>0.62</c:v>
                </c:pt>
                <c:pt idx="4">
                  <c:v>0.85</c:v>
                </c:pt>
                <c:pt idx="5">
                  <c:v>0.98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70-484A-B129-41856FD996E9}"/>
            </c:ext>
          </c:extLst>
        </c:ser>
        <c:ser>
          <c:idx val="3"/>
          <c:order val="3"/>
          <c:tx>
            <c:strRef>
              <c:f>'Biochemical graphs'!$J$14</c:f>
              <c:strCache>
                <c:ptCount val="1"/>
                <c:pt idx="0">
                  <c:v>T4</c:v>
                </c:pt>
              </c:strCache>
            </c:strRef>
          </c:tx>
          <c:spPr>
            <a:solidFill>
              <a:schemeClr val="dk1">
                <a:tint val="985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3.0959752321981426E-3"/>
                  <c:y val="1.81141798965916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1470-484A-B129-41856FD996E9}"/>
                </c:ext>
              </c:extLst>
            </c:dLbl>
            <c:dLbl>
              <c:idx val="1"/>
              <c:layout>
                <c:manualLayout>
                  <c:x val="3.0959752321981426E-3"/>
                  <c:y val="1.195602788527605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1470-484A-B129-41856FD996E9}"/>
                </c:ext>
              </c:extLst>
            </c:dLbl>
            <c:dLbl>
              <c:idx val="2"/>
              <c:layout>
                <c:manualLayout>
                  <c:x val="0"/>
                  <c:y val="5.617495358353475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1470-484A-B129-41856FD996E9}"/>
                </c:ext>
              </c:extLst>
            </c:dLbl>
            <c:dLbl>
              <c:idx val="3"/>
              <c:layout>
                <c:manualLayout>
                  <c:x val="0"/>
                  <c:y val="5.707685616156994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1470-484A-B129-41856FD996E9}"/>
                </c:ext>
              </c:extLst>
            </c:dLbl>
            <c:dLbl>
              <c:idx val="4"/>
              <c:layout>
                <c:manualLayout>
                  <c:x val="0"/>
                  <c:y val="1.186583762747252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1470-484A-B129-41856FD996E9}"/>
                </c:ext>
              </c:extLst>
            </c:dLbl>
            <c:dLbl>
              <c:idx val="5"/>
              <c:layout>
                <c:manualLayout>
                  <c:x val="0"/>
                  <c:y val="-1.987349506038272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1470-484A-B129-41856FD996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plus>
              <c:numRef>
                <c:f>'Biochemical graphs'!$K$27:$P$27</c:f>
                <c:numCache>
                  <c:formatCode>General</c:formatCode>
                  <c:ptCount val="6"/>
                  <c:pt idx="0">
                    <c:v>1.1747340124470729E-2</c:v>
                  </c:pt>
                  <c:pt idx="1">
                    <c:v>2.8284271247461927E-3</c:v>
                  </c:pt>
                  <c:pt idx="2">
                    <c:v>1.4422205101855951E-2</c:v>
                  </c:pt>
                  <c:pt idx="3">
                    <c:v>1.2409673645990868E-2</c:v>
                  </c:pt>
                  <c:pt idx="4">
                    <c:v>4.5276925690687121E-3</c:v>
                  </c:pt>
                  <c:pt idx="5">
                    <c:v>9.0381137412626177E-3</c:v>
                  </c:pt>
                </c:numCache>
              </c:numRef>
            </c:plus>
            <c:minus>
              <c:numRef>
                <c:f>'Biochemical graphs'!$K$27:$P$27</c:f>
                <c:numCache>
                  <c:formatCode>General</c:formatCode>
                  <c:ptCount val="6"/>
                  <c:pt idx="0">
                    <c:v>1.1747340124470729E-2</c:v>
                  </c:pt>
                  <c:pt idx="1">
                    <c:v>2.8284271247461927E-3</c:v>
                  </c:pt>
                  <c:pt idx="2">
                    <c:v>1.4422205101855951E-2</c:v>
                  </c:pt>
                  <c:pt idx="3">
                    <c:v>1.2409673645990868E-2</c:v>
                  </c:pt>
                  <c:pt idx="4">
                    <c:v>4.5276925690687121E-3</c:v>
                  </c:pt>
                  <c:pt idx="5">
                    <c:v>9.0381137412626177E-3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graphs'!$K$10:$P$10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graphs'!$K$14:$P$14</c:f>
              <c:numCache>
                <c:formatCode>0.00</c:formatCode>
                <c:ptCount val="6"/>
                <c:pt idx="0">
                  <c:v>0.35299999999999998</c:v>
                </c:pt>
                <c:pt idx="1">
                  <c:v>0.41299999999999998</c:v>
                </c:pt>
                <c:pt idx="2">
                  <c:v>0.41000000000000003</c:v>
                </c:pt>
                <c:pt idx="3">
                  <c:v>0.51</c:v>
                </c:pt>
                <c:pt idx="4">
                  <c:v>0.73</c:v>
                </c:pt>
                <c:pt idx="5">
                  <c:v>0.96224999999999994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470-484A-B129-41856FD996E9}"/>
            </c:ext>
          </c:extLst>
        </c:ser>
        <c:ser>
          <c:idx val="4"/>
          <c:order val="4"/>
          <c:tx>
            <c:strRef>
              <c:f>'Biochemical graphs'!$J$15</c:f>
              <c:strCache>
                <c:ptCount val="1"/>
                <c:pt idx="0">
                  <c:v>T5</c:v>
                </c:pt>
              </c:strCache>
            </c:strRef>
          </c:tx>
          <c:spPr>
            <a:solidFill>
              <a:schemeClr val="dk1">
                <a:tint val="300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3.0959609672615756E-3"/>
                  <c:y val="9.173715618755065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D-1470-484A-B129-41856FD996E9}"/>
                </c:ext>
              </c:extLst>
            </c:dLbl>
            <c:dLbl>
              <c:idx val="1"/>
              <c:layout>
                <c:manualLayout>
                  <c:x val="3.095975232198199E-3"/>
                  <c:y val="1.186583762747249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1470-484A-B129-41856FD996E9}"/>
                </c:ext>
              </c:extLst>
            </c:dLbl>
            <c:dLbl>
              <c:idx val="2"/>
              <c:layout>
                <c:manualLayout>
                  <c:x val="-1.1351778048017902E-16"/>
                  <c:y val="1.81141798965916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1470-484A-B129-41856FD996E9}"/>
                </c:ext>
              </c:extLst>
            </c:dLbl>
            <c:dLbl>
              <c:idx val="3"/>
              <c:layout>
                <c:manualLayout>
                  <c:x val="0"/>
                  <c:y val="1.186583762747260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0-1470-484A-B129-41856FD996E9}"/>
                </c:ext>
              </c:extLst>
            </c:dLbl>
            <c:dLbl>
              <c:idx val="4"/>
              <c:layout>
                <c:manualLayout>
                  <c:x val="-1.1351778048017902E-16"/>
                  <c:y val="5.617495358353533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1-1470-484A-B129-41856FD996E9}"/>
                </c:ext>
              </c:extLst>
            </c:dLbl>
            <c:dLbl>
              <c:idx val="5"/>
              <c:layout>
                <c:manualLayout>
                  <c:x val="0"/>
                  <c:y val="1.802398963878804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1470-484A-B129-41856FD996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plus>
              <c:numRef>
                <c:f>'Biochemical graphs'!$K$28:$P$28</c:f>
                <c:numCache>
                  <c:formatCode>General</c:formatCode>
                  <c:ptCount val="6"/>
                  <c:pt idx="0">
                    <c:v>7.615773105863915E-3</c:v>
                  </c:pt>
                  <c:pt idx="1">
                    <c:v>2.8284271247461927E-3</c:v>
                  </c:pt>
                  <c:pt idx="2">
                    <c:v>2.7386127875258333E-3</c:v>
                  </c:pt>
                  <c:pt idx="3">
                    <c:v>3.0207614933986456E-3</c:v>
                  </c:pt>
                  <c:pt idx="4">
                    <c:v>4.5276925690687121E-3</c:v>
                  </c:pt>
                  <c:pt idx="5">
                    <c:v>4.9246827308974863E-3</c:v>
                  </c:pt>
                </c:numCache>
              </c:numRef>
            </c:plus>
            <c:minus>
              <c:numRef>
                <c:f>'Biochemical graphs'!$K$28:$P$28</c:f>
                <c:numCache>
                  <c:formatCode>General</c:formatCode>
                  <c:ptCount val="6"/>
                  <c:pt idx="0">
                    <c:v>7.615773105863915E-3</c:v>
                  </c:pt>
                  <c:pt idx="1">
                    <c:v>2.8284271247461927E-3</c:v>
                  </c:pt>
                  <c:pt idx="2">
                    <c:v>2.7386127875258333E-3</c:v>
                  </c:pt>
                  <c:pt idx="3">
                    <c:v>3.0207614933986456E-3</c:v>
                  </c:pt>
                  <c:pt idx="4">
                    <c:v>4.5276925690687121E-3</c:v>
                  </c:pt>
                  <c:pt idx="5">
                    <c:v>4.9246827308974863E-3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'Biochemical graphs'!$K$10:$P$10</c:f>
              <c:strCache>
                <c:ptCount val="6"/>
                <c:pt idx="0">
                  <c:v>6 h</c:v>
                </c:pt>
                <c:pt idx="1">
                  <c:v>12 h</c:v>
                </c:pt>
                <c:pt idx="2">
                  <c:v>18 h</c:v>
                </c:pt>
                <c:pt idx="3">
                  <c:v>1 day</c:v>
                </c:pt>
                <c:pt idx="4">
                  <c:v>3 day</c:v>
                </c:pt>
                <c:pt idx="5">
                  <c:v>5 day</c:v>
                </c:pt>
              </c:strCache>
            </c:strRef>
          </c:cat>
          <c:val>
            <c:numRef>
              <c:f>'Biochemical graphs'!$K$15:$P$15</c:f>
              <c:numCache>
                <c:formatCode>0.00</c:formatCode>
                <c:ptCount val="6"/>
                <c:pt idx="0">
                  <c:v>0.29799999999999999</c:v>
                </c:pt>
                <c:pt idx="1">
                  <c:v>0.32500000000000001</c:v>
                </c:pt>
                <c:pt idx="2">
                  <c:v>0.38300000000000001</c:v>
                </c:pt>
                <c:pt idx="3">
                  <c:v>0.45</c:v>
                </c:pt>
                <c:pt idx="4">
                  <c:v>0.53</c:v>
                </c:pt>
                <c:pt idx="5">
                  <c:v>0.92185000000000006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470-484A-B129-41856FD996E9}"/>
            </c:ext>
          </c:extLst>
        </c:ser>
        <c:gapWidth val="219"/>
        <c:overlap val="-27"/>
        <c:axId val="79694080"/>
        <c:axId val="79729024"/>
      </c:barChart>
      <c:catAx>
        <c:axId val="79694080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sz="900" b="1" i="0" u="none" strike="noStrike" kern="1200" baseline="0">
                    <a:solidFill>
                      <a:schemeClr val="tx1"/>
                    </a:solidFill>
                  </a:rPr>
                  <a:t>Priming durations                             Days to germination</a:t>
                </a:r>
              </a:p>
            </c:rich>
          </c:tx>
          <c:layout>
            <c:manualLayout>
              <c:xMode val="edge"/>
              <c:yMode val="edge"/>
              <c:x val="0.25180200385168588"/>
              <c:y val="0.86546427966985662"/>
            </c:manualLayout>
          </c:layout>
          <c:spPr>
            <a:noFill/>
            <a:ln w="3175">
              <a:solidFill>
                <a:schemeClr val="tx1"/>
              </a:solidFill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729024"/>
        <c:crosses val="autoZero"/>
        <c:auto val="1"/>
        <c:lblAlgn val="ctr"/>
        <c:lblOffset val="100"/>
      </c:catAx>
      <c:valAx>
        <c:axId val="79729024"/>
        <c:scaling>
          <c:orientation val="minMax"/>
        </c:scaling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cs typeface="Times New Roman" panose="02020603050405020304" pitchFamily="18" charset="0"/>
                  </a:rPr>
                  <a:t>Dehydrogenase </a:t>
                </a:r>
              </a:p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cs typeface="Times New Roman" panose="02020603050405020304" pitchFamily="18" charset="0"/>
                  </a:rPr>
                  <a:t>(mg formazan/min</a:t>
                </a:r>
                <a:r>
                  <a:rPr lang="en-US" sz="9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1.2058701640623101E-2"/>
              <c:y val="0.15755327080118606"/>
            </c:manualLayout>
          </c:layout>
          <c:spPr>
            <a:noFill/>
            <a:ln w="3175">
              <a:solidFill>
                <a:schemeClr val="tx1"/>
              </a:solidFill>
            </a:ln>
            <a:effectLst/>
          </c:spPr>
        </c:title>
        <c:numFmt formatCode="General" sourceLinked="0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694080"/>
        <c:crosses val="autoZero"/>
        <c:crossBetween val="between"/>
      </c:valAx>
      <c:spPr>
        <a:noFill/>
        <a:ln w="3175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38082128665805365"/>
          <c:y val="6.4196067801738657E-2"/>
          <c:w val="0.34981253504302706"/>
          <c:h val="0.10616462615699759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29</xdr:row>
      <xdr:rowOff>19722</xdr:rowOff>
    </xdr:from>
    <xdr:to>
      <xdr:col>32</xdr:col>
      <xdr:colOff>423334</xdr:colOff>
      <xdr:row>42</xdr:row>
      <xdr:rowOff>146722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0</xdr:colOff>
      <xdr:row>29</xdr:row>
      <xdr:rowOff>41400</xdr:rowOff>
    </xdr:from>
    <xdr:to>
      <xdr:col>40</xdr:col>
      <xdr:colOff>256115</xdr:colOff>
      <xdr:row>43</xdr:row>
      <xdr:rowOff>19923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125919</xdr:colOff>
      <xdr:row>28</xdr:row>
      <xdr:rowOff>141583</xdr:rowOff>
    </xdr:from>
    <xdr:to>
      <xdr:col>8</xdr:col>
      <xdr:colOff>275145</xdr:colOff>
      <xdr:row>42</xdr:row>
      <xdr:rowOff>49589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41</xdr:col>
      <xdr:colOff>0</xdr:colOff>
      <xdr:row>29</xdr:row>
      <xdr:rowOff>71669</xdr:rowOff>
    </xdr:from>
    <xdr:to>
      <xdr:col>49</xdr:col>
      <xdr:colOff>178537</xdr:colOff>
      <xdr:row>43</xdr:row>
      <xdr:rowOff>109765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81ECCD8A-9A9D-65D9-503E-0143C79879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0</xdr:colOff>
      <xdr:row>28</xdr:row>
      <xdr:rowOff>146050</xdr:rowOff>
    </xdr:from>
    <xdr:to>
      <xdr:col>25</xdr:col>
      <xdr:colOff>0</xdr:colOff>
      <xdr:row>41</xdr:row>
      <xdr:rowOff>146048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28</xdr:row>
      <xdr:rowOff>127000</xdr:rowOff>
    </xdr:from>
    <xdr:to>
      <xdr:col>16</xdr:col>
      <xdr:colOff>488950</xdr:colOff>
      <xdr:row>41</xdr:row>
      <xdr:rowOff>23957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V28"/>
  <sheetViews>
    <sheetView topLeftCell="A25" zoomScale="120" zoomScaleNormal="120" workbookViewId="0">
      <selection activeCell="K43" sqref="K43"/>
    </sheetView>
  </sheetViews>
  <sheetFormatPr defaultRowHeight="15.75"/>
  <cols>
    <col min="1" max="10" width="9.33203125" style="1"/>
    <col min="11" max="11" width="15.5" style="1" customWidth="1"/>
    <col min="12" max="12" width="14" style="1" customWidth="1"/>
    <col min="13" max="13" width="15" style="1" customWidth="1"/>
    <col min="14" max="14" width="14.1640625" style="1" customWidth="1"/>
    <col min="15" max="15" width="13.6640625" style="1" customWidth="1"/>
    <col min="16" max="16" width="16" style="1" customWidth="1"/>
    <col min="17" max="18" width="9.33203125" style="1"/>
    <col min="19" max="19" width="14" style="1" customWidth="1"/>
    <col min="20" max="20" width="13.1640625" style="1" customWidth="1"/>
    <col min="21" max="21" width="14" style="1" customWidth="1"/>
    <col min="22" max="23" width="13.6640625" style="1" customWidth="1"/>
    <col min="24" max="24" width="14.5" style="1" customWidth="1"/>
    <col min="25" max="34" width="9.33203125" style="1"/>
    <col min="35" max="35" width="15" style="1" customWidth="1"/>
    <col min="36" max="36" width="13.1640625" style="1" customWidth="1"/>
    <col min="37" max="37" width="13.6640625" style="1" customWidth="1"/>
    <col min="38" max="38" width="13.83203125" style="1" customWidth="1"/>
    <col min="39" max="40" width="13.6640625" style="1" customWidth="1"/>
    <col min="41" max="16384" width="9.33203125" style="1"/>
  </cols>
  <sheetData>
    <row r="1" spans="2:48">
      <c r="I1" s="2"/>
    </row>
    <row r="2" spans="2:48">
      <c r="C2" s="3" t="s">
        <v>16</v>
      </c>
      <c r="D2" s="3"/>
      <c r="E2" s="3"/>
      <c r="F2" s="3"/>
      <c r="G2" s="3"/>
      <c r="H2" s="3"/>
    </row>
    <row r="3" spans="2:48">
      <c r="C3" s="3" t="s">
        <v>13</v>
      </c>
      <c r="D3" s="3"/>
      <c r="E3" s="3"/>
      <c r="F3" s="3"/>
      <c r="G3" s="3"/>
      <c r="H3" s="3"/>
    </row>
    <row r="4" spans="2:48">
      <c r="C4" s="3" t="s">
        <v>14</v>
      </c>
      <c r="D4" s="3"/>
      <c r="E4" s="3"/>
      <c r="F4" s="3"/>
      <c r="G4" s="3"/>
      <c r="H4" s="3"/>
    </row>
    <row r="5" spans="2:48">
      <c r="C5" s="3" t="s">
        <v>15</v>
      </c>
      <c r="D5" s="3"/>
      <c r="E5" s="3"/>
      <c r="F5" s="3"/>
      <c r="G5" s="3"/>
      <c r="H5" s="3"/>
    </row>
    <row r="6" spans="2:48">
      <c r="C6" s="3" t="s">
        <v>25</v>
      </c>
      <c r="D6" s="3"/>
      <c r="E6" s="3"/>
      <c r="F6" s="3"/>
      <c r="G6" s="3"/>
      <c r="H6" s="3"/>
    </row>
    <row r="7" spans="2:48">
      <c r="C7" s="3" t="s">
        <v>64</v>
      </c>
      <c r="D7" s="3"/>
      <c r="E7" s="3"/>
      <c r="F7" s="3"/>
      <c r="G7" s="3"/>
      <c r="H7" s="3"/>
    </row>
    <row r="9" spans="2:48">
      <c r="B9" s="6"/>
      <c r="C9" s="7" t="s">
        <v>32</v>
      </c>
      <c r="D9" s="7"/>
      <c r="E9" s="7"/>
      <c r="F9" s="7"/>
      <c r="G9" s="7"/>
      <c r="H9" s="7"/>
      <c r="I9" s="6"/>
      <c r="J9" s="6"/>
      <c r="K9" s="7" t="s">
        <v>17</v>
      </c>
      <c r="L9" s="7"/>
      <c r="M9" s="7"/>
      <c r="N9" s="7"/>
      <c r="O9" s="7"/>
      <c r="P9" s="7"/>
      <c r="Q9" s="6"/>
      <c r="R9" s="6"/>
      <c r="S9" s="7" t="s">
        <v>33</v>
      </c>
      <c r="T9" s="7"/>
      <c r="U9" s="7"/>
      <c r="V9" s="7"/>
      <c r="W9" s="7"/>
      <c r="X9" s="7"/>
      <c r="Y9" s="6"/>
      <c r="Z9" s="6"/>
      <c r="AA9" s="7" t="s">
        <v>57</v>
      </c>
      <c r="AB9" s="7"/>
      <c r="AC9" s="7"/>
      <c r="AD9" s="7"/>
      <c r="AE9" s="7"/>
      <c r="AF9" s="7"/>
      <c r="AG9" s="6"/>
      <c r="AH9" s="6"/>
      <c r="AI9" s="7" t="s">
        <v>19</v>
      </c>
      <c r="AJ9" s="7"/>
      <c r="AK9" s="7"/>
      <c r="AL9" s="7"/>
      <c r="AM9" s="7"/>
      <c r="AN9" s="7"/>
      <c r="AO9" s="6"/>
      <c r="AP9" s="6"/>
      <c r="AQ9" s="7" t="s">
        <v>34</v>
      </c>
      <c r="AR9" s="7"/>
      <c r="AS9" s="7"/>
      <c r="AT9" s="7"/>
      <c r="AU9" s="7"/>
      <c r="AV9" s="7"/>
    </row>
    <row r="10" spans="2:48">
      <c r="B10" s="6"/>
      <c r="C10" s="8" t="s">
        <v>22</v>
      </c>
      <c r="D10" s="8" t="s">
        <v>23</v>
      </c>
      <c r="E10" s="8" t="s">
        <v>24</v>
      </c>
      <c r="F10" s="8" t="s">
        <v>20</v>
      </c>
      <c r="G10" s="8" t="s">
        <v>18</v>
      </c>
      <c r="H10" s="8" t="s">
        <v>21</v>
      </c>
      <c r="I10" s="6"/>
      <c r="J10" s="6"/>
      <c r="K10" s="8" t="s">
        <v>22</v>
      </c>
      <c r="L10" s="8" t="s">
        <v>23</v>
      </c>
      <c r="M10" s="8" t="s">
        <v>24</v>
      </c>
      <c r="N10" s="8" t="s">
        <v>20</v>
      </c>
      <c r="O10" s="8" t="s">
        <v>18</v>
      </c>
      <c r="P10" s="8" t="s">
        <v>21</v>
      </c>
      <c r="Q10" s="6"/>
      <c r="R10" s="6"/>
      <c r="S10" s="8" t="s">
        <v>22</v>
      </c>
      <c r="T10" s="8" t="s">
        <v>23</v>
      </c>
      <c r="U10" s="8" t="s">
        <v>24</v>
      </c>
      <c r="V10" s="8" t="s">
        <v>20</v>
      </c>
      <c r="W10" s="8" t="s">
        <v>18</v>
      </c>
      <c r="X10" s="8" t="s">
        <v>21</v>
      </c>
      <c r="Y10" s="6"/>
      <c r="Z10" s="6"/>
      <c r="AA10" s="8" t="s">
        <v>22</v>
      </c>
      <c r="AB10" s="8" t="s">
        <v>23</v>
      </c>
      <c r="AC10" s="8" t="s">
        <v>24</v>
      </c>
      <c r="AD10" s="8" t="s">
        <v>20</v>
      </c>
      <c r="AE10" s="8" t="s">
        <v>18</v>
      </c>
      <c r="AF10" s="8" t="s">
        <v>21</v>
      </c>
      <c r="AG10" s="6"/>
      <c r="AH10" s="6"/>
      <c r="AI10" s="8" t="s">
        <v>22</v>
      </c>
      <c r="AJ10" s="8" t="s">
        <v>23</v>
      </c>
      <c r="AK10" s="8" t="s">
        <v>24</v>
      </c>
      <c r="AL10" s="8" t="s">
        <v>20</v>
      </c>
      <c r="AM10" s="8" t="s">
        <v>18</v>
      </c>
      <c r="AN10" s="8" t="s">
        <v>21</v>
      </c>
      <c r="AO10" s="6"/>
      <c r="AP10" s="6"/>
      <c r="AQ10" s="8" t="s">
        <v>22</v>
      </c>
      <c r="AR10" s="8" t="s">
        <v>23</v>
      </c>
      <c r="AS10" s="8" t="s">
        <v>24</v>
      </c>
      <c r="AT10" s="8" t="s">
        <v>20</v>
      </c>
      <c r="AU10" s="8" t="s">
        <v>18</v>
      </c>
      <c r="AV10" s="8" t="s">
        <v>21</v>
      </c>
    </row>
    <row r="11" spans="2:48">
      <c r="B11" s="8" t="s">
        <v>0</v>
      </c>
      <c r="C11" s="9">
        <v>0.1215</v>
      </c>
      <c r="D11" s="9">
        <v>0.122</v>
      </c>
      <c r="E11" s="9">
        <v>0.125</v>
      </c>
      <c r="F11" s="9">
        <v>0.21199999999999999</v>
      </c>
      <c r="G11" s="9">
        <v>0.26200000000000001</v>
      </c>
      <c r="H11" s="9">
        <v>0.39200000000000002</v>
      </c>
      <c r="I11" s="6"/>
      <c r="J11" s="8" t="s">
        <v>0</v>
      </c>
      <c r="K11" s="10">
        <v>0.26100000000000001</v>
      </c>
      <c r="L11" s="10">
        <v>0.25800000000000001</v>
      </c>
      <c r="M11" s="10">
        <v>0.25482499999999997</v>
      </c>
      <c r="N11" s="10">
        <v>0.41</v>
      </c>
      <c r="O11" s="10">
        <v>0.49</v>
      </c>
      <c r="P11" s="10">
        <v>0.74</v>
      </c>
      <c r="Q11" s="6"/>
      <c r="R11" s="8" t="s">
        <v>0</v>
      </c>
      <c r="S11" s="10">
        <v>0.16500000000000001</v>
      </c>
      <c r="T11" s="10">
        <v>0.16797499999999999</v>
      </c>
      <c r="U11" s="10">
        <v>0.16900000000000001</v>
      </c>
      <c r="V11" s="10">
        <v>0.36</v>
      </c>
      <c r="W11" s="10">
        <v>0.26650000000000001</v>
      </c>
      <c r="X11" s="10">
        <v>0.13689999999999999</v>
      </c>
      <c r="Y11" s="6"/>
      <c r="Z11" s="8" t="s">
        <v>0</v>
      </c>
      <c r="AA11" s="10">
        <v>16.335149999999999</v>
      </c>
      <c r="AB11" s="10">
        <v>16.269999999999996</v>
      </c>
      <c r="AC11" s="10">
        <v>16.681333333333324</v>
      </c>
      <c r="AD11" s="10">
        <v>12.201333333333324</v>
      </c>
      <c r="AE11" s="10">
        <v>10.25</v>
      </c>
      <c r="AF11" s="10">
        <v>8.8699999999999992</v>
      </c>
      <c r="AG11" s="6"/>
      <c r="AH11" s="8" t="s">
        <v>0</v>
      </c>
      <c r="AI11" s="10">
        <v>3.5358749999999999</v>
      </c>
      <c r="AJ11" s="10">
        <v>3.3632</v>
      </c>
      <c r="AK11" s="10">
        <v>3.6342500000000002</v>
      </c>
      <c r="AL11" s="10">
        <v>12.8972575</v>
      </c>
      <c r="AM11" s="10">
        <v>16.465949999999999</v>
      </c>
      <c r="AN11" s="10">
        <v>11.243099999999998</v>
      </c>
      <c r="AO11" s="6"/>
      <c r="AP11" s="8" t="s">
        <v>0</v>
      </c>
      <c r="AQ11" s="10">
        <v>23.0426</v>
      </c>
      <c r="AR11" s="10">
        <v>21.5108</v>
      </c>
      <c r="AS11" s="10">
        <v>24.041600000000003</v>
      </c>
      <c r="AT11" s="10">
        <v>23.508800000000004</v>
      </c>
      <c r="AU11" s="10">
        <v>24.041600000000003</v>
      </c>
      <c r="AV11" s="10">
        <v>24.907400000000003</v>
      </c>
    </row>
    <row r="12" spans="2:48">
      <c r="B12" s="8" t="s">
        <v>1</v>
      </c>
      <c r="C12" s="9">
        <v>0.112</v>
      </c>
      <c r="D12" s="9">
        <v>0.11175</v>
      </c>
      <c r="E12" s="9">
        <v>0.121</v>
      </c>
      <c r="F12" s="9">
        <v>0.19225000000000003</v>
      </c>
      <c r="G12" s="9">
        <v>0.24199999999999999</v>
      </c>
      <c r="H12" s="9">
        <v>0.28275</v>
      </c>
      <c r="I12" s="6"/>
      <c r="J12" s="8" t="s">
        <v>1</v>
      </c>
      <c r="K12" s="10">
        <v>0.27200000000000002</v>
      </c>
      <c r="L12" s="10">
        <v>0.294875</v>
      </c>
      <c r="M12" s="10">
        <v>0.28000000000000003</v>
      </c>
      <c r="N12" s="10">
        <v>0.31</v>
      </c>
      <c r="O12" s="10">
        <v>0.38</v>
      </c>
      <c r="P12" s="10">
        <v>0.86</v>
      </c>
      <c r="Q12" s="6"/>
      <c r="R12" s="8" t="s">
        <v>1</v>
      </c>
      <c r="S12" s="10">
        <v>0.13200000000000001</v>
      </c>
      <c r="T12" s="10">
        <v>0.13464999999999999</v>
      </c>
      <c r="U12" s="10">
        <v>0.13300000000000001</v>
      </c>
      <c r="V12" s="10">
        <v>0.27</v>
      </c>
      <c r="W12" s="10">
        <v>0.22</v>
      </c>
      <c r="X12" s="10">
        <v>0.1769</v>
      </c>
      <c r="Y12" s="6"/>
      <c r="Z12" s="8" t="s">
        <v>1</v>
      </c>
      <c r="AA12" s="10">
        <v>15.495999999999999</v>
      </c>
      <c r="AB12" s="10">
        <v>14.49</v>
      </c>
      <c r="AC12" s="10">
        <v>13.891333333333325</v>
      </c>
      <c r="AD12" s="10">
        <v>10.891333333333325</v>
      </c>
      <c r="AE12" s="10">
        <v>9.27</v>
      </c>
      <c r="AF12" s="10">
        <v>6.42</v>
      </c>
      <c r="AG12" s="6"/>
      <c r="AH12" s="8" t="s">
        <v>1</v>
      </c>
      <c r="AI12" s="10">
        <v>3.630325</v>
      </c>
      <c r="AJ12" s="10">
        <v>3.6795</v>
      </c>
      <c r="AK12" s="10">
        <v>3.7893749999999997</v>
      </c>
      <c r="AL12" s="10">
        <v>12.33015</v>
      </c>
      <c r="AM12" s="10">
        <v>16.890999999999998</v>
      </c>
      <c r="AN12" s="10">
        <v>12.330349999999999</v>
      </c>
      <c r="AO12" s="6"/>
      <c r="AP12" s="8" t="s">
        <v>1</v>
      </c>
      <c r="AQ12" s="10">
        <v>22.909400000000002</v>
      </c>
      <c r="AR12" s="10">
        <v>22.709600000000002</v>
      </c>
      <c r="AS12" s="10">
        <v>24.974</v>
      </c>
      <c r="AT12" s="10">
        <v>22.842799999999997</v>
      </c>
      <c r="AU12" s="10">
        <v>26.972000000000001</v>
      </c>
      <c r="AV12" s="10">
        <v>24.641000000000002</v>
      </c>
    </row>
    <row r="13" spans="2:48">
      <c r="B13" s="8" t="s">
        <v>2</v>
      </c>
      <c r="C13" s="9">
        <v>0.20200000000000001</v>
      </c>
      <c r="D13" s="9">
        <v>0.28800000000000003</v>
      </c>
      <c r="E13" s="9">
        <v>0.38049999999999995</v>
      </c>
      <c r="F13" s="9">
        <v>0.42199999999999999</v>
      </c>
      <c r="G13" s="9">
        <v>0.55049999999999999</v>
      </c>
      <c r="H13" s="9">
        <v>0.73924999999999996</v>
      </c>
      <c r="I13" s="6"/>
      <c r="J13" s="8" t="s">
        <v>2</v>
      </c>
      <c r="K13" s="10">
        <v>0.39300000000000002</v>
      </c>
      <c r="L13" s="10">
        <v>0.42799999999999999</v>
      </c>
      <c r="M13" s="10">
        <v>0.46050000000000002</v>
      </c>
      <c r="N13" s="10">
        <v>0.62</v>
      </c>
      <c r="O13" s="10">
        <v>0.85</v>
      </c>
      <c r="P13" s="10">
        <v>0.98</v>
      </c>
      <c r="Q13" s="6"/>
      <c r="R13" s="8" t="s">
        <v>2</v>
      </c>
      <c r="S13" s="10">
        <v>0.26400000000000001</v>
      </c>
      <c r="T13" s="10">
        <v>0.82500000000000007</v>
      </c>
      <c r="U13" s="10">
        <v>0.89300000000000002</v>
      </c>
      <c r="V13" s="10">
        <v>0.71</v>
      </c>
      <c r="W13" s="10">
        <v>0.41922500000000001</v>
      </c>
      <c r="X13" s="10">
        <v>0.35150249999999994</v>
      </c>
      <c r="Y13" s="6"/>
      <c r="Z13" s="8" t="s">
        <v>2</v>
      </c>
      <c r="AA13" s="10">
        <v>9.0412999999999997</v>
      </c>
      <c r="AB13" s="10">
        <v>9.0399999999999991</v>
      </c>
      <c r="AC13" s="10">
        <v>6.6913333333333327</v>
      </c>
      <c r="AD13" s="10">
        <v>3.5913333333333326</v>
      </c>
      <c r="AE13" s="10">
        <v>2.5750000000000002</v>
      </c>
      <c r="AF13" s="10">
        <v>2.444</v>
      </c>
      <c r="AG13" s="6"/>
      <c r="AH13" s="8" t="s">
        <v>2</v>
      </c>
      <c r="AI13" s="10">
        <v>4.7648999999999999</v>
      </c>
      <c r="AJ13" s="10">
        <v>5.9950000000000001</v>
      </c>
      <c r="AK13" s="10">
        <v>7.3190064999999995</v>
      </c>
      <c r="AL13" s="10">
        <v>15.639474999999999</v>
      </c>
      <c r="AM13" s="10">
        <v>19.68065</v>
      </c>
      <c r="AN13" s="10">
        <v>10.864450000000001</v>
      </c>
      <c r="AO13" s="6"/>
      <c r="AP13" s="8" t="s">
        <v>2</v>
      </c>
      <c r="AQ13" s="10">
        <v>26.4392</v>
      </c>
      <c r="AR13" s="10">
        <v>27.038599999999999</v>
      </c>
      <c r="AS13" s="10">
        <v>33.099200000000003</v>
      </c>
      <c r="AT13" s="10">
        <v>33.898399999999995</v>
      </c>
      <c r="AU13" s="10">
        <v>27.704599999999999</v>
      </c>
      <c r="AV13" s="10">
        <v>27.038600000000002</v>
      </c>
    </row>
    <row r="14" spans="2:48">
      <c r="B14" s="8" t="s">
        <v>3</v>
      </c>
      <c r="C14" s="9">
        <v>0.182</v>
      </c>
      <c r="D14" s="9">
        <v>0.17549999999999999</v>
      </c>
      <c r="E14" s="9">
        <v>0.23200000000000001</v>
      </c>
      <c r="F14" s="9">
        <v>0.252</v>
      </c>
      <c r="G14" s="9">
        <v>0.38049999999999995</v>
      </c>
      <c r="H14" s="9">
        <v>0.59824999999999995</v>
      </c>
      <c r="I14" s="6"/>
      <c r="J14" s="8" t="s">
        <v>3</v>
      </c>
      <c r="K14" s="10">
        <v>0.35299999999999998</v>
      </c>
      <c r="L14" s="10">
        <v>0.41299999999999998</v>
      </c>
      <c r="M14" s="10">
        <v>0.41000000000000003</v>
      </c>
      <c r="N14" s="10">
        <v>0.51</v>
      </c>
      <c r="O14" s="10">
        <v>0.73</v>
      </c>
      <c r="P14" s="10">
        <v>0.96224999999999994</v>
      </c>
      <c r="Q14" s="6"/>
      <c r="R14" s="8" t="s">
        <v>3</v>
      </c>
      <c r="S14" s="10">
        <v>0.23100000000000001</v>
      </c>
      <c r="T14" s="10">
        <v>0.53790000000000004</v>
      </c>
      <c r="U14" s="10">
        <v>0.86299999999999999</v>
      </c>
      <c r="V14" s="10">
        <v>0.53202499999999997</v>
      </c>
      <c r="W14" s="10">
        <v>0.38900000000000001</v>
      </c>
      <c r="X14" s="10">
        <v>0.2</v>
      </c>
      <c r="Y14" s="6"/>
      <c r="Z14" s="8" t="s">
        <v>3</v>
      </c>
      <c r="AA14" s="10">
        <v>10.545999999999999</v>
      </c>
      <c r="AB14" s="10">
        <v>11.43</v>
      </c>
      <c r="AC14" s="10">
        <v>6.6803333333333326</v>
      </c>
      <c r="AD14" s="10">
        <v>4.5313333333333325</v>
      </c>
      <c r="AE14" s="10">
        <v>3.08</v>
      </c>
      <c r="AF14" s="10">
        <v>2.6989999999999998</v>
      </c>
      <c r="AG14" s="6"/>
      <c r="AH14" s="8" t="s">
        <v>3</v>
      </c>
      <c r="AI14" s="10">
        <v>4.4814999999999996</v>
      </c>
      <c r="AJ14" s="10">
        <v>5.9004500000000002</v>
      </c>
      <c r="AK14" s="10">
        <v>7.0351249999999999</v>
      </c>
      <c r="AL14" s="10">
        <v>14.883075000000002</v>
      </c>
      <c r="AM14" s="10">
        <v>20.152999999999999</v>
      </c>
      <c r="AN14" s="10">
        <v>11.101149999999999</v>
      </c>
      <c r="AO14" s="6"/>
      <c r="AP14" s="8" t="s">
        <v>3</v>
      </c>
      <c r="AQ14" s="10">
        <v>24.907400000000003</v>
      </c>
      <c r="AR14" s="10">
        <v>25.240400000000001</v>
      </c>
      <c r="AS14" s="10">
        <v>33.698599999999999</v>
      </c>
      <c r="AT14" s="10">
        <v>33.099199999999996</v>
      </c>
      <c r="AU14" s="10">
        <v>28.437200000000004</v>
      </c>
      <c r="AV14" s="10">
        <v>27.771199999999997</v>
      </c>
    </row>
    <row r="15" spans="2:48">
      <c r="B15" s="8" t="s">
        <v>4</v>
      </c>
      <c r="C15" s="9">
        <v>0.16200000000000001</v>
      </c>
      <c r="D15" s="9">
        <v>0.13250000000000001</v>
      </c>
      <c r="E15" s="9">
        <v>0.16200000000000001</v>
      </c>
      <c r="F15" s="9">
        <v>0.23200000000000001</v>
      </c>
      <c r="G15" s="9">
        <v>0.32024999999999998</v>
      </c>
      <c r="H15" s="9">
        <v>0.42125000000000001</v>
      </c>
      <c r="I15" s="6"/>
      <c r="J15" s="8" t="s">
        <v>4</v>
      </c>
      <c r="K15" s="10">
        <v>0.29799999999999999</v>
      </c>
      <c r="L15" s="10">
        <v>0.32500000000000001</v>
      </c>
      <c r="M15" s="10">
        <v>0.38300000000000001</v>
      </c>
      <c r="N15" s="10">
        <v>0.45</v>
      </c>
      <c r="O15" s="10">
        <v>0.53</v>
      </c>
      <c r="P15" s="10">
        <v>0.92185000000000006</v>
      </c>
      <c r="Q15" s="6"/>
      <c r="R15" s="8" t="s">
        <v>4</v>
      </c>
      <c r="S15" s="10">
        <v>0.2046</v>
      </c>
      <c r="T15" s="10">
        <v>0.47189999999999999</v>
      </c>
      <c r="U15" s="10">
        <v>0.68799999999999994</v>
      </c>
      <c r="V15" s="10">
        <v>0.43345</v>
      </c>
      <c r="W15" s="10">
        <v>0.30410000000000004</v>
      </c>
      <c r="X15" s="10">
        <v>0.15870000000000001</v>
      </c>
      <c r="Y15" s="6"/>
      <c r="Z15" s="8" t="s">
        <v>4</v>
      </c>
      <c r="AA15" s="10">
        <v>13.759499999999999</v>
      </c>
      <c r="AB15" s="10">
        <v>14.1</v>
      </c>
      <c r="AC15" s="10">
        <v>7.9613333333333323</v>
      </c>
      <c r="AD15" s="10">
        <v>4.830333333333332</v>
      </c>
      <c r="AE15" s="10">
        <v>4.1150000000000002</v>
      </c>
      <c r="AF15" s="10">
        <v>3.98</v>
      </c>
      <c r="AG15" s="6"/>
      <c r="AH15" s="8" t="s">
        <v>4</v>
      </c>
      <c r="AI15" s="10">
        <v>3.7251500000000002</v>
      </c>
      <c r="AJ15" s="10">
        <v>4.1984500000000011</v>
      </c>
      <c r="AK15" s="10">
        <v>6.2302499999999998</v>
      </c>
      <c r="AL15" s="10">
        <v>13.417449999999999</v>
      </c>
      <c r="AM15" s="10">
        <v>17.411124999999998</v>
      </c>
      <c r="AN15" s="10">
        <v>11.384475</v>
      </c>
      <c r="AO15" s="6"/>
      <c r="AP15" s="8" t="s">
        <v>4</v>
      </c>
      <c r="AQ15" s="10">
        <v>24.241399999999999</v>
      </c>
      <c r="AR15" s="10">
        <v>24.241400000000002</v>
      </c>
      <c r="AS15" s="10">
        <v>32.566400000000002</v>
      </c>
      <c r="AT15" s="10">
        <v>30.834799999999998</v>
      </c>
      <c r="AU15" s="10">
        <v>24.241400000000002</v>
      </c>
      <c r="AV15" s="10">
        <v>24.7742</v>
      </c>
    </row>
    <row r="16" spans="2:48">
      <c r="B16" s="6"/>
      <c r="C16" s="7" t="s">
        <v>31</v>
      </c>
      <c r="D16" s="7"/>
      <c r="E16" s="7"/>
      <c r="F16" s="7"/>
      <c r="G16" s="7"/>
      <c r="H16" s="7"/>
      <c r="I16" s="6"/>
      <c r="J16" s="6"/>
      <c r="K16" s="7" t="s">
        <v>31</v>
      </c>
      <c r="L16" s="11"/>
      <c r="M16" s="11"/>
      <c r="N16" s="11"/>
      <c r="O16" s="11"/>
      <c r="P16" s="11"/>
      <c r="Q16" s="6"/>
      <c r="R16" s="6"/>
      <c r="S16" s="7" t="s">
        <v>31</v>
      </c>
      <c r="T16" s="7"/>
      <c r="U16" s="7"/>
      <c r="V16" s="7"/>
      <c r="W16" s="7"/>
      <c r="X16" s="7"/>
      <c r="Y16" s="6"/>
      <c r="Z16" s="6"/>
      <c r="AA16" s="7" t="s">
        <v>31</v>
      </c>
      <c r="AB16" s="7"/>
      <c r="AC16" s="7"/>
      <c r="AD16" s="7"/>
      <c r="AE16" s="7"/>
      <c r="AF16" s="7"/>
      <c r="AG16" s="6"/>
      <c r="AH16" s="6"/>
      <c r="AI16" s="7" t="s">
        <v>31</v>
      </c>
      <c r="AJ16" s="7"/>
      <c r="AK16" s="7"/>
      <c r="AL16" s="7"/>
      <c r="AM16" s="7"/>
      <c r="AN16" s="7"/>
      <c r="AO16" s="6"/>
      <c r="AP16" s="6"/>
      <c r="AQ16" s="7" t="s">
        <v>31</v>
      </c>
      <c r="AR16" s="7"/>
      <c r="AS16" s="7"/>
      <c r="AT16" s="7"/>
      <c r="AU16" s="7"/>
      <c r="AV16" s="7"/>
    </row>
    <row r="17" spans="2:48">
      <c r="B17" s="8" t="s">
        <v>0</v>
      </c>
      <c r="C17" s="6" t="s">
        <v>5</v>
      </c>
      <c r="D17" s="6" t="s">
        <v>5</v>
      </c>
      <c r="E17" s="6" t="s">
        <v>5</v>
      </c>
      <c r="F17" s="6" t="s">
        <v>5</v>
      </c>
      <c r="G17" s="6" t="s">
        <v>6</v>
      </c>
      <c r="H17" s="6" t="s">
        <v>6</v>
      </c>
      <c r="I17" s="6"/>
      <c r="J17" s="8" t="s">
        <v>0</v>
      </c>
      <c r="K17" s="6" t="s">
        <v>5</v>
      </c>
      <c r="L17" s="6" t="s">
        <v>5</v>
      </c>
      <c r="M17" s="6" t="s">
        <v>5</v>
      </c>
      <c r="N17" s="6" t="s">
        <v>5</v>
      </c>
      <c r="O17" s="6" t="s">
        <v>5</v>
      </c>
      <c r="P17" s="6" t="s">
        <v>5</v>
      </c>
      <c r="Q17" s="6"/>
      <c r="R17" s="8" t="s">
        <v>0</v>
      </c>
      <c r="S17" s="6" t="s">
        <v>5</v>
      </c>
      <c r="T17" s="6" t="s">
        <v>5</v>
      </c>
      <c r="U17" s="6" t="s">
        <v>6</v>
      </c>
      <c r="V17" s="6" t="s">
        <v>5</v>
      </c>
      <c r="W17" s="6" t="s">
        <v>5</v>
      </c>
      <c r="X17" s="6" t="s">
        <v>7</v>
      </c>
      <c r="Y17" s="6"/>
      <c r="Z17" s="6"/>
      <c r="AA17" s="6" t="s">
        <v>8</v>
      </c>
      <c r="AB17" s="6" t="s">
        <v>8</v>
      </c>
      <c r="AC17" s="6" t="s">
        <v>8</v>
      </c>
      <c r="AD17" s="6" t="s">
        <v>8</v>
      </c>
      <c r="AE17" s="6" t="s">
        <v>8</v>
      </c>
      <c r="AF17" s="6" t="s">
        <v>8</v>
      </c>
      <c r="AG17" s="6"/>
      <c r="AH17" s="8" t="s">
        <v>0</v>
      </c>
      <c r="AI17" s="6" t="s">
        <v>6</v>
      </c>
      <c r="AJ17" s="6" t="s">
        <v>5</v>
      </c>
      <c r="AK17" s="6" t="s">
        <v>6</v>
      </c>
      <c r="AL17" s="6" t="s">
        <v>6</v>
      </c>
      <c r="AM17" s="6" t="s">
        <v>9</v>
      </c>
      <c r="AN17" s="6" t="s">
        <v>9</v>
      </c>
      <c r="AO17" s="6"/>
      <c r="AP17" s="8" t="s">
        <v>0</v>
      </c>
      <c r="AQ17" s="6" t="s">
        <v>6</v>
      </c>
      <c r="AR17" s="6" t="s">
        <v>5</v>
      </c>
      <c r="AS17" s="6" t="s">
        <v>9</v>
      </c>
      <c r="AT17" s="6" t="s">
        <v>6</v>
      </c>
      <c r="AU17" s="6" t="s">
        <v>9</v>
      </c>
      <c r="AV17" s="6" t="s">
        <v>9</v>
      </c>
    </row>
    <row r="18" spans="2:48">
      <c r="B18" s="8" t="s">
        <v>1</v>
      </c>
      <c r="C18" s="6" t="s">
        <v>5</v>
      </c>
      <c r="D18" s="6" t="s">
        <v>5</v>
      </c>
      <c r="E18" s="6" t="s">
        <v>5</v>
      </c>
      <c r="F18" s="6" t="s">
        <v>5</v>
      </c>
      <c r="G18" s="6" t="s">
        <v>5</v>
      </c>
      <c r="H18" s="6" t="s">
        <v>5</v>
      </c>
      <c r="I18" s="6"/>
      <c r="J18" s="8" t="s">
        <v>1</v>
      </c>
      <c r="K18" s="6" t="s">
        <v>5</v>
      </c>
      <c r="L18" s="6" t="s">
        <v>6</v>
      </c>
      <c r="M18" s="6" t="s">
        <v>5</v>
      </c>
      <c r="N18" s="6" t="s">
        <v>6</v>
      </c>
      <c r="O18" s="6" t="s">
        <v>6</v>
      </c>
      <c r="P18" s="6" t="s">
        <v>6</v>
      </c>
      <c r="Q18" s="6"/>
      <c r="R18" s="8" t="s">
        <v>1</v>
      </c>
      <c r="S18" s="6" t="s">
        <v>7</v>
      </c>
      <c r="T18" s="6" t="s">
        <v>5</v>
      </c>
      <c r="U18" s="6" t="s">
        <v>6</v>
      </c>
      <c r="V18" s="6" t="s">
        <v>7</v>
      </c>
      <c r="W18" s="6" t="s">
        <v>7</v>
      </c>
      <c r="X18" s="6" t="s">
        <v>6</v>
      </c>
      <c r="Y18" s="6"/>
      <c r="Z18" s="6"/>
      <c r="AA18" s="6" t="s">
        <v>9</v>
      </c>
      <c r="AB18" s="6" t="s">
        <v>9</v>
      </c>
      <c r="AC18" s="6" t="s">
        <v>9</v>
      </c>
      <c r="AD18" s="6" t="s">
        <v>9</v>
      </c>
      <c r="AE18" s="6" t="s">
        <v>9</v>
      </c>
      <c r="AF18" s="6" t="s">
        <v>9</v>
      </c>
      <c r="AG18" s="6"/>
      <c r="AH18" s="8" t="s">
        <v>1</v>
      </c>
      <c r="AI18" s="6" t="s">
        <v>6</v>
      </c>
      <c r="AJ18" s="6" t="s">
        <v>6</v>
      </c>
      <c r="AK18" s="6" t="s">
        <v>6</v>
      </c>
      <c r="AL18" s="6" t="s">
        <v>6</v>
      </c>
      <c r="AM18" s="6" t="s">
        <v>9</v>
      </c>
      <c r="AN18" s="6" t="s">
        <v>8</v>
      </c>
      <c r="AO18" s="6"/>
      <c r="AP18" s="8" t="s">
        <v>1</v>
      </c>
      <c r="AQ18" s="6" t="s">
        <v>6</v>
      </c>
      <c r="AR18" s="6" t="s">
        <v>10</v>
      </c>
      <c r="AS18" s="6" t="s">
        <v>9</v>
      </c>
      <c r="AT18" s="6" t="s">
        <v>6</v>
      </c>
      <c r="AU18" s="6" t="s">
        <v>8</v>
      </c>
      <c r="AV18" s="6" t="s">
        <v>9</v>
      </c>
    </row>
    <row r="19" spans="2:48">
      <c r="B19" s="8" t="s">
        <v>2</v>
      </c>
      <c r="C19" s="6" t="s">
        <v>8</v>
      </c>
      <c r="D19" s="6" t="s">
        <v>8</v>
      </c>
      <c r="E19" s="6" t="s">
        <v>8</v>
      </c>
      <c r="F19" s="6" t="s">
        <v>8</v>
      </c>
      <c r="G19" s="6" t="s">
        <v>8</v>
      </c>
      <c r="H19" s="6" t="s">
        <v>8</v>
      </c>
      <c r="I19" s="6"/>
      <c r="J19" s="8" t="s">
        <v>2</v>
      </c>
      <c r="K19" s="6" t="s">
        <v>8</v>
      </c>
      <c r="L19" s="6" t="s">
        <v>8</v>
      </c>
      <c r="M19" s="6" t="s">
        <v>8</v>
      </c>
      <c r="N19" s="6" t="s">
        <v>8</v>
      </c>
      <c r="O19" s="6" t="s">
        <v>8</v>
      </c>
      <c r="P19" s="6" t="s">
        <v>8</v>
      </c>
      <c r="Q19" s="6"/>
      <c r="R19" s="8" t="s">
        <v>2</v>
      </c>
      <c r="S19" s="6" t="s">
        <v>8</v>
      </c>
      <c r="T19" s="6" t="s">
        <v>8</v>
      </c>
      <c r="U19" s="6" t="s">
        <v>8</v>
      </c>
      <c r="V19" s="6" t="s">
        <v>8</v>
      </c>
      <c r="W19" s="6" t="s">
        <v>8</v>
      </c>
      <c r="X19" s="6" t="s">
        <v>8</v>
      </c>
      <c r="Y19" s="6"/>
      <c r="Z19" s="6"/>
      <c r="AA19" s="6" t="s">
        <v>7</v>
      </c>
      <c r="AB19" s="6" t="s">
        <v>5</v>
      </c>
      <c r="AC19" s="6" t="s">
        <v>5</v>
      </c>
      <c r="AD19" s="6" t="s">
        <v>5</v>
      </c>
      <c r="AE19" s="6" t="s">
        <v>7</v>
      </c>
      <c r="AF19" s="6" t="s">
        <v>5</v>
      </c>
      <c r="AG19" s="6"/>
      <c r="AH19" s="8" t="s">
        <v>2</v>
      </c>
      <c r="AI19" s="6" t="s">
        <v>8</v>
      </c>
      <c r="AJ19" s="6" t="s">
        <v>8</v>
      </c>
      <c r="AK19" s="6" t="s">
        <v>8</v>
      </c>
      <c r="AL19" s="6" t="s">
        <v>8</v>
      </c>
      <c r="AM19" s="6" t="s">
        <v>8</v>
      </c>
      <c r="AN19" s="6" t="s">
        <v>9</v>
      </c>
      <c r="AO19" s="6"/>
      <c r="AP19" s="8" t="s">
        <v>2</v>
      </c>
      <c r="AQ19" s="6" t="s">
        <v>8</v>
      </c>
      <c r="AR19" s="6" t="s">
        <v>8</v>
      </c>
      <c r="AS19" s="6" t="s">
        <v>8</v>
      </c>
      <c r="AT19" s="6" t="s">
        <v>8</v>
      </c>
      <c r="AU19" s="6" t="s">
        <v>8</v>
      </c>
      <c r="AV19" s="6" t="s">
        <v>8</v>
      </c>
    </row>
    <row r="20" spans="2:48">
      <c r="B20" s="8" t="s">
        <v>3</v>
      </c>
      <c r="C20" s="6" t="s">
        <v>9</v>
      </c>
      <c r="D20" s="6" t="s">
        <v>9</v>
      </c>
      <c r="E20" s="6" t="s">
        <v>9</v>
      </c>
      <c r="F20" s="6" t="s">
        <v>9</v>
      </c>
      <c r="G20" s="6" t="s">
        <v>9</v>
      </c>
      <c r="H20" s="6" t="s">
        <v>9</v>
      </c>
      <c r="I20" s="6"/>
      <c r="J20" s="8" t="s">
        <v>3</v>
      </c>
      <c r="K20" s="6" t="s">
        <v>9</v>
      </c>
      <c r="L20" s="6" t="s">
        <v>8</v>
      </c>
      <c r="M20" s="6" t="s">
        <v>9</v>
      </c>
      <c r="N20" s="6" t="s">
        <v>9</v>
      </c>
      <c r="O20" s="6" t="s">
        <v>9</v>
      </c>
      <c r="P20" s="6" t="s">
        <v>11</v>
      </c>
      <c r="Q20" s="6"/>
      <c r="R20" s="8" t="s">
        <v>3</v>
      </c>
      <c r="S20" s="6" t="s">
        <v>9</v>
      </c>
      <c r="T20" s="6" t="s">
        <v>9</v>
      </c>
      <c r="U20" s="6" t="s">
        <v>8</v>
      </c>
      <c r="V20" s="6" t="s">
        <v>9</v>
      </c>
      <c r="W20" s="6" t="s">
        <v>9</v>
      </c>
      <c r="X20" s="6" t="s">
        <v>9</v>
      </c>
      <c r="Y20" s="6"/>
      <c r="Z20" s="6"/>
      <c r="AA20" s="6" t="s">
        <v>5</v>
      </c>
      <c r="AB20" s="6" t="s">
        <v>6</v>
      </c>
      <c r="AC20" s="6" t="s">
        <v>5</v>
      </c>
      <c r="AD20" s="6" t="s">
        <v>6</v>
      </c>
      <c r="AE20" s="6" t="s">
        <v>5</v>
      </c>
      <c r="AF20" s="6" t="s">
        <v>5</v>
      </c>
      <c r="AG20" s="6"/>
      <c r="AH20" s="8" t="s">
        <v>3</v>
      </c>
      <c r="AI20" s="6" t="s">
        <v>9</v>
      </c>
      <c r="AJ20" s="6" t="s">
        <v>8</v>
      </c>
      <c r="AK20" s="6" t="s">
        <v>8</v>
      </c>
      <c r="AL20" s="6" t="s">
        <v>8</v>
      </c>
      <c r="AM20" s="6" t="s">
        <v>8</v>
      </c>
      <c r="AN20" s="6" t="s">
        <v>9</v>
      </c>
      <c r="AO20" s="6"/>
      <c r="AP20" s="8" t="s">
        <v>3</v>
      </c>
      <c r="AQ20" s="6" t="s">
        <v>11</v>
      </c>
      <c r="AR20" s="6" t="s">
        <v>11</v>
      </c>
      <c r="AS20" s="6" t="s">
        <v>8</v>
      </c>
      <c r="AT20" s="6" t="s">
        <v>8</v>
      </c>
      <c r="AU20" s="6" t="s">
        <v>8</v>
      </c>
      <c r="AV20" s="6" t="s">
        <v>8</v>
      </c>
    </row>
    <row r="21" spans="2:48">
      <c r="B21" s="8" t="s">
        <v>4</v>
      </c>
      <c r="C21" s="6" t="s">
        <v>6</v>
      </c>
      <c r="D21" s="6" t="s">
        <v>6</v>
      </c>
      <c r="E21" s="6" t="s">
        <v>6</v>
      </c>
      <c r="F21" s="6" t="s">
        <v>12</v>
      </c>
      <c r="G21" s="6" t="s">
        <v>6</v>
      </c>
      <c r="H21" s="6" t="s">
        <v>6</v>
      </c>
      <c r="I21" s="6"/>
      <c r="J21" s="8" t="s">
        <v>4</v>
      </c>
      <c r="K21" s="6" t="s">
        <v>6</v>
      </c>
      <c r="L21" s="6" t="s">
        <v>9</v>
      </c>
      <c r="M21" s="6" t="s">
        <v>6</v>
      </c>
      <c r="N21" s="6" t="s">
        <v>6</v>
      </c>
      <c r="O21" s="6" t="s">
        <v>6</v>
      </c>
      <c r="P21" s="6" t="s">
        <v>9</v>
      </c>
      <c r="Q21" s="6"/>
      <c r="R21" s="8" t="s">
        <v>4</v>
      </c>
      <c r="S21" s="6" t="s">
        <v>6</v>
      </c>
      <c r="T21" s="6" t="s">
        <v>6</v>
      </c>
      <c r="U21" s="6" t="s">
        <v>9</v>
      </c>
      <c r="V21" s="6" t="s">
        <v>6</v>
      </c>
      <c r="W21" s="6" t="s">
        <v>6</v>
      </c>
      <c r="X21" s="6" t="s">
        <v>5</v>
      </c>
      <c r="Y21" s="6"/>
      <c r="Z21" s="6"/>
      <c r="AA21" s="6" t="s">
        <v>6</v>
      </c>
      <c r="AB21" s="6" t="s">
        <v>9</v>
      </c>
      <c r="AC21" s="6" t="s">
        <v>6</v>
      </c>
      <c r="AD21" s="6" t="s">
        <v>6</v>
      </c>
      <c r="AE21" s="6" t="s">
        <v>6</v>
      </c>
      <c r="AF21" s="6" t="s">
        <v>6</v>
      </c>
      <c r="AG21" s="6"/>
      <c r="AH21" s="8" t="s">
        <v>4</v>
      </c>
      <c r="AI21" s="6" t="s">
        <v>6</v>
      </c>
      <c r="AJ21" s="6" t="s">
        <v>9</v>
      </c>
      <c r="AK21" s="6" t="s">
        <v>9</v>
      </c>
      <c r="AL21" s="6" t="s">
        <v>9</v>
      </c>
      <c r="AM21" s="6" t="s">
        <v>9</v>
      </c>
      <c r="AN21" s="6" t="s">
        <v>9</v>
      </c>
      <c r="AO21" s="6"/>
      <c r="AP21" s="8" t="s">
        <v>4</v>
      </c>
      <c r="AQ21" s="6" t="s">
        <v>6</v>
      </c>
      <c r="AR21" s="6" t="s">
        <v>12</v>
      </c>
      <c r="AS21" s="6" t="s">
        <v>8</v>
      </c>
      <c r="AT21" s="6" t="s">
        <v>9</v>
      </c>
      <c r="AU21" s="6" t="s">
        <v>9</v>
      </c>
      <c r="AV21" s="6" t="s">
        <v>9</v>
      </c>
    </row>
    <row r="22" spans="2:48">
      <c r="B22" s="6"/>
      <c r="C22" s="7" t="s">
        <v>30</v>
      </c>
      <c r="D22" s="7"/>
      <c r="E22" s="7"/>
      <c r="F22" s="7"/>
      <c r="G22" s="7"/>
      <c r="H22" s="7"/>
      <c r="I22" s="6"/>
      <c r="J22" s="6"/>
      <c r="K22" s="7" t="s">
        <v>30</v>
      </c>
      <c r="L22" s="7"/>
      <c r="M22" s="7"/>
      <c r="N22" s="7"/>
      <c r="O22" s="7"/>
      <c r="P22" s="7"/>
      <c r="Q22" s="6"/>
      <c r="R22" s="6"/>
      <c r="S22" s="7" t="s">
        <v>30</v>
      </c>
      <c r="T22" s="7"/>
      <c r="U22" s="7"/>
      <c r="V22" s="7"/>
      <c r="W22" s="7"/>
      <c r="X22" s="7"/>
      <c r="Y22" s="6"/>
      <c r="Z22" s="6"/>
      <c r="AA22" s="7" t="s">
        <v>30</v>
      </c>
      <c r="AB22" s="7"/>
      <c r="AC22" s="7"/>
      <c r="AD22" s="7"/>
      <c r="AE22" s="7"/>
      <c r="AF22" s="7"/>
      <c r="AG22" s="6"/>
      <c r="AH22" s="6"/>
      <c r="AI22" s="7" t="s">
        <v>30</v>
      </c>
      <c r="AJ22" s="7"/>
      <c r="AK22" s="7"/>
      <c r="AL22" s="7"/>
      <c r="AM22" s="7"/>
      <c r="AN22" s="7"/>
      <c r="AO22" s="6"/>
      <c r="AP22" s="6"/>
      <c r="AQ22" s="7" t="s">
        <v>30</v>
      </c>
      <c r="AR22" s="7"/>
      <c r="AS22" s="7"/>
      <c r="AT22" s="7"/>
      <c r="AU22" s="7"/>
      <c r="AV22" s="7"/>
    </row>
    <row r="23" spans="2:48">
      <c r="B23" s="6"/>
      <c r="C23" s="8" t="s">
        <v>26</v>
      </c>
      <c r="D23" s="8" t="s">
        <v>23</v>
      </c>
      <c r="E23" s="8" t="s">
        <v>24</v>
      </c>
      <c r="F23" s="8" t="s">
        <v>27</v>
      </c>
      <c r="G23" s="8" t="s">
        <v>28</v>
      </c>
      <c r="H23" s="8" t="s">
        <v>29</v>
      </c>
      <c r="I23" s="6"/>
      <c r="J23" s="6"/>
      <c r="K23" s="8" t="s">
        <v>26</v>
      </c>
      <c r="L23" s="8" t="s">
        <v>23</v>
      </c>
      <c r="M23" s="8" t="s">
        <v>24</v>
      </c>
      <c r="N23" s="8" t="s">
        <v>27</v>
      </c>
      <c r="O23" s="8" t="s">
        <v>28</v>
      </c>
      <c r="P23" s="8" t="s">
        <v>29</v>
      </c>
      <c r="Q23" s="6"/>
      <c r="R23" s="6"/>
      <c r="S23" s="8" t="s">
        <v>22</v>
      </c>
      <c r="T23" s="8" t="s">
        <v>23</v>
      </c>
      <c r="U23" s="8" t="s">
        <v>24</v>
      </c>
      <c r="V23" s="8" t="s">
        <v>20</v>
      </c>
      <c r="W23" s="8" t="s">
        <v>18</v>
      </c>
      <c r="X23" s="8" t="s">
        <v>21</v>
      </c>
      <c r="Y23" s="6"/>
      <c r="Z23" s="6"/>
      <c r="AA23" s="8" t="s">
        <v>26</v>
      </c>
      <c r="AB23" s="8" t="s">
        <v>23</v>
      </c>
      <c r="AC23" s="8" t="s">
        <v>24</v>
      </c>
      <c r="AD23" s="8" t="s">
        <v>20</v>
      </c>
      <c r="AE23" s="8" t="s">
        <v>18</v>
      </c>
      <c r="AF23" s="8" t="s">
        <v>21</v>
      </c>
      <c r="AG23" s="6"/>
      <c r="AH23" s="6"/>
      <c r="AI23" s="8" t="s">
        <v>22</v>
      </c>
      <c r="AJ23" s="8" t="s">
        <v>23</v>
      </c>
      <c r="AK23" s="8" t="s">
        <v>24</v>
      </c>
      <c r="AL23" s="8" t="s">
        <v>20</v>
      </c>
      <c r="AM23" s="8" t="s">
        <v>18</v>
      </c>
      <c r="AN23" s="8" t="s">
        <v>21</v>
      </c>
      <c r="AO23" s="6"/>
      <c r="AP23" s="6"/>
      <c r="AQ23" s="8" t="s">
        <v>22</v>
      </c>
      <c r="AR23" s="8" t="s">
        <v>23</v>
      </c>
      <c r="AS23" s="8" t="s">
        <v>24</v>
      </c>
      <c r="AT23" s="8" t="s">
        <v>20</v>
      </c>
      <c r="AU23" s="8" t="s">
        <v>18</v>
      </c>
      <c r="AV23" s="8" t="s">
        <v>21</v>
      </c>
    </row>
    <row r="24" spans="2:48">
      <c r="B24" s="8" t="s">
        <v>0</v>
      </c>
      <c r="C24" s="6">
        <v>3.8405728739343077E-3</v>
      </c>
      <c r="D24" s="6">
        <v>4.4721359549995832E-3</v>
      </c>
      <c r="E24" s="6">
        <v>4.4721359549995832E-3</v>
      </c>
      <c r="F24" s="6">
        <v>4.4721359549995832E-3</v>
      </c>
      <c r="G24" s="6">
        <v>4.4721359549995832E-3</v>
      </c>
      <c r="H24" s="6">
        <v>4.4721359549995832E-3</v>
      </c>
      <c r="I24" s="6"/>
      <c r="J24" s="8" t="s">
        <v>0</v>
      </c>
      <c r="K24" s="12">
        <v>7.615773105863915E-3</v>
      </c>
      <c r="L24" s="12">
        <v>1.3341664064126346E-2</v>
      </c>
      <c r="M24" s="12">
        <v>7.5287366138018161E-3</v>
      </c>
      <c r="N24" s="12">
        <v>6.164414002968968E-3</v>
      </c>
      <c r="O24" s="12">
        <v>2.9154759474226528E-3</v>
      </c>
      <c r="P24" s="12">
        <v>5.7008771254956946E-3</v>
      </c>
      <c r="Q24" s="6"/>
      <c r="R24" s="8" t="s">
        <v>0</v>
      </c>
      <c r="S24" s="12">
        <v>2.9154759474226528E-3</v>
      </c>
      <c r="T24" s="12">
        <v>2.2697742178463555E-3</v>
      </c>
      <c r="U24" s="12">
        <v>3.1622776601683824E-3</v>
      </c>
      <c r="V24" s="12">
        <v>7.615773105863915E-3</v>
      </c>
      <c r="W24" s="12">
        <v>9.3139680050985871E-3</v>
      </c>
      <c r="X24" s="12">
        <v>3.1622776601683824E-3</v>
      </c>
      <c r="Y24" s="6"/>
      <c r="Z24" s="8" t="s">
        <v>0</v>
      </c>
      <c r="AA24" s="6">
        <v>7.6157731058641188E-3</v>
      </c>
      <c r="AB24" s="6">
        <v>1.8384776310850674E-2</v>
      </c>
      <c r="AC24" s="6">
        <v>7.7028133388497844E-3</v>
      </c>
      <c r="AD24" s="6">
        <v>1.3759844960379462E-2</v>
      </c>
      <c r="AE24" s="6">
        <v>2.8425340807103159E-2</v>
      </c>
      <c r="AF24" s="6">
        <v>3.5468295701936249E-2</v>
      </c>
      <c r="AG24" s="6"/>
      <c r="AH24" s="8" t="s">
        <v>0</v>
      </c>
      <c r="AI24" s="12">
        <v>8.5925476431614831E-3</v>
      </c>
      <c r="AJ24" s="12">
        <v>2.7985978632165027E-2</v>
      </c>
      <c r="AK24" s="12">
        <v>6.4177488264966637E-3</v>
      </c>
      <c r="AL24" s="12">
        <v>1.4255838058493382E-2</v>
      </c>
      <c r="AM24" s="12">
        <v>7.0726285778343861E-2</v>
      </c>
      <c r="AN24" s="12">
        <v>7.0727788032710084E-2</v>
      </c>
      <c r="AO24" s="6"/>
      <c r="AP24" s="8" t="s">
        <v>0</v>
      </c>
      <c r="AQ24" s="9">
        <v>4.0000000000013358E-3</v>
      </c>
      <c r="AR24" s="9">
        <v>7.0767224051817568E-2</v>
      </c>
      <c r="AS24" s="9">
        <v>1.3341664064126129E-2</v>
      </c>
      <c r="AT24" s="9">
        <v>1.9949937343260608E-2</v>
      </c>
      <c r="AU24" s="9">
        <v>7.6157731058641188E-3</v>
      </c>
      <c r="AV24" s="9">
        <v>1.4422205101855847E-2</v>
      </c>
    </row>
    <row r="25" spans="2:48">
      <c r="B25" s="8" t="s">
        <v>1</v>
      </c>
      <c r="C25" s="6">
        <v>4.4721359549995789E-3</v>
      </c>
      <c r="D25" s="6">
        <v>4.1457809879442533E-3</v>
      </c>
      <c r="E25" s="6">
        <v>4.4721359549995832E-3</v>
      </c>
      <c r="F25" s="6">
        <v>4.81534007106456E-3</v>
      </c>
      <c r="G25" s="6">
        <v>4.4721359549995832E-3</v>
      </c>
      <c r="H25" s="6">
        <v>5.5396299515400697E-3</v>
      </c>
      <c r="I25" s="6"/>
      <c r="J25" s="8" t="s">
        <v>1</v>
      </c>
      <c r="K25" s="12">
        <v>7.6157731058638968E-3</v>
      </c>
      <c r="L25" s="12">
        <v>7.7250809057251863E-3</v>
      </c>
      <c r="M25" s="12">
        <v>5.0990195135927731E-3</v>
      </c>
      <c r="N25" s="12">
        <v>3.5355339059327407E-3</v>
      </c>
      <c r="O25" s="12">
        <v>4.0000000000000036E-3</v>
      </c>
      <c r="P25" s="12">
        <v>7.615773105863915E-3</v>
      </c>
      <c r="Q25" s="6"/>
      <c r="R25" s="8" t="s">
        <v>1</v>
      </c>
      <c r="S25" s="12">
        <v>3.2403703492039334E-3</v>
      </c>
      <c r="T25" s="12">
        <v>1.4722431864335472E-3</v>
      </c>
      <c r="U25" s="12">
        <v>3.1622776601683824E-3</v>
      </c>
      <c r="V25" s="12">
        <v>7.615773105863915E-3</v>
      </c>
      <c r="W25" s="12">
        <v>8.8317608663278542E-3</v>
      </c>
      <c r="X25" s="12">
        <v>2.9154759474226528E-3</v>
      </c>
      <c r="Y25" s="6"/>
      <c r="Z25" s="8" t="s">
        <v>1</v>
      </c>
      <c r="AA25" s="6">
        <v>1.4422205101855601E-2</v>
      </c>
      <c r="AB25" s="6">
        <v>2.1400934559032206E-2</v>
      </c>
      <c r="AC25" s="6">
        <v>1.3759844960378858E-2</v>
      </c>
      <c r="AD25" s="6">
        <v>3.4918953783499469E-2</v>
      </c>
      <c r="AE25" s="6">
        <v>1.4422205101855601E-2</v>
      </c>
      <c r="AF25" s="6">
        <v>1.7832554500127062E-2</v>
      </c>
      <c r="AG25" s="6"/>
      <c r="AH25" s="8" t="s">
        <v>1</v>
      </c>
      <c r="AI25" s="12">
        <v>6.9510340957299396E-3</v>
      </c>
      <c r="AJ25" s="12">
        <v>2.140093455903256E-2</v>
      </c>
      <c r="AK25" s="12">
        <v>2.5860201081955237E-4</v>
      </c>
      <c r="AL25" s="12">
        <v>7.0582062168797616E-2</v>
      </c>
      <c r="AM25" s="12">
        <v>7.0724818840347453E-2</v>
      </c>
      <c r="AN25" s="12">
        <v>7.0729396293196592E-2</v>
      </c>
      <c r="AO25" s="6"/>
      <c r="AP25" s="8" t="s">
        <v>1</v>
      </c>
      <c r="AQ25" s="9">
        <v>1.4422205101857079E-2</v>
      </c>
      <c r="AR25" s="9">
        <v>7.0767224051816319E-2</v>
      </c>
      <c r="AS25" s="9">
        <v>7.0767224051817568E-2</v>
      </c>
      <c r="AT25" s="9">
        <v>1.4422205101855847E-2</v>
      </c>
      <c r="AU25" s="9">
        <v>2.3832750575626924E-2</v>
      </c>
      <c r="AV25" s="9">
        <v>2.8425340807104536E-2</v>
      </c>
    </row>
    <row r="26" spans="2:48">
      <c r="B26" s="8" t="s">
        <v>2</v>
      </c>
      <c r="C26" s="6">
        <v>4.4721359549995737E-3</v>
      </c>
      <c r="D26" s="6">
        <v>1.414213562373094E-2</v>
      </c>
      <c r="E26" s="6">
        <v>1.8405162319305956E-2</v>
      </c>
      <c r="F26" s="6">
        <v>4.4721359549995832E-3</v>
      </c>
      <c r="G26" s="6">
        <v>1.8405162319305932E-2</v>
      </c>
      <c r="H26" s="6">
        <v>1.6269219403523959E-2</v>
      </c>
      <c r="I26" s="6"/>
      <c r="J26" s="8" t="s">
        <v>2</v>
      </c>
      <c r="K26" s="12">
        <v>6.1644140029689818E-3</v>
      </c>
      <c r="L26" s="12">
        <v>2.8284271247461927E-3</v>
      </c>
      <c r="M26" s="12">
        <v>2.9580398915498127E-3</v>
      </c>
      <c r="N26" s="12">
        <v>2.1400934559032716E-2</v>
      </c>
      <c r="O26" s="12">
        <v>1.442220510185597E-2</v>
      </c>
      <c r="P26" s="12">
        <v>3.5355339059327407E-3</v>
      </c>
      <c r="Q26" s="6"/>
      <c r="R26" s="8" t="s">
        <v>2</v>
      </c>
      <c r="S26" s="12">
        <v>7.615773105863915E-3</v>
      </c>
      <c r="T26" s="12">
        <v>3.162277660168382E-3</v>
      </c>
      <c r="U26" s="12">
        <v>7.615773105863915E-3</v>
      </c>
      <c r="V26" s="12">
        <v>7.615773105863915E-3</v>
      </c>
      <c r="W26" s="12">
        <v>7.5773923614921813E-3</v>
      </c>
      <c r="X26" s="12">
        <v>7.6124909687959605E-3</v>
      </c>
      <c r="Y26" s="6"/>
      <c r="Z26" s="8" t="s">
        <v>2</v>
      </c>
      <c r="AA26" s="6">
        <v>2.8284271247458787E-3</v>
      </c>
      <c r="AB26" s="6">
        <v>2.140093455903283E-2</v>
      </c>
      <c r="AC26" s="6">
        <v>2.8798148088605632E-2</v>
      </c>
      <c r="AD26" s="6">
        <v>2.7856776554369432E-2</v>
      </c>
      <c r="AE26" s="6">
        <v>1.7204650534085267E-2</v>
      </c>
      <c r="AF26" s="6">
        <v>7.0767224051817401E-2</v>
      </c>
      <c r="AG26" s="6"/>
      <c r="AH26" s="8" t="s">
        <v>2</v>
      </c>
      <c r="AI26" s="12">
        <v>1.8239791665476929E-2</v>
      </c>
      <c r="AJ26" s="12">
        <v>2.140093455903283E-2</v>
      </c>
      <c r="AK26" s="12">
        <v>1.5648408065993696E-3</v>
      </c>
      <c r="AL26" s="12">
        <v>7.1050875258507798E-2</v>
      </c>
      <c r="AM26" s="12">
        <v>7.5466880152810951E-3</v>
      </c>
      <c r="AN26" s="12">
        <v>6.9951465317032807E-2</v>
      </c>
      <c r="AO26" s="6"/>
      <c r="AP26" s="8" t="s">
        <v>2</v>
      </c>
      <c r="AQ26" s="9">
        <v>2.383275057562528E-2</v>
      </c>
      <c r="AR26" s="9">
        <v>1.4422205101855847E-2</v>
      </c>
      <c r="AS26" s="9">
        <v>1.4422205101855354E-2</v>
      </c>
      <c r="AT26" s="9">
        <v>1.4422205101855354E-2</v>
      </c>
      <c r="AU26" s="9">
        <v>7.0767224051816319E-2</v>
      </c>
      <c r="AV26" s="9">
        <v>2.8284271247471346E-3</v>
      </c>
    </row>
    <row r="27" spans="2:48">
      <c r="B27" s="8" t="s">
        <v>3</v>
      </c>
      <c r="C27" s="6">
        <v>4.4721359549995832E-3</v>
      </c>
      <c r="D27" s="6">
        <v>8.2915619758884961E-3</v>
      </c>
      <c r="E27" s="6">
        <v>4.4721359549995737E-3</v>
      </c>
      <c r="F27" s="6">
        <v>4.4721359549995832E-3</v>
      </c>
      <c r="G27" s="6">
        <v>1.8405162319305956E-2</v>
      </c>
      <c r="H27" s="6">
        <v>1.4566657131957227E-2</v>
      </c>
      <c r="I27" s="6"/>
      <c r="J27" s="8" t="s">
        <v>3</v>
      </c>
      <c r="K27" s="12">
        <v>1.1747340124470729E-2</v>
      </c>
      <c r="L27" s="12">
        <v>2.8284271247461927E-3</v>
      </c>
      <c r="M27" s="12">
        <v>1.4422205101855951E-2</v>
      </c>
      <c r="N27" s="12">
        <v>1.2409673645990868E-2</v>
      </c>
      <c r="O27" s="12">
        <v>4.5276925690687121E-3</v>
      </c>
      <c r="P27" s="12">
        <v>9.0381137412626177E-3</v>
      </c>
      <c r="Q27" s="6"/>
      <c r="R27" s="8" t="s">
        <v>3</v>
      </c>
      <c r="S27" s="12">
        <v>7.6157731058639055E-3</v>
      </c>
      <c r="T27" s="12">
        <v>1.4422205101855932E-2</v>
      </c>
      <c r="U27" s="12">
        <v>1.442220510185597E-2</v>
      </c>
      <c r="V27" s="12">
        <v>1.4429202160895811E-2</v>
      </c>
      <c r="W27" s="12">
        <v>7.615773105863915E-3</v>
      </c>
      <c r="X27" s="12">
        <v>8.9442719099991578E-3</v>
      </c>
      <c r="Y27" s="6"/>
      <c r="Z27" s="8" t="s">
        <v>3</v>
      </c>
      <c r="AA27" s="6">
        <v>7.6157731058636522E-3</v>
      </c>
      <c r="AB27" s="6">
        <v>3.5468295701936249E-2</v>
      </c>
      <c r="AC27" s="6">
        <v>3.6514837167003003E-3</v>
      </c>
      <c r="AD27" s="6">
        <v>2.3437861108329978E-2</v>
      </c>
      <c r="AE27" s="6">
        <v>7.615773105863915E-3</v>
      </c>
      <c r="AF27" s="6">
        <v>7.0767224051817401E-2</v>
      </c>
      <c r="AG27" s="6"/>
      <c r="AH27" s="8" t="s">
        <v>3</v>
      </c>
      <c r="AI27" s="12">
        <v>7.1968743215371413E-3</v>
      </c>
      <c r="AJ27" s="12">
        <v>1.4466081017331585E-2</v>
      </c>
      <c r="AK27" s="12">
        <v>1.5958931668502048E-3</v>
      </c>
      <c r="AL27" s="12">
        <v>7.0722817216228404E-2</v>
      </c>
      <c r="AM27" s="12">
        <v>7.0724818840347453E-2</v>
      </c>
      <c r="AN27" s="12">
        <v>7.07984992778804E-2</v>
      </c>
      <c r="AO27" s="6"/>
      <c r="AP27" s="8" t="s">
        <v>3</v>
      </c>
      <c r="AQ27" s="9">
        <v>1.4422205101855847E-2</v>
      </c>
      <c r="AR27" s="9">
        <v>1.1747340124470722E-2</v>
      </c>
      <c r="AS27" s="9">
        <v>7.0767224051817471E-2</v>
      </c>
      <c r="AT27" s="9">
        <v>2.1400934559030797E-2</v>
      </c>
      <c r="AU27" s="9">
        <v>1.4422205101855847E-2</v>
      </c>
      <c r="AV27" s="9">
        <v>1.1747340124469966E-2</v>
      </c>
    </row>
    <row r="28" spans="2:48">
      <c r="B28" s="8" t="s">
        <v>4</v>
      </c>
      <c r="C28" s="6">
        <v>4.4721359549995832E-3</v>
      </c>
      <c r="D28" s="6">
        <v>5.1720402163943045E-3</v>
      </c>
      <c r="E28" s="6">
        <v>4.4721359549995832E-3</v>
      </c>
      <c r="F28" s="6">
        <v>4.4721359549995737E-3</v>
      </c>
      <c r="G28" s="6">
        <v>1.7977416388347246E-2</v>
      </c>
      <c r="H28" s="6">
        <v>3.5619517121937552E-3</v>
      </c>
      <c r="I28" s="6"/>
      <c r="J28" s="8" t="s">
        <v>4</v>
      </c>
      <c r="K28" s="12">
        <v>7.615773105863915E-3</v>
      </c>
      <c r="L28" s="12">
        <v>2.8284271247461927E-3</v>
      </c>
      <c r="M28" s="12">
        <v>2.7386127875258333E-3</v>
      </c>
      <c r="N28" s="12">
        <v>3.0207614933986456E-3</v>
      </c>
      <c r="O28" s="12">
        <v>4.5276925690687121E-3</v>
      </c>
      <c r="P28" s="12">
        <v>4.9246827308974863E-3</v>
      </c>
      <c r="Q28" s="6"/>
      <c r="R28" s="8" t="s">
        <v>4</v>
      </c>
      <c r="S28" s="12">
        <v>7.615773105863915E-3</v>
      </c>
      <c r="T28" s="12">
        <v>2.9154759474226528E-3</v>
      </c>
      <c r="U28" s="12">
        <v>7.6157731058638638E-3</v>
      </c>
      <c r="V28" s="12">
        <v>1.4177535046685664E-2</v>
      </c>
      <c r="W28" s="12">
        <v>7.5239617223906629E-3</v>
      </c>
      <c r="X28" s="12">
        <v>7.6157731058639063E-3</v>
      </c>
      <c r="Y28" s="6"/>
      <c r="Z28" s="8" t="s">
        <v>4</v>
      </c>
      <c r="AA28" s="6">
        <v>2.140093455903283E-2</v>
      </c>
      <c r="AB28" s="6">
        <v>4.252058325093893E-2</v>
      </c>
      <c r="AC28" s="6">
        <v>1.4696938456697792E-2</v>
      </c>
      <c r="AD28" s="6">
        <v>9.0921211313226419E-3</v>
      </c>
      <c r="AE28" s="6">
        <v>5.0990195135927462E-3</v>
      </c>
      <c r="AF28" s="6">
        <v>7.615773105863915E-3</v>
      </c>
      <c r="AG28" s="6"/>
      <c r="AH28" s="8" t="s">
        <v>4</v>
      </c>
      <c r="AI28" s="12">
        <v>7.1867569181092203E-2</v>
      </c>
      <c r="AJ28" s="12">
        <v>7.0555421478398175E-2</v>
      </c>
      <c r="AK28" s="12">
        <v>8.2915619758872517E-4</v>
      </c>
      <c r="AL28" s="12">
        <v>7.0450035486151238E-2</v>
      </c>
      <c r="AM28" s="12">
        <v>0.14125171459158301</v>
      </c>
      <c r="AN28" s="12">
        <v>7.0414677979807466E-2</v>
      </c>
      <c r="AO28" s="6"/>
      <c r="AP28" s="8" t="s">
        <v>4</v>
      </c>
      <c r="AQ28" s="9">
        <v>2.1400934559032372E-2</v>
      </c>
      <c r="AR28" s="9">
        <v>1.3341664064127061E-2</v>
      </c>
      <c r="AS28" s="9">
        <v>2.8425340807103034E-2</v>
      </c>
      <c r="AT28" s="9">
        <v>0.12168812596141079</v>
      </c>
      <c r="AU28" s="9">
        <v>7.0767224051816319E-2</v>
      </c>
      <c r="AV28" s="9">
        <v>7.0767224051816319E-2</v>
      </c>
    </row>
  </sheetData>
  <mergeCells count="24">
    <mergeCell ref="AQ9:AV9"/>
    <mergeCell ref="C9:H9"/>
    <mergeCell ref="AI16:AN16"/>
    <mergeCell ref="AI22:AN22"/>
    <mergeCell ref="K9:P9"/>
    <mergeCell ref="S9:X9"/>
    <mergeCell ref="C22:H22"/>
    <mergeCell ref="C16:H16"/>
    <mergeCell ref="AQ16:AV16"/>
    <mergeCell ref="AQ22:AV22"/>
    <mergeCell ref="C2:H2"/>
    <mergeCell ref="C3:H3"/>
    <mergeCell ref="C4:H4"/>
    <mergeCell ref="C5:H5"/>
    <mergeCell ref="C6:H6"/>
    <mergeCell ref="C7:H7"/>
    <mergeCell ref="K22:P22"/>
    <mergeCell ref="K16:P16"/>
    <mergeCell ref="AA22:AF22"/>
    <mergeCell ref="AI9:AN9"/>
    <mergeCell ref="S16:X16"/>
    <mergeCell ref="S22:X22"/>
    <mergeCell ref="AA16:AF16"/>
    <mergeCell ref="AA9:AF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AG31"/>
  <sheetViews>
    <sheetView workbookViewId="0">
      <selection activeCell="M18" sqref="A1:XFD1048576"/>
    </sheetView>
  </sheetViews>
  <sheetFormatPr defaultRowHeight="12.75"/>
  <cols>
    <col min="1" max="16384" width="9.33203125" style="14"/>
  </cols>
  <sheetData>
    <row r="2" spans="2:33" ht="18.75">
      <c r="B2" s="13" t="s">
        <v>44</v>
      </c>
      <c r="C2" s="13"/>
      <c r="D2" s="13"/>
      <c r="E2" s="13"/>
      <c r="F2" s="13"/>
      <c r="G2" s="13"/>
      <c r="H2" s="13"/>
    </row>
    <row r="3" spans="2:33" ht="18.75">
      <c r="B3" s="13" t="s">
        <v>52</v>
      </c>
      <c r="C3" s="13"/>
      <c r="D3" s="13"/>
      <c r="E3" s="13"/>
      <c r="F3" s="13"/>
      <c r="G3" s="13"/>
      <c r="H3" s="13"/>
    </row>
    <row r="6" spans="2:33" ht="16.5">
      <c r="B6" s="15"/>
      <c r="C6" s="16" t="s">
        <v>35</v>
      </c>
      <c r="D6" s="16"/>
      <c r="E6" s="16"/>
      <c r="F6" s="16"/>
      <c r="G6" s="16"/>
      <c r="H6" s="17" t="s">
        <v>36</v>
      </c>
      <c r="I6" s="17"/>
      <c r="J6" s="17"/>
      <c r="K6" s="17"/>
      <c r="L6" s="17"/>
      <c r="M6" s="16" t="s">
        <v>37</v>
      </c>
      <c r="N6" s="16"/>
      <c r="O6" s="16"/>
      <c r="P6" s="16"/>
      <c r="Q6" s="16"/>
      <c r="R6" s="17" t="s">
        <v>38</v>
      </c>
      <c r="S6" s="17"/>
      <c r="T6" s="17"/>
      <c r="U6" s="17"/>
      <c r="V6" s="17"/>
      <c r="W6" s="16" t="s">
        <v>39</v>
      </c>
      <c r="X6" s="16"/>
      <c r="Y6" s="16"/>
      <c r="Z6" s="16"/>
      <c r="AA6" s="16"/>
      <c r="AB6" s="17" t="s">
        <v>40</v>
      </c>
      <c r="AC6" s="17"/>
      <c r="AD6" s="17"/>
      <c r="AE6" s="17"/>
      <c r="AF6" s="17"/>
      <c r="AG6" s="18"/>
    </row>
    <row r="7" spans="2:33" ht="16.5">
      <c r="B7" s="15"/>
      <c r="C7" s="15" t="s">
        <v>41</v>
      </c>
      <c r="D7" s="15" t="s">
        <v>42</v>
      </c>
      <c r="E7" s="15" t="s">
        <v>43</v>
      </c>
      <c r="F7" s="15" t="s">
        <v>46</v>
      </c>
      <c r="G7" s="19" t="s">
        <v>45</v>
      </c>
      <c r="H7" s="15" t="s">
        <v>41</v>
      </c>
      <c r="I7" s="15" t="s">
        <v>42</v>
      </c>
      <c r="J7" s="15" t="s">
        <v>43</v>
      </c>
      <c r="K7" s="15" t="s">
        <v>46</v>
      </c>
      <c r="L7" s="19" t="s">
        <v>45</v>
      </c>
      <c r="M7" s="15" t="s">
        <v>41</v>
      </c>
      <c r="N7" s="15" t="s">
        <v>42</v>
      </c>
      <c r="O7" s="15" t="s">
        <v>43</v>
      </c>
      <c r="P7" s="15" t="s">
        <v>46</v>
      </c>
      <c r="Q7" s="19" t="s">
        <v>45</v>
      </c>
      <c r="R7" s="15" t="s">
        <v>41</v>
      </c>
      <c r="S7" s="15" t="s">
        <v>42</v>
      </c>
      <c r="T7" s="15" t="s">
        <v>43</v>
      </c>
      <c r="U7" s="15" t="s">
        <v>46</v>
      </c>
      <c r="V7" s="19" t="s">
        <v>45</v>
      </c>
      <c r="W7" s="15" t="s">
        <v>41</v>
      </c>
      <c r="X7" s="15" t="s">
        <v>42</v>
      </c>
      <c r="Y7" s="15" t="s">
        <v>43</v>
      </c>
      <c r="Z7" s="15" t="s">
        <v>46</v>
      </c>
      <c r="AA7" s="19" t="s">
        <v>45</v>
      </c>
      <c r="AB7" s="15" t="s">
        <v>41</v>
      </c>
      <c r="AC7" s="15" t="s">
        <v>42</v>
      </c>
      <c r="AD7" s="15" t="s">
        <v>43</v>
      </c>
      <c r="AE7" s="15" t="s">
        <v>46</v>
      </c>
      <c r="AF7" s="19" t="s">
        <v>45</v>
      </c>
      <c r="AG7" s="18"/>
    </row>
    <row r="8" spans="2:33" ht="16.5">
      <c r="B8" s="15" t="s">
        <v>0</v>
      </c>
      <c r="C8" s="20">
        <v>0.16600000000000001</v>
      </c>
      <c r="D8" s="20">
        <v>0.16900000000000001</v>
      </c>
      <c r="E8" s="20">
        <v>0.161</v>
      </c>
      <c r="F8" s="20">
        <v>0.16400000000000001</v>
      </c>
      <c r="G8" s="21">
        <f>AVERAGE(C8:F8)</f>
        <v>0.16500000000000001</v>
      </c>
      <c r="H8" s="20">
        <v>0.16700000000000001</v>
      </c>
      <c r="I8" s="20">
        <v>0.17100000000000001</v>
      </c>
      <c r="J8" s="20">
        <v>0.16900000000000001</v>
      </c>
      <c r="K8" s="20">
        <v>0.16489999999999999</v>
      </c>
      <c r="L8" s="21">
        <f>AVERAGE(H8:K8)</f>
        <v>0.16797499999999999</v>
      </c>
      <c r="M8" s="20">
        <v>0.16700000000000001</v>
      </c>
      <c r="N8" s="20">
        <v>0.17300000000000001</v>
      </c>
      <c r="O8" s="20">
        <v>0.16500000000000001</v>
      </c>
      <c r="P8" s="20">
        <v>0.17100000000000001</v>
      </c>
      <c r="Q8" s="21">
        <f>AVERAGE(M8:P8)</f>
        <v>0.16900000000000001</v>
      </c>
      <c r="R8" s="20">
        <v>0.37</v>
      </c>
      <c r="S8" s="20">
        <v>0.36399999999999999</v>
      </c>
      <c r="T8" s="20">
        <v>0.35599999999999998</v>
      </c>
      <c r="U8" s="20">
        <v>0.35</v>
      </c>
      <c r="V8" s="21">
        <f>AVERAGE(R8:U8)</f>
        <v>0.36</v>
      </c>
      <c r="W8" s="20">
        <v>0.26900000000000002</v>
      </c>
      <c r="X8" s="20">
        <v>0.253</v>
      </c>
      <c r="Y8" s="20">
        <v>0.26500000000000001</v>
      </c>
      <c r="Z8" s="20">
        <v>0.27900000000000003</v>
      </c>
      <c r="AA8" s="21">
        <f>AVERAGE(W8:Z8)</f>
        <v>0.26650000000000001</v>
      </c>
      <c r="AB8" s="20">
        <v>0.1389</v>
      </c>
      <c r="AC8" s="20">
        <v>0.1409</v>
      </c>
      <c r="AD8" s="20">
        <v>0.13289999999999999</v>
      </c>
      <c r="AE8" s="20">
        <v>0.13489999999999999</v>
      </c>
      <c r="AF8" s="21">
        <f>AVERAGE(AB8:AE8)</f>
        <v>0.13689999999999999</v>
      </c>
      <c r="AG8" s="18"/>
    </row>
    <row r="9" spans="2:33" ht="16.5">
      <c r="B9" s="15" t="s">
        <v>1</v>
      </c>
      <c r="C9" s="20">
        <v>0.13200000000000001</v>
      </c>
      <c r="D9" s="20">
        <v>0.13600000000000001</v>
      </c>
      <c r="E9" s="20">
        <v>0.127</v>
      </c>
      <c r="F9" s="20">
        <v>0.13300000000000001</v>
      </c>
      <c r="G9" s="21">
        <f t="shared" ref="G9:G12" si="0">AVERAGE(C9:F9)</f>
        <v>0.13200000000000001</v>
      </c>
      <c r="H9" s="20">
        <v>0.13700000000000001</v>
      </c>
      <c r="I9" s="20">
        <v>0.13400000000000001</v>
      </c>
      <c r="J9" s="20">
        <v>0.13300000000000001</v>
      </c>
      <c r="K9" s="20">
        <v>0.1346</v>
      </c>
      <c r="L9" s="21">
        <f t="shared" ref="L9:L12" si="1">AVERAGE(H9:K9)</f>
        <v>0.13464999999999999</v>
      </c>
      <c r="M9" s="20">
        <v>0.13100000000000001</v>
      </c>
      <c r="N9" s="20">
        <v>0.13700000000000001</v>
      </c>
      <c r="O9" s="20">
        <v>0.129</v>
      </c>
      <c r="P9" s="20">
        <v>0.13500000000000001</v>
      </c>
      <c r="Q9" s="21">
        <f t="shared" ref="Q9:Q12" si="2">AVERAGE(M9:P9)</f>
        <v>0.13300000000000001</v>
      </c>
      <c r="R9" s="20">
        <v>0.26</v>
      </c>
      <c r="S9" s="20">
        <v>0.27400000000000002</v>
      </c>
      <c r="T9" s="20">
        <v>0.26600000000000001</v>
      </c>
      <c r="U9" s="20">
        <v>0.28000000000000003</v>
      </c>
      <c r="V9" s="21">
        <f t="shared" ref="V9:V12" si="3">AVERAGE(R9:U9)</f>
        <v>0.27</v>
      </c>
      <c r="W9" s="20">
        <v>0.22</v>
      </c>
      <c r="X9" s="20">
        <v>0.23400000000000001</v>
      </c>
      <c r="Y9" s="20">
        <v>0.216</v>
      </c>
      <c r="Z9" s="20">
        <v>0.21</v>
      </c>
      <c r="AA9" s="21">
        <f t="shared" ref="AA9:AA12" si="4">AVERAGE(W9:Z9)</f>
        <v>0.22</v>
      </c>
      <c r="AB9" s="20">
        <v>0.1759</v>
      </c>
      <c r="AC9" s="20">
        <v>0.18090000000000001</v>
      </c>
      <c r="AD9" s="20">
        <v>0.1729</v>
      </c>
      <c r="AE9" s="20">
        <v>0.1779</v>
      </c>
      <c r="AF9" s="21">
        <f t="shared" ref="AF9:AF12" si="5">AVERAGE(AB9:AE9)</f>
        <v>0.1769</v>
      </c>
      <c r="AG9" s="18"/>
    </row>
    <row r="10" spans="2:33" ht="16.5">
      <c r="B10" s="15" t="s">
        <v>2</v>
      </c>
      <c r="C10" s="20">
        <v>0.254</v>
      </c>
      <c r="D10" s="20">
        <v>0.26800000000000002</v>
      </c>
      <c r="E10" s="20">
        <v>0.26</v>
      </c>
      <c r="F10" s="20">
        <v>0.27400000000000002</v>
      </c>
      <c r="G10" s="21">
        <f t="shared" si="0"/>
        <v>0.26400000000000001</v>
      </c>
      <c r="H10" s="20">
        <v>0.82699999999999996</v>
      </c>
      <c r="I10" s="20">
        <v>0.82900000000000007</v>
      </c>
      <c r="J10" s="20">
        <v>0.82100000000000006</v>
      </c>
      <c r="K10" s="20">
        <v>0.82299999999999995</v>
      </c>
      <c r="L10" s="21">
        <f t="shared" si="1"/>
        <v>0.82500000000000007</v>
      </c>
      <c r="M10" s="20">
        <v>0.88300000000000001</v>
      </c>
      <c r="N10" s="20">
        <v>0.89700000000000002</v>
      </c>
      <c r="O10" s="20">
        <v>0.88900000000000001</v>
      </c>
      <c r="P10" s="20">
        <v>0.90300000000000002</v>
      </c>
      <c r="Q10" s="21">
        <f t="shared" si="2"/>
        <v>0.89300000000000002</v>
      </c>
      <c r="R10" s="20">
        <v>0.72</v>
      </c>
      <c r="S10" s="20">
        <v>0.71399999999999997</v>
      </c>
      <c r="T10" s="20">
        <v>0.70599999999999996</v>
      </c>
      <c r="U10" s="20">
        <v>0.7</v>
      </c>
      <c r="V10" s="21">
        <f t="shared" si="3"/>
        <v>0.71</v>
      </c>
      <c r="W10" s="20">
        <v>0.42930000000000001</v>
      </c>
      <c r="X10" s="20">
        <v>0.42299999999999999</v>
      </c>
      <c r="Y10" s="20">
        <v>0.4153</v>
      </c>
      <c r="Z10" s="20">
        <v>0.4093</v>
      </c>
      <c r="AA10" s="21">
        <f t="shared" si="4"/>
        <v>0.41922500000000001</v>
      </c>
      <c r="AB10" s="20">
        <v>0.34150999999999998</v>
      </c>
      <c r="AC10" s="20">
        <v>0.35549999999999998</v>
      </c>
      <c r="AD10" s="20">
        <v>0.34749999999999998</v>
      </c>
      <c r="AE10" s="20">
        <v>0.36149999999999999</v>
      </c>
      <c r="AF10" s="21">
        <f t="shared" si="5"/>
        <v>0.35150249999999994</v>
      </c>
      <c r="AG10" s="18"/>
    </row>
    <row r="11" spans="2:33" ht="16.5">
      <c r="B11" s="15" t="s">
        <v>3</v>
      </c>
      <c r="C11" s="20">
        <v>0.221</v>
      </c>
      <c r="D11" s="20">
        <v>0.23500000000000004</v>
      </c>
      <c r="E11" s="20">
        <v>0.22700000000000004</v>
      </c>
      <c r="F11" s="20">
        <v>0.24099999999999999</v>
      </c>
      <c r="G11" s="21">
        <f t="shared" si="0"/>
        <v>0.23100000000000001</v>
      </c>
      <c r="H11" s="20">
        <v>0.51790000000000003</v>
      </c>
      <c r="I11" s="20">
        <v>0.54190000000000005</v>
      </c>
      <c r="J11" s="20">
        <v>0.53390000000000004</v>
      </c>
      <c r="K11" s="20">
        <v>0.55789999999999995</v>
      </c>
      <c r="L11" s="21">
        <f t="shared" si="1"/>
        <v>0.53790000000000004</v>
      </c>
      <c r="M11" s="20">
        <v>0.84299999999999997</v>
      </c>
      <c r="N11" s="20">
        <v>0.86699999999999999</v>
      </c>
      <c r="O11" s="20">
        <v>0.85899999999999999</v>
      </c>
      <c r="P11" s="20">
        <v>0.88300000000000001</v>
      </c>
      <c r="Q11" s="21">
        <f t="shared" si="2"/>
        <v>0.86299999999999999</v>
      </c>
      <c r="R11" s="20">
        <v>0.55200000000000005</v>
      </c>
      <c r="S11" s="20">
        <v>0.53610000000000002</v>
      </c>
      <c r="T11" s="20">
        <v>0.52800000000000002</v>
      </c>
      <c r="U11" s="20">
        <v>0.51200000000000001</v>
      </c>
      <c r="V11" s="21">
        <f t="shared" si="3"/>
        <v>0.53202499999999997</v>
      </c>
      <c r="W11" s="20">
        <v>0.379</v>
      </c>
      <c r="X11" s="20">
        <v>0.39300000000000002</v>
      </c>
      <c r="Y11" s="20">
        <v>0.38500000000000001</v>
      </c>
      <c r="Z11" s="20">
        <v>0.39900000000000002</v>
      </c>
      <c r="AA11" s="21">
        <f t="shared" si="4"/>
        <v>0.38900000000000001</v>
      </c>
      <c r="AB11" s="20">
        <v>0.21199999999999999</v>
      </c>
      <c r="AC11" s="20">
        <v>0.20400000000000001</v>
      </c>
      <c r="AD11" s="20">
        <v>0.19600000000000001</v>
      </c>
      <c r="AE11" s="20">
        <v>0.188</v>
      </c>
      <c r="AF11" s="21">
        <f t="shared" si="5"/>
        <v>0.2</v>
      </c>
      <c r="AG11" s="18"/>
    </row>
    <row r="12" spans="2:33" ht="16.5">
      <c r="B12" s="15" t="s">
        <v>4</v>
      </c>
      <c r="C12" s="20">
        <v>0.21460000000000001</v>
      </c>
      <c r="D12" s="20">
        <v>0.20860000000000004</v>
      </c>
      <c r="E12" s="20">
        <v>0.20060000000000003</v>
      </c>
      <c r="F12" s="20">
        <v>0.1946</v>
      </c>
      <c r="G12" s="21">
        <f t="shared" si="0"/>
        <v>0.2046</v>
      </c>
      <c r="H12" s="20">
        <v>0.47089999999999999</v>
      </c>
      <c r="I12" s="20">
        <v>0.47589999999999999</v>
      </c>
      <c r="J12" s="20">
        <v>0.46789999999999998</v>
      </c>
      <c r="K12" s="20">
        <v>0.47289999999999999</v>
      </c>
      <c r="L12" s="21">
        <f t="shared" si="1"/>
        <v>0.47189999999999999</v>
      </c>
      <c r="M12" s="20">
        <v>0.69799999999999995</v>
      </c>
      <c r="N12" s="20">
        <v>0.69199999999999995</v>
      </c>
      <c r="O12" s="20">
        <v>0.68400000000000005</v>
      </c>
      <c r="P12" s="20">
        <v>0.67800000000000005</v>
      </c>
      <c r="Q12" s="21">
        <f t="shared" si="2"/>
        <v>0.68799999999999994</v>
      </c>
      <c r="R12" s="20">
        <v>0.41389999999999999</v>
      </c>
      <c r="S12" s="20">
        <v>0.43790000000000001</v>
      </c>
      <c r="T12" s="20">
        <v>0.42899999999999999</v>
      </c>
      <c r="U12" s="20">
        <v>0.45300000000000001</v>
      </c>
      <c r="V12" s="21">
        <f t="shared" si="3"/>
        <v>0.43345</v>
      </c>
      <c r="W12" s="20">
        <v>0.314</v>
      </c>
      <c r="X12" s="20">
        <v>0.308</v>
      </c>
      <c r="Y12" s="20">
        <v>0.30020000000000002</v>
      </c>
      <c r="Z12" s="20">
        <v>0.29420000000000002</v>
      </c>
      <c r="AA12" s="21">
        <f t="shared" si="4"/>
        <v>0.30410000000000004</v>
      </c>
      <c r="AB12" s="20">
        <v>0.1487</v>
      </c>
      <c r="AC12" s="20">
        <v>0.16270000000000001</v>
      </c>
      <c r="AD12" s="20">
        <v>0.1547</v>
      </c>
      <c r="AE12" s="20">
        <v>0.16869999999999999</v>
      </c>
      <c r="AF12" s="21">
        <f t="shared" si="5"/>
        <v>0.15870000000000001</v>
      </c>
      <c r="AG12" s="18"/>
    </row>
    <row r="13" spans="2:33" ht="16.5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</row>
    <row r="14" spans="2:33" ht="16.5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</row>
    <row r="15" spans="2:33" ht="16.5">
      <c r="B15" s="18"/>
      <c r="C15" s="18"/>
      <c r="D15" s="22" t="s">
        <v>59</v>
      </c>
      <c r="E15" s="22"/>
      <c r="F15" s="22"/>
      <c r="G15" s="22"/>
      <c r="H15" s="22"/>
      <c r="I15" s="22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</row>
    <row r="16" spans="2:33" ht="16.5">
      <c r="B16" s="18"/>
      <c r="C16" s="15"/>
      <c r="D16" s="15" t="s">
        <v>35</v>
      </c>
      <c r="E16" s="15" t="s">
        <v>36</v>
      </c>
      <c r="F16" s="15" t="s">
        <v>37</v>
      </c>
      <c r="G16" s="15" t="s">
        <v>20</v>
      </c>
      <c r="H16" s="15" t="s">
        <v>18</v>
      </c>
      <c r="I16" s="15" t="s">
        <v>21</v>
      </c>
      <c r="J16" s="18"/>
      <c r="K16" s="23"/>
      <c r="L16" s="24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</row>
    <row r="17" spans="2:33" ht="16.5">
      <c r="B17" s="18"/>
      <c r="C17" s="15" t="s">
        <v>0</v>
      </c>
      <c r="D17" s="25">
        <v>0.16500000000000001</v>
      </c>
      <c r="E17" s="25">
        <v>0.16797499999999999</v>
      </c>
      <c r="F17" s="25">
        <v>0.16900000000000001</v>
      </c>
      <c r="G17" s="25">
        <v>0.36</v>
      </c>
      <c r="H17" s="5">
        <v>0.26650000000000001</v>
      </c>
      <c r="I17" s="25">
        <v>0.13689999999999999</v>
      </c>
      <c r="J17" s="18"/>
      <c r="K17" s="24"/>
      <c r="L17" s="24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</row>
    <row r="18" spans="2:33" ht="16.5">
      <c r="B18" s="18"/>
      <c r="C18" s="15" t="s">
        <v>1</v>
      </c>
      <c r="D18" s="25">
        <v>0.13200000000000001</v>
      </c>
      <c r="E18" s="25">
        <v>0.13464999999999999</v>
      </c>
      <c r="F18" s="25">
        <v>0.13300000000000001</v>
      </c>
      <c r="G18" s="25">
        <v>0.27</v>
      </c>
      <c r="H18" s="5">
        <v>0.22</v>
      </c>
      <c r="I18" s="25">
        <v>0.1769</v>
      </c>
      <c r="J18" s="18"/>
      <c r="K18" s="24"/>
      <c r="L18" s="24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</row>
    <row r="19" spans="2:33" ht="16.5">
      <c r="B19" s="18"/>
      <c r="C19" s="15" t="s">
        <v>2</v>
      </c>
      <c r="D19" s="25">
        <v>0.26400000000000001</v>
      </c>
      <c r="E19" s="25">
        <v>0.82500000000000007</v>
      </c>
      <c r="F19" s="25">
        <v>0.89300000000000002</v>
      </c>
      <c r="G19" s="25">
        <v>0.71</v>
      </c>
      <c r="H19" s="5">
        <v>0.41922500000000001</v>
      </c>
      <c r="I19" s="25">
        <v>0.35150249999999994</v>
      </c>
      <c r="J19" s="18"/>
      <c r="K19" s="24"/>
      <c r="L19" s="24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</row>
    <row r="20" spans="2:33" ht="16.5">
      <c r="B20" s="18"/>
      <c r="C20" s="15" t="s">
        <v>3</v>
      </c>
      <c r="D20" s="25">
        <v>0.23100000000000001</v>
      </c>
      <c r="E20" s="25">
        <v>0.53790000000000004</v>
      </c>
      <c r="F20" s="25">
        <v>0.86299999999999999</v>
      </c>
      <c r="G20" s="25">
        <v>0.53202499999999997</v>
      </c>
      <c r="H20" s="5">
        <v>0.38900000000000001</v>
      </c>
      <c r="I20" s="25">
        <v>0.2</v>
      </c>
      <c r="J20" s="18"/>
      <c r="K20" s="24"/>
      <c r="L20" s="24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</row>
    <row r="21" spans="2:33" ht="16.5">
      <c r="B21" s="18"/>
      <c r="C21" s="15" t="s">
        <v>4</v>
      </c>
      <c r="D21" s="25">
        <v>0.2046</v>
      </c>
      <c r="E21" s="25">
        <v>0.47189999999999999</v>
      </c>
      <c r="F21" s="25">
        <v>0.68799999999999994</v>
      </c>
      <c r="G21" s="25">
        <v>0.43345</v>
      </c>
      <c r="H21" s="5">
        <v>0.30410000000000004</v>
      </c>
      <c r="I21" s="25">
        <v>0.15870000000000001</v>
      </c>
      <c r="J21" s="18"/>
      <c r="K21" s="26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</row>
    <row r="22" spans="2:33" ht="16.5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  <row r="23" spans="2:33" ht="16.5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</row>
    <row r="24" spans="2:33" ht="16.5">
      <c r="B24" s="18"/>
      <c r="C24" s="27"/>
      <c r="D24" s="28" t="s">
        <v>30</v>
      </c>
      <c r="E24" s="28"/>
      <c r="F24" s="28"/>
      <c r="G24" s="28"/>
      <c r="H24" s="28"/>
      <c r="I24" s="2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</row>
    <row r="25" spans="2:33" ht="16.5">
      <c r="B25" s="18"/>
      <c r="C25" s="15"/>
      <c r="D25" s="15" t="s">
        <v>22</v>
      </c>
      <c r="E25" s="15" t="s">
        <v>23</v>
      </c>
      <c r="F25" s="15" t="s">
        <v>24</v>
      </c>
      <c r="G25" s="15" t="s">
        <v>20</v>
      </c>
      <c r="H25" s="15" t="s">
        <v>18</v>
      </c>
      <c r="I25" s="15" t="s">
        <v>21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</row>
    <row r="26" spans="2:33" ht="16.5">
      <c r="B26" s="18"/>
      <c r="C26" s="15" t="s">
        <v>0</v>
      </c>
      <c r="D26" s="29">
        <f>STDEVP(C8:F8)</f>
        <v>2.9154759474226528E-3</v>
      </c>
      <c r="E26" s="29">
        <f>STDEVP(H8:K8)</f>
        <v>2.2697742178463555E-3</v>
      </c>
      <c r="F26" s="29">
        <f>STDEVP(M8:P8)</f>
        <v>3.1622776601683824E-3</v>
      </c>
      <c r="G26" s="29">
        <f>STDEVP(R8:U8)</f>
        <v>7.615773105863915E-3</v>
      </c>
      <c r="H26" s="29">
        <f>STDEVP(W8:Z8)</f>
        <v>9.3139680050985871E-3</v>
      </c>
      <c r="I26" s="29">
        <f>STDEVP(AB8:AE8)</f>
        <v>3.1622776601683824E-3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</row>
    <row r="27" spans="2:33" ht="16.5">
      <c r="B27" s="18"/>
      <c r="C27" s="15" t="s">
        <v>1</v>
      </c>
      <c r="D27" s="29">
        <f t="shared" ref="D27:D30" si="6">STDEVP(C9:F9)</f>
        <v>3.2403703492039334E-3</v>
      </c>
      <c r="E27" s="29">
        <f t="shared" ref="E27:E30" si="7">STDEVP(H9:K9)</f>
        <v>1.4722431864335472E-3</v>
      </c>
      <c r="F27" s="29">
        <f t="shared" ref="F27:F30" si="8">STDEVP(M9:P9)</f>
        <v>3.1622776601683824E-3</v>
      </c>
      <c r="G27" s="29">
        <f t="shared" ref="G27:G30" si="9">STDEVP(R9:U9)</f>
        <v>7.615773105863915E-3</v>
      </c>
      <c r="H27" s="29">
        <f t="shared" ref="H27:H30" si="10">STDEVP(W9:Z9)</f>
        <v>8.8317608663278542E-3</v>
      </c>
      <c r="I27" s="29">
        <f t="shared" ref="I27:I30" si="11">STDEVP(AB9:AE9)</f>
        <v>2.9154759474226528E-3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</row>
    <row r="28" spans="2:33" ht="16.5">
      <c r="B28" s="18"/>
      <c r="C28" s="15" t="s">
        <v>2</v>
      </c>
      <c r="D28" s="29">
        <f t="shared" si="6"/>
        <v>7.615773105863915E-3</v>
      </c>
      <c r="E28" s="29">
        <f t="shared" si="7"/>
        <v>3.162277660168382E-3</v>
      </c>
      <c r="F28" s="29">
        <f t="shared" si="8"/>
        <v>7.615773105863915E-3</v>
      </c>
      <c r="G28" s="29">
        <f t="shared" si="9"/>
        <v>7.615773105863915E-3</v>
      </c>
      <c r="H28" s="29">
        <f t="shared" si="10"/>
        <v>7.5773923614921813E-3</v>
      </c>
      <c r="I28" s="29">
        <f t="shared" si="11"/>
        <v>7.6124909687959605E-3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pans="2:33" ht="16.5">
      <c r="B29" s="18"/>
      <c r="C29" s="15" t="s">
        <v>3</v>
      </c>
      <c r="D29" s="29">
        <f t="shared" si="6"/>
        <v>7.6157731058639055E-3</v>
      </c>
      <c r="E29" s="29">
        <f t="shared" si="7"/>
        <v>1.4422205101855932E-2</v>
      </c>
      <c r="F29" s="29">
        <f t="shared" si="8"/>
        <v>1.442220510185597E-2</v>
      </c>
      <c r="G29" s="29">
        <f t="shared" si="9"/>
        <v>1.4429202160895811E-2</v>
      </c>
      <c r="H29" s="29">
        <f t="shared" si="10"/>
        <v>7.615773105863915E-3</v>
      </c>
      <c r="I29" s="29">
        <f t="shared" si="11"/>
        <v>8.9442719099991578E-3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</row>
    <row r="30" spans="2:33" ht="16.5">
      <c r="B30" s="18"/>
      <c r="C30" s="15" t="s">
        <v>4</v>
      </c>
      <c r="D30" s="29">
        <f t="shared" si="6"/>
        <v>7.615773105863915E-3</v>
      </c>
      <c r="E30" s="29">
        <f t="shared" si="7"/>
        <v>2.9154759474226528E-3</v>
      </c>
      <c r="F30" s="29">
        <f t="shared" si="8"/>
        <v>7.6157731058638638E-3</v>
      </c>
      <c r="G30" s="29">
        <f t="shared" si="9"/>
        <v>1.4177535046685664E-2</v>
      </c>
      <c r="H30" s="29">
        <f t="shared" si="10"/>
        <v>7.5239617223906629E-3</v>
      </c>
      <c r="I30" s="29">
        <f t="shared" si="11"/>
        <v>7.6157731058639063E-3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spans="2:33" ht="16.5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</sheetData>
  <mergeCells count="10">
    <mergeCell ref="D15:I15"/>
    <mergeCell ref="D24:I24"/>
    <mergeCell ref="C6:G6"/>
    <mergeCell ref="H6:L6"/>
    <mergeCell ref="M6:Q6"/>
    <mergeCell ref="R6:V6"/>
    <mergeCell ref="W6:AA6"/>
    <mergeCell ref="AB6:AF6"/>
    <mergeCell ref="B2:H2"/>
    <mergeCell ref="B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AG31"/>
  <sheetViews>
    <sheetView topLeftCell="A13" workbookViewId="0">
      <selection activeCell="M22" sqref="M22"/>
    </sheetView>
  </sheetViews>
  <sheetFormatPr defaultRowHeight="15.75"/>
  <cols>
    <col min="1" max="2" width="9.33203125" style="30"/>
    <col min="3" max="5" width="9.5" style="30" bestFit="1" customWidth="1"/>
    <col min="6" max="6" width="9.33203125" style="30"/>
    <col min="7" max="10" width="9.5" style="30" bestFit="1" customWidth="1"/>
    <col min="11" max="11" width="9.33203125" style="30"/>
    <col min="12" max="15" width="9.5" style="30" bestFit="1" customWidth="1"/>
    <col min="16" max="16" width="9.33203125" style="30"/>
    <col min="17" max="17" width="9.5" style="30" bestFit="1" customWidth="1"/>
    <col min="18" max="18" width="11.5" style="30" customWidth="1"/>
    <col min="19" max="19" width="11.83203125" style="30" customWidth="1"/>
    <col min="20" max="20" width="11.5" style="30" customWidth="1"/>
    <col min="21" max="21" width="9.33203125" style="30"/>
    <col min="22" max="22" width="9.83203125" style="30" bestFit="1" customWidth="1"/>
    <col min="23" max="23" width="13.5" style="30" customWidth="1"/>
    <col min="24" max="24" width="10.83203125" style="30" customWidth="1"/>
    <col min="25" max="25" width="12" style="30" customWidth="1"/>
    <col min="26" max="26" width="9.33203125" style="30"/>
    <col min="27" max="27" width="9.83203125" style="30" bestFit="1" customWidth="1"/>
    <col min="28" max="28" width="11.33203125" style="30" customWidth="1"/>
    <col min="29" max="29" width="10.5" style="30" customWidth="1"/>
    <col min="30" max="30" width="10.83203125" style="30" customWidth="1"/>
    <col min="31" max="31" width="9.33203125" style="30"/>
    <col min="32" max="32" width="9.83203125" style="30" bestFit="1" customWidth="1"/>
    <col min="33" max="16384" width="9.33203125" style="30"/>
  </cols>
  <sheetData>
    <row r="2" spans="2:33" s="30" customFormat="1" ht="18.75">
      <c r="B2" s="13" t="s">
        <v>47</v>
      </c>
      <c r="C2" s="13"/>
      <c r="D2" s="13"/>
      <c r="E2" s="13"/>
      <c r="F2" s="13"/>
    </row>
    <row r="3" spans="2:33" s="30" customFormat="1" ht="18.75">
      <c r="B3" s="13" t="s">
        <v>53</v>
      </c>
      <c r="C3" s="13"/>
      <c r="D3" s="13"/>
      <c r="E3" s="13"/>
      <c r="F3" s="13"/>
    </row>
    <row r="7" spans="2:33" s="30" customFormat="1">
      <c r="B7" s="15"/>
      <c r="C7" s="16" t="s">
        <v>35</v>
      </c>
      <c r="D7" s="16"/>
      <c r="E7" s="16"/>
      <c r="F7" s="16"/>
      <c r="G7" s="16"/>
      <c r="H7" s="17" t="s">
        <v>36</v>
      </c>
      <c r="I7" s="17"/>
      <c r="J7" s="17"/>
      <c r="K7" s="17"/>
      <c r="L7" s="17"/>
      <c r="M7" s="16" t="s">
        <v>37</v>
      </c>
      <c r="N7" s="16"/>
      <c r="O7" s="16"/>
      <c r="P7" s="16"/>
      <c r="Q7" s="16"/>
      <c r="R7" s="17" t="s">
        <v>38</v>
      </c>
      <c r="S7" s="17"/>
      <c r="T7" s="17"/>
      <c r="U7" s="17"/>
      <c r="V7" s="17"/>
      <c r="W7" s="16" t="s">
        <v>39</v>
      </c>
      <c r="X7" s="16"/>
      <c r="Y7" s="16"/>
      <c r="Z7" s="16"/>
      <c r="AA7" s="16"/>
      <c r="AB7" s="17" t="s">
        <v>40</v>
      </c>
      <c r="AC7" s="17"/>
      <c r="AD7" s="17"/>
      <c r="AE7" s="17"/>
      <c r="AF7" s="17"/>
      <c r="AG7" s="31"/>
    </row>
    <row r="8" spans="2:33" s="30" customFormat="1">
      <c r="B8" s="15"/>
      <c r="C8" s="15" t="s">
        <v>41</v>
      </c>
      <c r="D8" s="15" t="s">
        <v>42</v>
      </c>
      <c r="E8" s="15" t="s">
        <v>43</v>
      </c>
      <c r="F8" s="15" t="s">
        <v>46</v>
      </c>
      <c r="G8" s="19" t="s">
        <v>45</v>
      </c>
      <c r="H8" s="15" t="s">
        <v>41</v>
      </c>
      <c r="I8" s="15" t="s">
        <v>42</v>
      </c>
      <c r="J8" s="15" t="s">
        <v>43</v>
      </c>
      <c r="K8" s="15" t="s">
        <v>46</v>
      </c>
      <c r="L8" s="19" t="s">
        <v>45</v>
      </c>
      <c r="M8" s="15" t="s">
        <v>41</v>
      </c>
      <c r="N8" s="15" t="s">
        <v>42</v>
      </c>
      <c r="O8" s="15" t="s">
        <v>43</v>
      </c>
      <c r="P8" s="15" t="s">
        <v>46</v>
      </c>
      <c r="Q8" s="19" t="s">
        <v>45</v>
      </c>
      <c r="R8" s="15" t="s">
        <v>41</v>
      </c>
      <c r="S8" s="15" t="s">
        <v>42</v>
      </c>
      <c r="T8" s="15" t="s">
        <v>43</v>
      </c>
      <c r="U8" s="15" t="s">
        <v>46</v>
      </c>
      <c r="V8" s="19" t="s">
        <v>45</v>
      </c>
      <c r="W8" s="15" t="s">
        <v>41</v>
      </c>
      <c r="X8" s="15" t="s">
        <v>42</v>
      </c>
      <c r="Y8" s="15" t="s">
        <v>43</v>
      </c>
      <c r="Z8" s="15" t="s">
        <v>46</v>
      </c>
      <c r="AA8" s="19" t="s">
        <v>45</v>
      </c>
      <c r="AB8" s="15" t="s">
        <v>41</v>
      </c>
      <c r="AC8" s="15" t="s">
        <v>42</v>
      </c>
      <c r="AD8" s="15" t="s">
        <v>43</v>
      </c>
      <c r="AE8" s="15" t="s">
        <v>46</v>
      </c>
      <c r="AF8" s="19" t="s">
        <v>45</v>
      </c>
      <c r="AG8" s="31"/>
    </row>
    <row r="9" spans="2:33" s="30" customFormat="1" ht="16.5">
      <c r="B9" s="15" t="s">
        <v>0</v>
      </c>
      <c r="C9" s="20">
        <v>3.5467</v>
      </c>
      <c r="D9" s="20">
        <v>3.5379999999999998</v>
      </c>
      <c r="E9" s="20">
        <v>3.5226999999999999</v>
      </c>
      <c r="F9" s="20">
        <v>3.5360999999999998</v>
      </c>
      <c r="G9" s="32">
        <f>AVERAGE(C9:F9)</f>
        <v>3.5358749999999999</v>
      </c>
      <c r="H9" s="20">
        <v>3.3748999999999998</v>
      </c>
      <c r="I9" s="20">
        <v>3.3439999999999999</v>
      </c>
      <c r="J9" s="20">
        <v>3.3309000000000002</v>
      </c>
      <c r="K9" s="20">
        <v>3.403</v>
      </c>
      <c r="L9" s="32">
        <f>AVERAGE(H9:K9)</f>
        <v>3.3632</v>
      </c>
      <c r="M9" s="33">
        <v>3.641</v>
      </c>
      <c r="N9" s="33">
        <v>3.6240000000000001</v>
      </c>
      <c r="O9" s="33">
        <v>3.6379999999999999</v>
      </c>
      <c r="P9" s="20">
        <v>3.6339999999999999</v>
      </c>
      <c r="Q9" s="32">
        <f>AVERAGE(M9:P9)</f>
        <v>3.6342500000000002</v>
      </c>
      <c r="R9" s="20">
        <v>12.917</v>
      </c>
      <c r="S9" s="20">
        <v>12.900029999999997</v>
      </c>
      <c r="T9" s="20">
        <v>12.895</v>
      </c>
      <c r="U9" s="20">
        <v>12.877000000000001</v>
      </c>
      <c r="V9" s="32">
        <f>AVERAGE(R9:U9)</f>
        <v>12.8972575</v>
      </c>
      <c r="W9" s="20">
        <v>16.565999999999999</v>
      </c>
      <c r="X9" s="20">
        <v>16.468</v>
      </c>
      <c r="Y9" s="20">
        <v>16.463799999999999</v>
      </c>
      <c r="Z9" s="34">
        <v>16.366</v>
      </c>
      <c r="AA9" s="32">
        <f>AVERAGE(W9:Z9)</f>
        <v>16.465949999999999</v>
      </c>
      <c r="AB9" s="20">
        <v>11.3431</v>
      </c>
      <c r="AC9" s="20">
        <v>11.2453</v>
      </c>
      <c r="AD9" s="20">
        <v>11.240899999999998</v>
      </c>
      <c r="AE9" s="20">
        <v>11.1431</v>
      </c>
      <c r="AF9" s="32">
        <f>AVERAGE(AB9:AE9)</f>
        <v>11.243099999999998</v>
      </c>
      <c r="AG9" s="31"/>
    </row>
    <row r="10" spans="2:33" s="30" customFormat="1" ht="16.5">
      <c r="B10" s="15" t="s">
        <v>1</v>
      </c>
      <c r="C10" s="20">
        <v>3.6213000000000002</v>
      </c>
      <c r="D10" s="20">
        <v>3.633</v>
      </c>
      <c r="E10" s="20">
        <v>3.6269999999999998</v>
      </c>
      <c r="F10" s="20">
        <v>3.64</v>
      </c>
      <c r="G10" s="32">
        <f t="shared" ref="G10:G13" si="0">AVERAGE(C10:F10)</f>
        <v>3.630325</v>
      </c>
      <c r="H10" s="20">
        <v>3.6495000000000002</v>
      </c>
      <c r="I10" s="20">
        <v>3.6835</v>
      </c>
      <c r="J10" s="20">
        <v>3.6755</v>
      </c>
      <c r="K10" s="20">
        <v>3.7094999999999998</v>
      </c>
      <c r="L10" s="32">
        <f t="shared" ref="L10:L13" si="1">AVERAGE(H10:K10)</f>
        <v>3.6795</v>
      </c>
      <c r="M10" s="33">
        <v>3.7894999999999994</v>
      </c>
      <c r="N10" s="33">
        <v>3.7896999999999998</v>
      </c>
      <c r="O10" s="33">
        <v>3.7892999999999999</v>
      </c>
      <c r="P10" s="20">
        <v>3.7890000000000001</v>
      </c>
      <c r="Q10" s="32">
        <f t="shared" ref="Q10:Q13" si="2">AVERAGE(M10:P10)</f>
        <v>3.7893749999999997</v>
      </c>
      <c r="R10" s="20">
        <v>12.43</v>
      </c>
      <c r="S10" s="20">
        <v>12.332000000000001</v>
      </c>
      <c r="T10" s="20">
        <v>12.328200000000001</v>
      </c>
      <c r="U10" s="20">
        <v>12.230399999999999</v>
      </c>
      <c r="V10" s="32">
        <f t="shared" ref="V10:V13" si="3">AVERAGE(R10:U10)</f>
        <v>12.33015</v>
      </c>
      <c r="W10" s="20">
        <v>16.791</v>
      </c>
      <c r="X10" s="20">
        <v>16.893000000000001</v>
      </c>
      <c r="Y10" s="20">
        <v>16.888999999999999</v>
      </c>
      <c r="Z10" s="34">
        <v>16.991</v>
      </c>
      <c r="AA10" s="32">
        <f t="shared" ref="AA10:AA13" si="4">AVERAGE(W10:Z10)</f>
        <v>16.890999999999998</v>
      </c>
      <c r="AB10" s="20">
        <v>12.230399999999999</v>
      </c>
      <c r="AC10" s="20">
        <v>12.332599999999999</v>
      </c>
      <c r="AD10" s="20">
        <v>12.327999999999999</v>
      </c>
      <c r="AE10" s="20">
        <v>12.430400000000001</v>
      </c>
      <c r="AF10" s="32">
        <f t="shared" ref="AF10:AF13" si="5">AVERAGE(AB10:AE10)</f>
        <v>12.330349999999999</v>
      </c>
      <c r="AG10" s="31"/>
    </row>
    <row r="11" spans="2:33" s="30" customFormat="1" ht="16.5">
      <c r="B11" s="15" t="s">
        <v>2</v>
      </c>
      <c r="C11" s="20">
        <v>4.7930000000000001</v>
      </c>
      <c r="D11" s="20">
        <v>4.7652000000000001</v>
      </c>
      <c r="E11" s="20">
        <v>4.7590000000000003</v>
      </c>
      <c r="F11" s="20">
        <v>4.7423999999999999</v>
      </c>
      <c r="G11" s="32">
        <f t="shared" si="0"/>
        <v>4.7648999999999999</v>
      </c>
      <c r="H11" s="20">
        <v>6.0250000000000004</v>
      </c>
      <c r="I11" s="20">
        <v>5.9989999999999997</v>
      </c>
      <c r="J11" s="20">
        <v>5.9910000000000005</v>
      </c>
      <c r="K11" s="20">
        <v>5.9649999999999999</v>
      </c>
      <c r="L11" s="32">
        <f t="shared" si="1"/>
        <v>5.9950000000000001</v>
      </c>
      <c r="M11" s="33">
        <v>7.319</v>
      </c>
      <c r="N11" s="33">
        <v>7.3212259999999985</v>
      </c>
      <c r="O11" s="33">
        <v>7.3167999999999997</v>
      </c>
      <c r="P11" s="20">
        <v>7.319</v>
      </c>
      <c r="Q11" s="32">
        <f t="shared" si="2"/>
        <v>7.3190064999999995</v>
      </c>
      <c r="R11" s="20">
        <v>15.539</v>
      </c>
      <c r="S11" s="20">
        <v>15.641999999999999</v>
      </c>
      <c r="T11" s="20">
        <v>15.637</v>
      </c>
      <c r="U11" s="20">
        <v>15.7399</v>
      </c>
      <c r="V11" s="32">
        <f t="shared" si="3"/>
        <v>15.639474999999999</v>
      </c>
      <c r="W11" s="20">
        <v>19.690899999999999</v>
      </c>
      <c r="X11" s="20">
        <v>19.683</v>
      </c>
      <c r="Y11" s="20">
        <v>19.678699999999999</v>
      </c>
      <c r="Z11" s="34">
        <v>19.670000000000002</v>
      </c>
      <c r="AA11" s="32">
        <f t="shared" si="4"/>
        <v>19.68065</v>
      </c>
      <c r="AB11" s="20">
        <v>10.9648</v>
      </c>
      <c r="AC11" s="20">
        <v>10.766999999999999</v>
      </c>
      <c r="AD11" s="20">
        <v>10.862</v>
      </c>
      <c r="AE11" s="20">
        <v>10.864000000000001</v>
      </c>
      <c r="AF11" s="32">
        <f t="shared" si="5"/>
        <v>10.864450000000001</v>
      </c>
      <c r="AG11" s="31"/>
    </row>
    <row r="12" spans="2:33" s="30" customFormat="1" ht="16.5">
      <c r="B12" s="15" t="s">
        <v>3</v>
      </c>
      <c r="C12" s="20">
        <v>4.4722999999999997</v>
      </c>
      <c r="D12" s="20">
        <v>4.484</v>
      </c>
      <c r="E12" s="20">
        <v>4.4779999999999998</v>
      </c>
      <c r="F12" s="20">
        <v>4.4916999999999998</v>
      </c>
      <c r="G12" s="32">
        <f t="shared" si="0"/>
        <v>4.4814999999999996</v>
      </c>
      <c r="H12" s="20">
        <v>5.9206000000000003</v>
      </c>
      <c r="I12" s="20">
        <v>5.9046000000000003</v>
      </c>
      <c r="J12" s="20">
        <v>5.8959999999999999</v>
      </c>
      <c r="K12" s="20">
        <v>5.8806000000000003</v>
      </c>
      <c r="L12" s="32">
        <f t="shared" si="1"/>
        <v>5.9004500000000002</v>
      </c>
      <c r="M12" s="33">
        <v>7.0350000000000001</v>
      </c>
      <c r="N12" s="33">
        <v>7.0374999999999996</v>
      </c>
      <c r="O12" s="33">
        <v>7.0330000000000004</v>
      </c>
      <c r="P12" s="20">
        <v>7.0350000000000001</v>
      </c>
      <c r="Q12" s="32">
        <f t="shared" si="2"/>
        <v>7.0351249999999999</v>
      </c>
      <c r="R12" s="20">
        <v>14.983000000000001</v>
      </c>
      <c r="S12" s="20">
        <v>14.885</v>
      </c>
      <c r="T12" s="20">
        <v>14.8813</v>
      </c>
      <c r="U12" s="20">
        <v>14.782999999999999</v>
      </c>
      <c r="V12" s="32">
        <f t="shared" si="3"/>
        <v>14.883075000000002</v>
      </c>
      <c r="W12" s="20">
        <v>20.253</v>
      </c>
      <c r="X12" s="20">
        <v>20.155000000000001</v>
      </c>
      <c r="Y12" s="20">
        <v>20.151</v>
      </c>
      <c r="Z12" s="34">
        <v>20.053000000000001</v>
      </c>
      <c r="AA12" s="32">
        <f t="shared" si="4"/>
        <v>20.152999999999999</v>
      </c>
      <c r="AB12" s="20">
        <v>11.2012</v>
      </c>
      <c r="AC12" s="20">
        <v>11.103400000000001</v>
      </c>
      <c r="AD12" s="20">
        <v>11.099</v>
      </c>
      <c r="AE12" s="20">
        <v>11.000999999999999</v>
      </c>
      <c r="AF12" s="32">
        <f t="shared" si="5"/>
        <v>11.101149999999999</v>
      </c>
      <c r="AG12" s="31"/>
    </row>
    <row r="13" spans="2:33" s="30" customFormat="1" ht="16.5">
      <c r="B13" s="15" t="s">
        <v>4</v>
      </c>
      <c r="C13" s="20">
        <v>3.7258</v>
      </c>
      <c r="D13" s="20">
        <v>3.7280000000000002</v>
      </c>
      <c r="E13" s="20">
        <v>3.6217999999999999</v>
      </c>
      <c r="F13" s="20">
        <v>3.8250000000000002</v>
      </c>
      <c r="G13" s="32">
        <f t="shared" si="0"/>
        <v>3.7251500000000002</v>
      </c>
      <c r="H13" s="20">
        <v>4.0986000000000002</v>
      </c>
      <c r="I13" s="20">
        <v>4.2026000000000003</v>
      </c>
      <c r="J13" s="20">
        <v>4.1946000000000003</v>
      </c>
      <c r="K13" s="20">
        <v>4.298</v>
      </c>
      <c r="L13" s="32">
        <f t="shared" si="1"/>
        <v>4.1984500000000011</v>
      </c>
      <c r="M13" s="33">
        <v>6.2309999999999999</v>
      </c>
      <c r="N13" s="33">
        <v>6.23</v>
      </c>
      <c r="O13" s="33">
        <v>6.2290000000000001</v>
      </c>
      <c r="P13" s="20">
        <v>6.2309999999999999</v>
      </c>
      <c r="Q13" s="32">
        <f t="shared" si="2"/>
        <v>6.2302499999999998</v>
      </c>
      <c r="R13" s="20">
        <v>13.516999999999999</v>
      </c>
      <c r="S13" s="20">
        <v>13.42</v>
      </c>
      <c r="T13" s="20">
        <v>13.414999999999999</v>
      </c>
      <c r="U13" s="20">
        <v>13.3178</v>
      </c>
      <c r="V13" s="32">
        <f t="shared" si="3"/>
        <v>13.417449999999999</v>
      </c>
      <c r="W13" s="20">
        <v>17.611000000000001</v>
      </c>
      <c r="X13" s="20">
        <v>17.413</v>
      </c>
      <c r="Y13" s="20">
        <v>17.408999999999999</v>
      </c>
      <c r="Z13" s="34">
        <v>17.211500000000001</v>
      </c>
      <c r="AA13" s="32">
        <f t="shared" si="4"/>
        <v>17.411124999999998</v>
      </c>
      <c r="AB13" s="20">
        <v>11.2849</v>
      </c>
      <c r="AC13" s="20">
        <v>11.387</v>
      </c>
      <c r="AD13" s="20">
        <v>11.382</v>
      </c>
      <c r="AE13" s="20">
        <v>11.484</v>
      </c>
      <c r="AF13" s="32">
        <f t="shared" si="5"/>
        <v>11.384475</v>
      </c>
      <c r="AG13" s="31"/>
    </row>
    <row r="14" spans="2:33" s="30" customFormat="1"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</row>
    <row r="16" spans="2:33" s="30" customFormat="1">
      <c r="C16" s="35"/>
      <c r="D16" s="28" t="s">
        <v>60</v>
      </c>
      <c r="E16" s="28"/>
      <c r="F16" s="28"/>
      <c r="G16" s="28"/>
      <c r="H16" s="28"/>
      <c r="I16" s="28"/>
    </row>
    <row r="17" spans="3:11" s="30" customFormat="1">
      <c r="C17" s="15"/>
      <c r="D17" s="15" t="s">
        <v>22</v>
      </c>
      <c r="E17" s="15" t="s">
        <v>23</v>
      </c>
      <c r="F17" s="15" t="s">
        <v>24</v>
      </c>
      <c r="G17" s="15" t="s">
        <v>20</v>
      </c>
      <c r="H17" s="15" t="s">
        <v>18</v>
      </c>
      <c r="I17" s="15" t="s">
        <v>21</v>
      </c>
      <c r="K17" s="36"/>
    </row>
    <row r="18" spans="3:11" s="30" customFormat="1">
      <c r="C18" s="15" t="s">
        <v>0</v>
      </c>
      <c r="D18" s="5">
        <v>3.5358749999999999</v>
      </c>
      <c r="E18" s="5">
        <v>3.3632</v>
      </c>
      <c r="F18" s="5">
        <v>3.6342500000000002</v>
      </c>
      <c r="G18" s="5">
        <v>12.8972575</v>
      </c>
      <c r="H18" s="5">
        <v>16.465949999999999</v>
      </c>
      <c r="I18" s="5">
        <v>11.243099999999998</v>
      </c>
      <c r="K18" s="36"/>
    </row>
    <row r="19" spans="3:11" s="30" customFormat="1">
      <c r="C19" s="15" t="s">
        <v>1</v>
      </c>
      <c r="D19" s="5">
        <v>3.630325</v>
      </c>
      <c r="E19" s="5">
        <v>3.6795</v>
      </c>
      <c r="F19" s="5">
        <v>3.7893749999999997</v>
      </c>
      <c r="G19" s="5">
        <v>12.33015</v>
      </c>
      <c r="H19" s="5">
        <v>16.890999999999998</v>
      </c>
      <c r="I19" s="5">
        <v>12.330349999999999</v>
      </c>
      <c r="K19" s="36"/>
    </row>
    <row r="20" spans="3:11" s="30" customFormat="1">
      <c r="C20" s="15" t="s">
        <v>2</v>
      </c>
      <c r="D20" s="5">
        <v>4.7648999999999999</v>
      </c>
      <c r="E20" s="5">
        <v>5.9950000000000001</v>
      </c>
      <c r="F20" s="5">
        <v>7.3190064999999995</v>
      </c>
      <c r="G20" s="5">
        <v>15.639474999999999</v>
      </c>
      <c r="H20" s="5">
        <v>19.68065</v>
      </c>
      <c r="I20" s="5">
        <v>10.864450000000001</v>
      </c>
      <c r="K20" s="36"/>
    </row>
    <row r="21" spans="3:11" s="30" customFormat="1">
      <c r="C21" s="15" t="s">
        <v>3</v>
      </c>
      <c r="D21" s="5">
        <v>4.4814999999999996</v>
      </c>
      <c r="E21" s="5">
        <v>5.9004500000000002</v>
      </c>
      <c r="F21" s="5">
        <v>7.0351249999999999</v>
      </c>
      <c r="G21" s="5">
        <v>14.883075000000002</v>
      </c>
      <c r="H21" s="5">
        <v>20.152999999999999</v>
      </c>
      <c r="I21" s="5">
        <v>11.101149999999999</v>
      </c>
      <c r="K21" s="36"/>
    </row>
    <row r="22" spans="3:11" s="30" customFormat="1">
      <c r="C22" s="15" t="s">
        <v>4</v>
      </c>
      <c r="D22" s="5">
        <v>3.7251500000000002</v>
      </c>
      <c r="E22" s="5">
        <v>4.1984500000000011</v>
      </c>
      <c r="F22" s="5">
        <v>6.2302499999999998</v>
      </c>
      <c r="G22" s="5">
        <v>13.417449999999999</v>
      </c>
      <c r="H22" s="5">
        <v>17.411124999999998</v>
      </c>
      <c r="I22" s="5">
        <v>11.384475</v>
      </c>
    </row>
    <row r="23" spans="3:11" s="30" customFormat="1">
      <c r="C23" s="35"/>
      <c r="D23" s="35"/>
      <c r="E23" s="35"/>
      <c r="F23" s="35"/>
      <c r="G23" s="35"/>
      <c r="H23" s="35"/>
      <c r="I23" s="35"/>
    </row>
    <row r="24" spans="3:11" s="30" customFormat="1">
      <c r="C24" s="35"/>
      <c r="D24" s="35"/>
      <c r="E24" s="35"/>
      <c r="F24" s="35"/>
      <c r="G24" s="35"/>
      <c r="H24" s="35"/>
      <c r="I24" s="35"/>
    </row>
    <row r="25" spans="3:11" s="30" customFormat="1">
      <c r="C25" s="35"/>
      <c r="D25" s="28" t="s">
        <v>30</v>
      </c>
      <c r="E25" s="28"/>
      <c r="F25" s="28"/>
      <c r="G25" s="28"/>
      <c r="H25" s="28"/>
      <c r="I25" s="28"/>
    </row>
    <row r="26" spans="3:11" s="30" customFormat="1">
      <c r="C26" s="15"/>
      <c r="D26" s="15" t="s">
        <v>22</v>
      </c>
      <c r="E26" s="15" t="s">
        <v>23</v>
      </c>
      <c r="F26" s="15" t="s">
        <v>24</v>
      </c>
      <c r="G26" s="15" t="s">
        <v>20</v>
      </c>
      <c r="H26" s="15" t="s">
        <v>18</v>
      </c>
      <c r="I26" s="15" t="s">
        <v>21</v>
      </c>
    </row>
    <row r="27" spans="3:11" s="30" customFormat="1">
      <c r="C27" s="15" t="s">
        <v>0</v>
      </c>
      <c r="D27" s="29">
        <f>STDEVP(C9:F9)</f>
        <v>8.5925476431614831E-3</v>
      </c>
      <c r="E27" s="29">
        <f>STDEVP(H9:K9)</f>
        <v>2.7985978632165027E-2</v>
      </c>
      <c r="F27" s="29">
        <f>STDEVP(M9:P9)</f>
        <v>6.4177488264966637E-3</v>
      </c>
      <c r="G27" s="29">
        <f>STDEVP(R9:U9)</f>
        <v>1.4255838058493382E-2</v>
      </c>
      <c r="H27" s="29">
        <f>STDEVP(W9:Z9)</f>
        <v>7.0726285778343861E-2</v>
      </c>
      <c r="I27" s="29">
        <f>STDEVP(AB9:AE9)</f>
        <v>7.0727788032710084E-2</v>
      </c>
    </row>
    <row r="28" spans="3:11" s="30" customFormat="1">
      <c r="C28" s="15" t="s">
        <v>1</v>
      </c>
      <c r="D28" s="29">
        <f t="shared" ref="D28:D31" si="6">STDEVP(C10:F10)</f>
        <v>6.9510340957299396E-3</v>
      </c>
      <c r="E28" s="29">
        <f t="shared" ref="E28:E31" si="7">STDEVP(H10:K10)</f>
        <v>2.140093455903256E-2</v>
      </c>
      <c r="F28" s="29">
        <f t="shared" ref="F28:F31" si="8">STDEVP(M10:P10)</f>
        <v>2.5860201081955237E-4</v>
      </c>
      <c r="G28" s="29">
        <f t="shared" ref="G28:G31" si="9">STDEVP(R10:U10)</f>
        <v>7.0582062168797616E-2</v>
      </c>
      <c r="H28" s="29">
        <f t="shared" ref="H28:H31" si="10">STDEVP(W10:Z10)</f>
        <v>7.0724818840347453E-2</v>
      </c>
      <c r="I28" s="29">
        <f t="shared" ref="I28:I31" si="11">STDEVP(AB10:AE10)</f>
        <v>7.0729396293196592E-2</v>
      </c>
    </row>
    <row r="29" spans="3:11" s="30" customFormat="1">
      <c r="C29" s="15" t="s">
        <v>2</v>
      </c>
      <c r="D29" s="29">
        <f t="shared" si="6"/>
        <v>1.8239791665476929E-2</v>
      </c>
      <c r="E29" s="29">
        <f t="shared" si="7"/>
        <v>2.140093455903283E-2</v>
      </c>
      <c r="F29" s="29">
        <f t="shared" si="8"/>
        <v>1.5648408065993696E-3</v>
      </c>
      <c r="G29" s="29">
        <f t="shared" si="9"/>
        <v>7.1050875258507798E-2</v>
      </c>
      <c r="H29" s="29">
        <f t="shared" si="10"/>
        <v>7.5466880152810951E-3</v>
      </c>
      <c r="I29" s="29">
        <f t="shared" si="11"/>
        <v>6.9951465317032807E-2</v>
      </c>
    </row>
    <row r="30" spans="3:11" s="30" customFormat="1">
      <c r="C30" s="15" t="s">
        <v>3</v>
      </c>
      <c r="D30" s="29">
        <f t="shared" si="6"/>
        <v>7.1968743215371413E-3</v>
      </c>
      <c r="E30" s="29">
        <f t="shared" si="7"/>
        <v>1.4466081017331585E-2</v>
      </c>
      <c r="F30" s="29">
        <f t="shared" si="8"/>
        <v>1.5958931668502048E-3</v>
      </c>
      <c r="G30" s="29">
        <f t="shared" si="9"/>
        <v>7.0722817216228404E-2</v>
      </c>
      <c r="H30" s="29">
        <f t="shared" si="10"/>
        <v>7.0724818840347453E-2</v>
      </c>
      <c r="I30" s="29">
        <f t="shared" si="11"/>
        <v>7.07984992778804E-2</v>
      </c>
    </row>
    <row r="31" spans="3:11" s="30" customFormat="1">
      <c r="C31" s="15" t="s">
        <v>4</v>
      </c>
      <c r="D31" s="29">
        <f t="shared" si="6"/>
        <v>7.1867569181092203E-2</v>
      </c>
      <c r="E31" s="29">
        <f t="shared" si="7"/>
        <v>7.0555421478398175E-2</v>
      </c>
      <c r="F31" s="29">
        <f t="shared" si="8"/>
        <v>8.2915619758872517E-4</v>
      </c>
      <c r="G31" s="29">
        <f t="shared" si="9"/>
        <v>7.0450035486151238E-2</v>
      </c>
      <c r="H31" s="29">
        <f t="shared" si="10"/>
        <v>0.14125171459158301</v>
      </c>
      <c r="I31" s="29">
        <f t="shared" si="11"/>
        <v>7.0414677979807466E-2</v>
      </c>
    </row>
  </sheetData>
  <mergeCells count="10">
    <mergeCell ref="D16:I16"/>
    <mergeCell ref="D25:I25"/>
    <mergeCell ref="C7:G7"/>
    <mergeCell ref="H7:L7"/>
    <mergeCell ref="M7:Q7"/>
    <mergeCell ref="R7:V7"/>
    <mergeCell ref="W7:AA7"/>
    <mergeCell ref="AB7:AF7"/>
    <mergeCell ref="B2:F2"/>
    <mergeCell ref="B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AH33"/>
  <sheetViews>
    <sheetView topLeftCell="A14" workbookViewId="0">
      <selection activeCell="N26" sqref="N26"/>
    </sheetView>
  </sheetViews>
  <sheetFormatPr defaultRowHeight="15.75"/>
  <cols>
    <col min="1" max="16384" width="9.33203125" style="30"/>
  </cols>
  <sheetData>
    <row r="2" spans="2:34" ht="18.75">
      <c r="B2" s="13" t="s">
        <v>48</v>
      </c>
      <c r="C2" s="13"/>
      <c r="D2" s="13"/>
      <c r="E2" s="13"/>
      <c r="F2" s="13"/>
      <c r="G2" s="13"/>
    </row>
    <row r="3" spans="2:34" ht="18.75">
      <c r="B3" s="13" t="s">
        <v>51</v>
      </c>
      <c r="C3" s="13"/>
      <c r="D3" s="13"/>
      <c r="E3" s="13"/>
      <c r="F3" s="13"/>
      <c r="G3" s="13"/>
    </row>
    <row r="6" spans="2:34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</row>
    <row r="7" spans="2:34">
      <c r="B7" s="15"/>
      <c r="C7" s="16" t="s">
        <v>35</v>
      </c>
      <c r="D7" s="16"/>
      <c r="E7" s="16"/>
      <c r="F7" s="16"/>
      <c r="G7" s="16"/>
      <c r="H7" s="17" t="s">
        <v>36</v>
      </c>
      <c r="I7" s="17"/>
      <c r="J7" s="17"/>
      <c r="K7" s="17"/>
      <c r="L7" s="17"/>
      <c r="M7" s="16" t="s">
        <v>37</v>
      </c>
      <c r="N7" s="16"/>
      <c r="O7" s="16"/>
      <c r="P7" s="16"/>
      <c r="Q7" s="16"/>
      <c r="R7" s="17" t="s">
        <v>38</v>
      </c>
      <c r="S7" s="17"/>
      <c r="T7" s="17"/>
      <c r="U7" s="17"/>
      <c r="V7" s="17"/>
      <c r="W7" s="16" t="s">
        <v>39</v>
      </c>
      <c r="X7" s="16"/>
      <c r="Y7" s="16"/>
      <c r="Z7" s="16"/>
      <c r="AA7" s="16"/>
      <c r="AB7" s="17" t="s">
        <v>40</v>
      </c>
      <c r="AC7" s="17"/>
      <c r="AD7" s="17"/>
      <c r="AE7" s="17"/>
      <c r="AF7" s="17"/>
      <c r="AG7" s="31"/>
      <c r="AH7" s="31"/>
    </row>
    <row r="8" spans="2:34">
      <c r="B8" s="15"/>
      <c r="C8" s="15" t="s">
        <v>41</v>
      </c>
      <c r="D8" s="15" t="s">
        <v>42</v>
      </c>
      <c r="E8" s="15" t="s">
        <v>43</v>
      </c>
      <c r="F8" s="15" t="s">
        <v>46</v>
      </c>
      <c r="G8" s="19" t="s">
        <v>45</v>
      </c>
      <c r="H8" s="15" t="s">
        <v>41</v>
      </c>
      <c r="I8" s="15" t="s">
        <v>42</v>
      </c>
      <c r="J8" s="15" t="s">
        <v>43</v>
      </c>
      <c r="K8" s="15" t="s">
        <v>46</v>
      </c>
      <c r="L8" s="19" t="s">
        <v>45</v>
      </c>
      <c r="M8" s="15" t="s">
        <v>41</v>
      </c>
      <c r="N8" s="15" t="s">
        <v>42</v>
      </c>
      <c r="O8" s="15" t="s">
        <v>43</v>
      </c>
      <c r="P8" s="15" t="s">
        <v>46</v>
      </c>
      <c r="Q8" s="19" t="s">
        <v>45</v>
      </c>
      <c r="R8" s="15" t="s">
        <v>41</v>
      </c>
      <c r="S8" s="15" t="s">
        <v>42</v>
      </c>
      <c r="T8" s="15" t="s">
        <v>43</v>
      </c>
      <c r="U8" s="15" t="s">
        <v>46</v>
      </c>
      <c r="V8" s="19" t="s">
        <v>45</v>
      </c>
      <c r="W8" s="15" t="s">
        <v>41</v>
      </c>
      <c r="X8" s="15" t="s">
        <v>42</v>
      </c>
      <c r="Y8" s="15" t="s">
        <v>43</v>
      </c>
      <c r="Z8" s="15" t="s">
        <v>46</v>
      </c>
      <c r="AA8" s="19" t="s">
        <v>45</v>
      </c>
      <c r="AB8" s="15" t="s">
        <v>41</v>
      </c>
      <c r="AC8" s="15" t="s">
        <v>42</v>
      </c>
      <c r="AD8" s="15" t="s">
        <v>43</v>
      </c>
      <c r="AE8" s="15" t="s">
        <v>46</v>
      </c>
      <c r="AF8" s="19" t="s">
        <v>45</v>
      </c>
      <c r="AG8" s="31"/>
      <c r="AH8" s="31"/>
    </row>
    <row r="9" spans="2:34">
      <c r="B9" s="15" t="s">
        <v>0</v>
      </c>
      <c r="C9" s="25">
        <v>0.27100000000000002</v>
      </c>
      <c r="D9" s="25">
        <v>0.26500000000000001</v>
      </c>
      <c r="E9" s="25">
        <v>0.25700000000000001</v>
      </c>
      <c r="F9" s="25">
        <v>0.251</v>
      </c>
      <c r="G9" s="32">
        <f>AVERAGE(C9:F9)</f>
        <v>0.26100000000000001</v>
      </c>
      <c r="H9" s="25">
        <v>0.27800000000000002</v>
      </c>
      <c r="I9" s="25">
        <v>0.26200000000000001</v>
      </c>
      <c r="J9" s="25">
        <v>0.24399999999999999</v>
      </c>
      <c r="K9" s="25">
        <v>0.248</v>
      </c>
      <c r="L9" s="32">
        <f>AVERAGE(H9:K9)</f>
        <v>0.25800000000000001</v>
      </c>
      <c r="M9" s="25">
        <v>0.2601</v>
      </c>
      <c r="N9" s="25">
        <v>0.25600000000000001</v>
      </c>
      <c r="O9" s="25">
        <v>0.2422</v>
      </c>
      <c r="P9" s="25">
        <v>0.26100000000000001</v>
      </c>
      <c r="Q9" s="32">
        <f>AVERAGE(M9:P9)</f>
        <v>0.25482499999999997</v>
      </c>
      <c r="R9" s="25">
        <v>0.42</v>
      </c>
      <c r="S9" s="25">
        <v>0.40400000000000003</v>
      </c>
      <c r="T9" s="25">
        <v>0.40599999999999997</v>
      </c>
      <c r="U9" s="25">
        <v>0.40999999999999992</v>
      </c>
      <c r="V9" s="21">
        <f>AVERAGE(R9:U9)</f>
        <v>0.41</v>
      </c>
      <c r="W9" s="25">
        <v>0.49099999999999999</v>
      </c>
      <c r="X9" s="25">
        <v>0.49399999999999999</v>
      </c>
      <c r="Y9" s="25">
        <v>0.48599999999999999</v>
      </c>
      <c r="Z9" s="25">
        <v>0.48899999999999999</v>
      </c>
      <c r="AA9" s="21">
        <f>AVERAGE(W9:Z9)</f>
        <v>0.49</v>
      </c>
      <c r="AB9" s="25">
        <v>0.747</v>
      </c>
      <c r="AC9" s="25">
        <v>0.74399999999999988</v>
      </c>
      <c r="AD9" s="25">
        <v>0.73599999999999988</v>
      </c>
      <c r="AE9" s="25">
        <v>0.73299999999999998</v>
      </c>
      <c r="AF9" s="21">
        <f>AVERAGE(AB9:AE9)</f>
        <v>0.74</v>
      </c>
      <c r="AG9" s="31"/>
      <c r="AH9" s="31"/>
    </row>
    <row r="10" spans="2:34">
      <c r="B10" s="15" t="s">
        <v>1</v>
      </c>
      <c r="C10" s="25">
        <v>0.26200000000000001</v>
      </c>
      <c r="D10" s="25">
        <v>0.27600000000000002</v>
      </c>
      <c r="E10" s="25">
        <v>0.26800000000000002</v>
      </c>
      <c r="F10" s="25">
        <v>0.28199999999999997</v>
      </c>
      <c r="G10" s="32">
        <f t="shared" ref="G10:G13" si="0">AVERAGE(C10:F10)</f>
        <v>0.27200000000000002</v>
      </c>
      <c r="H10" s="25">
        <v>0.3004</v>
      </c>
      <c r="I10" s="25">
        <v>0.28310000000000002</v>
      </c>
      <c r="J10" s="25">
        <v>0.30299999999999999</v>
      </c>
      <c r="K10" s="25">
        <v>0.29299999999999998</v>
      </c>
      <c r="L10" s="32">
        <f t="shared" ref="L10:L13" si="1">AVERAGE(H10:K10)</f>
        <v>0.294875</v>
      </c>
      <c r="M10" s="25">
        <v>0.27400000000000002</v>
      </c>
      <c r="N10" s="25">
        <v>0.28400000000000003</v>
      </c>
      <c r="O10" s="25">
        <v>0.27600000000000002</v>
      </c>
      <c r="P10" s="25">
        <v>0.28599999999999998</v>
      </c>
      <c r="Q10" s="32">
        <f t="shared" ref="Q10:Q13" si="2">AVERAGE(M10:P10)</f>
        <v>0.28000000000000003</v>
      </c>
      <c r="R10" s="25">
        <v>0.307</v>
      </c>
      <c r="S10" s="25">
        <v>0.314</v>
      </c>
      <c r="T10" s="25">
        <v>0.30599999999999999</v>
      </c>
      <c r="U10" s="25">
        <v>0.313</v>
      </c>
      <c r="V10" s="21">
        <f t="shared" ref="V10:V13" si="3">AVERAGE(R10:U10)</f>
        <v>0.31</v>
      </c>
      <c r="W10" s="25">
        <v>0.376</v>
      </c>
      <c r="X10" s="25">
        <v>0.38400000000000006</v>
      </c>
      <c r="Y10" s="25">
        <v>0.37600000000000006</v>
      </c>
      <c r="Z10" s="25">
        <v>0.38400000000000001</v>
      </c>
      <c r="AA10" s="21">
        <f t="shared" ref="AA10:AA13" si="4">AVERAGE(W10:Z10)</f>
        <v>0.38</v>
      </c>
      <c r="AB10" s="25">
        <v>0.87</v>
      </c>
      <c r="AC10" s="25">
        <v>0.86399999999999999</v>
      </c>
      <c r="AD10" s="25">
        <v>0.85599999999999998</v>
      </c>
      <c r="AE10" s="25">
        <v>0.85</v>
      </c>
      <c r="AF10" s="21">
        <f t="shared" ref="AF10:AF13" si="5">AVERAGE(AB10:AE10)</f>
        <v>0.86</v>
      </c>
      <c r="AG10" s="31"/>
      <c r="AH10" s="31"/>
    </row>
    <row r="11" spans="2:34">
      <c r="B11" s="15" t="s">
        <v>2</v>
      </c>
      <c r="C11" s="25">
        <v>0.39300000000000002</v>
      </c>
      <c r="D11" s="25">
        <v>0.39700000000000002</v>
      </c>
      <c r="E11" s="25">
        <v>0.39900000000000002</v>
      </c>
      <c r="F11" s="25">
        <v>0.38300000000000001</v>
      </c>
      <c r="G11" s="32">
        <f t="shared" si="0"/>
        <v>0.39300000000000002</v>
      </c>
      <c r="H11" s="25">
        <v>0.42799999999999999</v>
      </c>
      <c r="I11" s="25">
        <v>0.432</v>
      </c>
      <c r="J11" s="25">
        <v>0.42399999999999999</v>
      </c>
      <c r="K11" s="25">
        <v>0.42799999999999994</v>
      </c>
      <c r="L11" s="32">
        <f t="shared" si="1"/>
        <v>0.42799999999999999</v>
      </c>
      <c r="M11" s="25">
        <v>0.46200000000000002</v>
      </c>
      <c r="N11" s="25">
        <v>0.46400000000000002</v>
      </c>
      <c r="O11" s="25">
        <v>0.45600000000000002</v>
      </c>
      <c r="P11" s="25">
        <v>0.45999999999999996</v>
      </c>
      <c r="Q11" s="32">
        <f t="shared" si="2"/>
        <v>0.46050000000000002</v>
      </c>
      <c r="R11" s="25">
        <v>0.59</v>
      </c>
      <c r="S11" s="25">
        <v>0.624</v>
      </c>
      <c r="T11" s="25">
        <v>0.61599999999999999</v>
      </c>
      <c r="U11" s="25">
        <v>0.65</v>
      </c>
      <c r="V11" s="21">
        <f t="shared" si="3"/>
        <v>0.62</v>
      </c>
      <c r="W11" s="25">
        <v>0.83</v>
      </c>
      <c r="X11" s="25">
        <v>0.85399999999999998</v>
      </c>
      <c r="Y11" s="25">
        <v>0.84599999999999997</v>
      </c>
      <c r="Z11" s="25">
        <v>0.87</v>
      </c>
      <c r="AA11" s="21">
        <f t="shared" si="4"/>
        <v>0.85</v>
      </c>
      <c r="AB11" s="25">
        <v>0.98299999999999998</v>
      </c>
      <c r="AC11" s="25">
        <v>0.98399999999999999</v>
      </c>
      <c r="AD11" s="25">
        <v>0.97599999999999998</v>
      </c>
      <c r="AE11" s="25">
        <v>0.97699999999999998</v>
      </c>
      <c r="AF11" s="21">
        <f t="shared" si="5"/>
        <v>0.98</v>
      </c>
      <c r="AG11" s="31"/>
      <c r="AH11" s="31"/>
    </row>
    <row r="12" spans="2:34">
      <c r="B12" s="15" t="s">
        <v>3</v>
      </c>
      <c r="C12" s="25">
        <v>0.373</v>
      </c>
      <c r="D12" s="25">
        <v>0.34699999999999998</v>
      </c>
      <c r="E12" s="25">
        <v>0.34899999999999998</v>
      </c>
      <c r="F12" s="25">
        <v>0.34300000000000003</v>
      </c>
      <c r="G12" s="32">
        <f t="shared" si="0"/>
        <v>0.35299999999999998</v>
      </c>
      <c r="H12" s="25">
        <v>0.41299999999999998</v>
      </c>
      <c r="I12" s="25">
        <v>0.41699999999999998</v>
      </c>
      <c r="J12" s="25">
        <v>0.40899999999999997</v>
      </c>
      <c r="K12" s="25">
        <v>0.41300000000000003</v>
      </c>
      <c r="L12" s="32">
        <f t="shared" si="1"/>
        <v>0.41299999999999998</v>
      </c>
      <c r="M12" s="25">
        <v>0.43</v>
      </c>
      <c r="N12" s="25">
        <v>0.41399999999999998</v>
      </c>
      <c r="O12" s="25">
        <v>0.40599999999999997</v>
      </c>
      <c r="P12" s="25">
        <v>0.39</v>
      </c>
      <c r="Q12" s="32">
        <f t="shared" si="2"/>
        <v>0.41000000000000003</v>
      </c>
      <c r="R12" s="25">
        <v>0.53</v>
      </c>
      <c r="S12" s="25">
        <v>0.496</v>
      </c>
      <c r="T12" s="25">
        <v>0.50600000000000001</v>
      </c>
      <c r="U12" s="25">
        <v>0.50800000000000001</v>
      </c>
      <c r="V12" s="21">
        <f t="shared" si="3"/>
        <v>0.51</v>
      </c>
      <c r="W12" s="25">
        <v>0.72499999999999998</v>
      </c>
      <c r="X12" s="25">
        <v>0.73399999999999999</v>
      </c>
      <c r="Y12" s="25">
        <v>0.72599999999999998</v>
      </c>
      <c r="Z12" s="25">
        <v>0.73499999999999999</v>
      </c>
      <c r="AA12" s="21">
        <f t="shared" si="4"/>
        <v>0.73</v>
      </c>
      <c r="AB12" s="25">
        <v>0.96099999999999997</v>
      </c>
      <c r="AC12" s="25">
        <v>0.94799999999999995</v>
      </c>
      <c r="AD12" s="25">
        <v>0.97099999999999997</v>
      </c>
      <c r="AE12" s="25">
        <v>0.96899999999999997</v>
      </c>
      <c r="AF12" s="21">
        <f t="shared" si="5"/>
        <v>0.96224999999999994</v>
      </c>
      <c r="AG12" s="31"/>
      <c r="AH12" s="31"/>
    </row>
    <row r="13" spans="2:34">
      <c r="B13" s="15" t="s">
        <v>4</v>
      </c>
      <c r="C13" s="25">
        <v>0.308</v>
      </c>
      <c r="D13" s="25">
        <v>0.30199999999999999</v>
      </c>
      <c r="E13" s="25">
        <v>0.29399999999999998</v>
      </c>
      <c r="F13" s="25">
        <v>0.28799999999999998</v>
      </c>
      <c r="G13" s="32">
        <f t="shared" si="0"/>
        <v>0.29799999999999999</v>
      </c>
      <c r="H13" s="25">
        <v>0.32500000000000001</v>
      </c>
      <c r="I13" s="25">
        <v>0.32900000000000001</v>
      </c>
      <c r="J13" s="25">
        <v>0.32100000000000001</v>
      </c>
      <c r="K13" s="25">
        <v>0.32499999999999996</v>
      </c>
      <c r="L13" s="32">
        <f t="shared" si="1"/>
        <v>0.32500000000000001</v>
      </c>
      <c r="M13" s="25">
        <v>0.38200000000000001</v>
      </c>
      <c r="N13" s="25">
        <v>0.38600000000000001</v>
      </c>
      <c r="O13" s="25">
        <v>0.379</v>
      </c>
      <c r="P13" s="25">
        <v>0.38500000000000001</v>
      </c>
      <c r="Q13" s="32">
        <f t="shared" si="2"/>
        <v>0.38300000000000001</v>
      </c>
      <c r="R13" s="25">
        <v>0.44850000000000001</v>
      </c>
      <c r="S13" s="25">
        <v>0.45400000000000001</v>
      </c>
      <c r="T13" s="25">
        <v>0.44600000000000001</v>
      </c>
      <c r="U13" s="25">
        <v>0.45150000000000001</v>
      </c>
      <c r="V13" s="21">
        <f t="shared" si="3"/>
        <v>0.45</v>
      </c>
      <c r="W13" s="25">
        <v>0.53500000000000003</v>
      </c>
      <c r="X13" s="25">
        <v>0.53400000000000003</v>
      </c>
      <c r="Y13" s="25">
        <v>0.52600000000000002</v>
      </c>
      <c r="Z13" s="25">
        <v>0.52500000000000002</v>
      </c>
      <c r="AA13" s="21">
        <f t="shared" si="4"/>
        <v>0.53</v>
      </c>
      <c r="AB13" s="25">
        <v>0.92</v>
      </c>
      <c r="AC13" s="25">
        <v>0.91500000000000004</v>
      </c>
      <c r="AD13" s="25">
        <v>0.92410000000000003</v>
      </c>
      <c r="AE13" s="25">
        <v>0.92830000000000001</v>
      </c>
      <c r="AF13" s="21">
        <f t="shared" si="5"/>
        <v>0.92185000000000006</v>
      </c>
      <c r="AG13" s="31"/>
      <c r="AH13" s="31"/>
    </row>
    <row r="14" spans="2:34"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spans="2:34"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spans="2:34">
      <c r="B16" s="31"/>
      <c r="C16" s="31"/>
      <c r="D16" s="28" t="s">
        <v>61</v>
      </c>
      <c r="E16" s="28"/>
      <c r="F16" s="28"/>
      <c r="G16" s="28"/>
      <c r="H16" s="28"/>
      <c r="I16" s="28"/>
      <c r="J16" s="31"/>
      <c r="K16" s="31"/>
    </row>
    <row r="17" spans="2:32">
      <c r="B17" s="31"/>
      <c r="C17" s="35"/>
      <c r="D17" s="15" t="s">
        <v>22</v>
      </c>
      <c r="E17" s="15" t="s">
        <v>23</v>
      </c>
      <c r="F17" s="15" t="s">
        <v>24</v>
      </c>
      <c r="G17" s="15" t="s">
        <v>20</v>
      </c>
      <c r="H17" s="15" t="s">
        <v>18</v>
      </c>
      <c r="I17" s="15" t="s">
        <v>21</v>
      </c>
      <c r="J17" s="31"/>
      <c r="K17" s="31"/>
    </row>
    <row r="18" spans="2:32">
      <c r="B18" s="31"/>
      <c r="C18" s="15" t="s">
        <v>0</v>
      </c>
      <c r="D18" s="5">
        <v>0.26100000000000001</v>
      </c>
      <c r="E18" s="5">
        <v>0.25800000000000001</v>
      </c>
      <c r="F18" s="5">
        <v>0.25482499999999997</v>
      </c>
      <c r="G18" s="5">
        <v>0.41</v>
      </c>
      <c r="H18" s="5">
        <v>0.49</v>
      </c>
      <c r="I18" s="5">
        <v>0.74</v>
      </c>
      <c r="J18" s="31"/>
      <c r="K18" s="31"/>
      <c r="AE18" s="37"/>
      <c r="AF18" s="37"/>
    </row>
    <row r="19" spans="2:32">
      <c r="B19" s="31"/>
      <c r="C19" s="15" t="s">
        <v>1</v>
      </c>
      <c r="D19" s="5">
        <v>0.27200000000000002</v>
      </c>
      <c r="E19" s="5">
        <v>0.294875</v>
      </c>
      <c r="F19" s="5">
        <v>0.28000000000000003</v>
      </c>
      <c r="G19" s="5">
        <v>0.31</v>
      </c>
      <c r="H19" s="5">
        <v>0.38</v>
      </c>
      <c r="I19" s="5">
        <v>0.86</v>
      </c>
      <c r="J19" s="31"/>
      <c r="K19" s="31"/>
      <c r="AB19" s="38"/>
      <c r="AC19" s="38"/>
      <c r="AD19" s="38"/>
      <c r="AE19" s="39"/>
      <c r="AF19" s="39"/>
    </row>
    <row r="20" spans="2:32">
      <c r="B20" s="31"/>
      <c r="C20" s="15" t="s">
        <v>2</v>
      </c>
      <c r="D20" s="5">
        <v>0.39300000000000002</v>
      </c>
      <c r="E20" s="5">
        <v>0.42799999999999999</v>
      </c>
      <c r="F20" s="5">
        <v>0.46050000000000002</v>
      </c>
      <c r="G20" s="5">
        <v>0.62</v>
      </c>
      <c r="H20" s="5">
        <v>0.85</v>
      </c>
      <c r="I20" s="5">
        <v>0.98</v>
      </c>
      <c r="J20" s="31"/>
      <c r="K20" s="31"/>
      <c r="AB20" s="38"/>
      <c r="AC20" s="38"/>
      <c r="AD20" s="38"/>
      <c r="AE20" s="39"/>
      <c r="AF20" s="39"/>
    </row>
    <row r="21" spans="2:32">
      <c r="B21" s="31"/>
      <c r="C21" s="15" t="s">
        <v>3</v>
      </c>
      <c r="D21" s="5">
        <v>0.35299999999999998</v>
      </c>
      <c r="E21" s="5">
        <v>0.41299999999999998</v>
      </c>
      <c r="F21" s="5">
        <v>0.41000000000000003</v>
      </c>
      <c r="G21" s="5">
        <v>0.51</v>
      </c>
      <c r="H21" s="5">
        <v>0.73</v>
      </c>
      <c r="I21" s="5">
        <v>0.96224999999999994</v>
      </c>
      <c r="J21" s="31"/>
      <c r="K21" s="31"/>
    </row>
    <row r="22" spans="2:32">
      <c r="B22" s="31"/>
      <c r="C22" s="15" t="s">
        <v>4</v>
      </c>
      <c r="D22" s="5">
        <v>0.29799999999999999</v>
      </c>
      <c r="E22" s="5">
        <v>0.32500000000000001</v>
      </c>
      <c r="F22" s="5">
        <v>0.38300000000000001</v>
      </c>
      <c r="G22" s="5">
        <v>0.45</v>
      </c>
      <c r="H22" s="5">
        <v>0.53</v>
      </c>
      <c r="I22" s="5">
        <v>0.92185000000000006</v>
      </c>
      <c r="J22" s="31"/>
      <c r="K22" s="31"/>
    </row>
    <row r="23" spans="2:32"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4" spans="2:32">
      <c r="B24" s="31"/>
      <c r="C24" s="31"/>
      <c r="D24" s="31"/>
      <c r="E24" s="31"/>
      <c r="F24" s="31"/>
      <c r="G24" s="31"/>
      <c r="H24" s="31"/>
      <c r="I24" s="31"/>
      <c r="J24" s="31"/>
      <c r="K24" s="31"/>
    </row>
    <row r="25" spans="2:32">
      <c r="B25" s="31"/>
      <c r="C25" s="31"/>
      <c r="D25" s="28" t="s">
        <v>30</v>
      </c>
      <c r="E25" s="28"/>
      <c r="F25" s="28"/>
      <c r="G25" s="28"/>
      <c r="H25" s="28"/>
      <c r="I25" s="28"/>
      <c r="J25" s="31"/>
      <c r="K25" s="31"/>
    </row>
    <row r="26" spans="2:32">
      <c r="B26" s="31"/>
      <c r="C26" s="15"/>
      <c r="D26" s="15" t="s">
        <v>22</v>
      </c>
      <c r="E26" s="15" t="s">
        <v>23</v>
      </c>
      <c r="F26" s="15" t="s">
        <v>24</v>
      </c>
      <c r="G26" s="15" t="s">
        <v>20</v>
      </c>
      <c r="H26" s="15" t="s">
        <v>18</v>
      </c>
      <c r="I26" s="15" t="s">
        <v>21</v>
      </c>
      <c r="J26" s="31"/>
      <c r="K26" s="31"/>
    </row>
    <row r="27" spans="2:32">
      <c r="B27" s="31"/>
      <c r="C27" s="15" t="s">
        <v>0</v>
      </c>
      <c r="D27" s="29">
        <f>STDEVP(C9:F9)</f>
        <v>7.615773105863915E-3</v>
      </c>
      <c r="E27" s="29">
        <f>STDEVP(H9:K9)</f>
        <v>1.3341664064126346E-2</v>
      </c>
      <c r="F27" s="29">
        <f>STDEVP(M9:P9)</f>
        <v>7.5287366138018161E-3</v>
      </c>
      <c r="G27" s="29">
        <f>STDEVP(R9:U9)</f>
        <v>6.164414002968968E-3</v>
      </c>
      <c r="H27" s="29">
        <f>STDEVP(W9:Z9)</f>
        <v>2.9154759474226528E-3</v>
      </c>
      <c r="I27" s="29">
        <f>STDEVP(AB9:AE9)</f>
        <v>5.7008771254956946E-3</v>
      </c>
      <c r="J27" s="31"/>
      <c r="K27" s="31"/>
    </row>
    <row r="28" spans="2:32">
      <c r="B28" s="31"/>
      <c r="C28" s="15" t="s">
        <v>1</v>
      </c>
      <c r="D28" s="29">
        <f t="shared" ref="D28:D31" si="6">STDEVP(C10:F10)</f>
        <v>7.6157731058638968E-3</v>
      </c>
      <c r="E28" s="29">
        <f t="shared" ref="E28:E31" si="7">STDEVP(H10:K10)</f>
        <v>7.7250809057251863E-3</v>
      </c>
      <c r="F28" s="29">
        <f t="shared" ref="F28:F31" si="8">STDEVP(M10:P10)</f>
        <v>5.0990195135927731E-3</v>
      </c>
      <c r="G28" s="29">
        <f t="shared" ref="G28:G31" si="9">STDEVP(R10:U10)</f>
        <v>3.5355339059327407E-3</v>
      </c>
      <c r="H28" s="29">
        <f t="shared" ref="H28:H31" si="10">STDEVP(W10:Z10)</f>
        <v>4.0000000000000036E-3</v>
      </c>
      <c r="I28" s="29">
        <f t="shared" ref="I28:I31" si="11">STDEVP(AB10:AE10)</f>
        <v>7.615773105863915E-3</v>
      </c>
      <c r="J28" s="31"/>
      <c r="K28" s="31"/>
    </row>
    <row r="29" spans="2:32">
      <c r="B29" s="31"/>
      <c r="C29" s="15" t="s">
        <v>2</v>
      </c>
      <c r="D29" s="29">
        <f t="shared" si="6"/>
        <v>6.1644140029689818E-3</v>
      </c>
      <c r="E29" s="29">
        <f t="shared" si="7"/>
        <v>2.8284271247461927E-3</v>
      </c>
      <c r="F29" s="29">
        <f t="shared" si="8"/>
        <v>2.9580398915498127E-3</v>
      </c>
      <c r="G29" s="29">
        <f t="shared" si="9"/>
        <v>2.1400934559032716E-2</v>
      </c>
      <c r="H29" s="29">
        <f t="shared" si="10"/>
        <v>1.442220510185597E-2</v>
      </c>
      <c r="I29" s="29">
        <f t="shared" si="11"/>
        <v>3.5355339059327407E-3</v>
      </c>
      <c r="J29" s="31"/>
      <c r="K29" s="31"/>
    </row>
    <row r="30" spans="2:32">
      <c r="B30" s="31"/>
      <c r="C30" s="15" t="s">
        <v>3</v>
      </c>
      <c r="D30" s="29">
        <f t="shared" si="6"/>
        <v>1.1747340124470729E-2</v>
      </c>
      <c r="E30" s="29">
        <f t="shared" si="7"/>
        <v>2.8284271247461927E-3</v>
      </c>
      <c r="F30" s="29">
        <f t="shared" si="8"/>
        <v>1.4422205101855951E-2</v>
      </c>
      <c r="G30" s="29">
        <f t="shared" si="9"/>
        <v>1.2409673645990868E-2</v>
      </c>
      <c r="H30" s="29">
        <f t="shared" si="10"/>
        <v>4.5276925690687121E-3</v>
      </c>
      <c r="I30" s="29">
        <f t="shared" si="11"/>
        <v>9.0381137412626177E-3</v>
      </c>
      <c r="J30" s="31"/>
      <c r="K30" s="31"/>
    </row>
    <row r="31" spans="2:32">
      <c r="B31" s="31"/>
      <c r="C31" s="15" t="s">
        <v>4</v>
      </c>
      <c r="D31" s="29">
        <f t="shared" si="6"/>
        <v>7.615773105863915E-3</v>
      </c>
      <c r="E31" s="29">
        <f t="shared" si="7"/>
        <v>2.8284271247461927E-3</v>
      </c>
      <c r="F31" s="29">
        <f t="shared" si="8"/>
        <v>2.7386127875258333E-3</v>
      </c>
      <c r="G31" s="29">
        <f t="shared" si="9"/>
        <v>3.0207614933986456E-3</v>
      </c>
      <c r="H31" s="29">
        <f t="shared" si="10"/>
        <v>4.5276925690687121E-3</v>
      </c>
      <c r="I31" s="29">
        <f t="shared" si="11"/>
        <v>4.9246827308974863E-3</v>
      </c>
      <c r="J31" s="31"/>
      <c r="K31" s="31"/>
    </row>
    <row r="32" spans="2:32"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2:11">
      <c r="B33" s="31"/>
      <c r="C33" s="31"/>
      <c r="D33" s="31"/>
      <c r="E33" s="31"/>
      <c r="F33" s="31"/>
      <c r="G33" s="31"/>
      <c r="H33" s="31"/>
      <c r="I33" s="31"/>
      <c r="J33" s="31"/>
      <c r="K33" s="31"/>
    </row>
  </sheetData>
  <mergeCells count="10">
    <mergeCell ref="B2:G2"/>
    <mergeCell ref="B3:G3"/>
    <mergeCell ref="D16:I16"/>
    <mergeCell ref="C7:G7"/>
    <mergeCell ref="H7:L7"/>
    <mergeCell ref="M7:Q7"/>
    <mergeCell ref="R7:V7"/>
    <mergeCell ref="W7:AA7"/>
    <mergeCell ref="AB7:AF7"/>
    <mergeCell ref="D25:I2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BN30"/>
  <sheetViews>
    <sheetView topLeftCell="A13" workbookViewId="0">
      <selection activeCell="N25" sqref="N25"/>
    </sheetView>
  </sheetViews>
  <sheetFormatPr defaultRowHeight="15.75"/>
  <cols>
    <col min="1" max="3" width="9.33203125" style="30"/>
    <col min="4" max="9" width="9.83203125" style="30" bestFit="1" customWidth="1"/>
    <col min="10" max="16384" width="9.33203125" style="30"/>
  </cols>
  <sheetData>
    <row r="2" spans="2:66" s="30" customFormat="1" ht="18.75">
      <c r="B2" s="13" t="s">
        <v>49</v>
      </c>
      <c r="C2" s="13"/>
      <c r="D2" s="13"/>
      <c r="E2" s="13"/>
      <c r="F2" s="13"/>
      <c r="G2" s="13"/>
    </row>
    <row r="3" spans="2:66" s="30" customFormat="1" ht="18.75">
      <c r="B3" s="13" t="s">
        <v>56</v>
      </c>
      <c r="C3" s="13"/>
      <c r="D3" s="13"/>
      <c r="E3" s="13"/>
      <c r="F3" s="13"/>
      <c r="G3" s="13"/>
    </row>
    <row r="7" spans="2:66" s="30" customFormat="1">
      <c r="B7" s="15"/>
      <c r="C7" s="16" t="s">
        <v>35</v>
      </c>
      <c r="D7" s="16"/>
      <c r="E7" s="16"/>
      <c r="F7" s="16"/>
      <c r="G7" s="16"/>
      <c r="H7" s="17" t="s">
        <v>36</v>
      </c>
      <c r="I7" s="17"/>
      <c r="J7" s="17"/>
      <c r="K7" s="17"/>
      <c r="L7" s="17"/>
      <c r="M7" s="16" t="s">
        <v>37</v>
      </c>
      <c r="N7" s="16"/>
      <c r="O7" s="16"/>
      <c r="P7" s="16"/>
      <c r="Q7" s="16"/>
      <c r="R7" s="17" t="s">
        <v>38</v>
      </c>
      <c r="S7" s="17"/>
      <c r="T7" s="17"/>
      <c r="U7" s="17"/>
      <c r="V7" s="17"/>
      <c r="W7" s="16" t="s">
        <v>39</v>
      </c>
      <c r="X7" s="16"/>
      <c r="Y7" s="16"/>
      <c r="Z7" s="16"/>
      <c r="AA7" s="16"/>
      <c r="AB7" s="17" t="s">
        <v>40</v>
      </c>
      <c r="AC7" s="17"/>
      <c r="AD7" s="17"/>
      <c r="AE7" s="17"/>
      <c r="AF7" s="17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</row>
    <row r="8" spans="2:66" s="30" customFormat="1">
      <c r="B8" s="15"/>
      <c r="C8" s="15" t="s">
        <v>41</v>
      </c>
      <c r="D8" s="15" t="s">
        <v>42</v>
      </c>
      <c r="E8" s="15" t="s">
        <v>43</v>
      </c>
      <c r="F8" s="15" t="s">
        <v>46</v>
      </c>
      <c r="G8" s="19" t="s">
        <v>45</v>
      </c>
      <c r="H8" s="15" t="s">
        <v>41</v>
      </c>
      <c r="I8" s="15" t="s">
        <v>42</v>
      </c>
      <c r="J8" s="15" t="s">
        <v>43</v>
      </c>
      <c r="K8" s="15" t="s">
        <v>46</v>
      </c>
      <c r="L8" s="19" t="s">
        <v>45</v>
      </c>
      <c r="M8" s="15" t="s">
        <v>41</v>
      </c>
      <c r="N8" s="15" t="s">
        <v>42</v>
      </c>
      <c r="O8" s="15" t="s">
        <v>43</v>
      </c>
      <c r="P8" s="15" t="s">
        <v>46</v>
      </c>
      <c r="Q8" s="19" t="s">
        <v>45</v>
      </c>
      <c r="R8" s="15" t="s">
        <v>41</v>
      </c>
      <c r="S8" s="15" t="s">
        <v>42</v>
      </c>
      <c r="T8" s="15" t="s">
        <v>43</v>
      </c>
      <c r="U8" s="15" t="s">
        <v>46</v>
      </c>
      <c r="V8" s="19" t="s">
        <v>45</v>
      </c>
      <c r="W8" s="15" t="s">
        <v>41</v>
      </c>
      <c r="X8" s="15" t="s">
        <v>42</v>
      </c>
      <c r="Y8" s="15" t="s">
        <v>43</v>
      </c>
      <c r="Z8" s="15" t="s">
        <v>46</v>
      </c>
      <c r="AA8" s="19" t="s">
        <v>45</v>
      </c>
      <c r="AB8" s="15" t="s">
        <v>41</v>
      </c>
      <c r="AC8" s="15" t="s">
        <v>42</v>
      </c>
      <c r="AD8" s="15" t="s">
        <v>43</v>
      </c>
      <c r="AE8" s="15" t="s">
        <v>46</v>
      </c>
      <c r="AF8" s="19" t="s">
        <v>45</v>
      </c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</row>
    <row r="9" spans="2:66" s="30" customFormat="1">
      <c r="B9" s="15" t="s">
        <v>0</v>
      </c>
      <c r="C9" s="40">
        <v>0.12</v>
      </c>
      <c r="D9" s="40">
        <f>C9+0.4%</f>
        <v>0.124</v>
      </c>
      <c r="E9" s="40">
        <f>C9-0.4%</f>
        <v>0.11599999999999999</v>
      </c>
      <c r="F9" s="40">
        <v>0.126</v>
      </c>
      <c r="G9" s="41">
        <f>AVERAGE(C9:F9)</f>
        <v>0.1215</v>
      </c>
      <c r="H9" s="29">
        <v>0.12</v>
      </c>
      <c r="I9" s="29">
        <v>0.124</v>
      </c>
      <c r="J9" s="29">
        <v>0.11599999999999999</v>
      </c>
      <c r="K9" s="29">
        <v>0.128</v>
      </c>
      <c r="L9" s="41">
        <f>AVERAGE(H9:K9)</f>
        <v>0.122</v>
      </c>
      <c r="M9" s="29">
        <v>0.123</v>
      </c>
      <c r="N9" s="29">
        <v>0.127</v>
      </c>
      <c r="O9" s="29">
        <v>0.11899999999999999</v>
      </c>
      <c r="P9" s="29">
        <v>0.13100000000000001</v>
      </c>
      <c r="Q9" s="41">
        <f>AVERAGE(M9:P9)</f>
        <v>0.125</v>
      </c>
      <c r="R9" s="29">
        <v>0.21</v>
      </c>
      <c r="S9" s="29">
        <v>0.214</v>
      </c>
      <c r="T9" s="29">
        <v>0.20599999999999999</v>
      </c>
      <c r="U9" s="29">
        <v>0.218</v>
      </c>
      <c r="V9" s="41">
        <f>AVERAGE(R9:U9)</f>
        <v>0.21199999999999999</v>
      </c>
      <c r="W9" s="29">
        <v>0.26</v>
      </c>
      <c r="X9" s="29">
        <v>0.26400000000000001</v>
      </c>
      <c r="Y9" s="29">
        <v>0.25600000000000001</v>
      </c>
      <c r="Z9" s="29">
        <v>0.26800000000000002</v>
      </c>
      <c r="AA9" s="41">
        <f>AVERAGE(W9:Z9)</f>
        <v>0.26200000000000001</v>
      </c>
      <c r="AB9" s="29">
        <v>0.39</v>
      </c>
      <c r="AC9" s="29">
        <v>0.39400000000000002</v>
      </c>
      <c r="AD9" s="29">
        <v>0.38600000000000001</v>
      </c>
      <c r="AE9" s="29">
        <v>0.39800000000000002</v>
      </c>
      <c r="AF9" s="41">
        <f>AVERAGE(AB9:AE9)</f>
        <v>0.39200000000000002</v>
      </c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</row>
    <row r="10" spans="2:66" s="30" customFormat="1">
      <c r="B10" s="15" t="s">
        <v>1</v>
      </c>
      <c r="C10" s="40">
        <v>0.11</v>
      </c>
      <c r="D10" s="40">
        <f t="shared" ref="D10:D13" si="0">C10+0.4%</f>
        <v>0.114</v>
      </c>
      <c r="E10" s="40">
        <f t="shared" ref="E10:E13" si="1">C10-0.4%</f>
        <v>0.106</v>
      </c>
      <c r="F10" s="40">
        <v>0.11799999999999999</v>
      </c>
      <c r="G10" s="41">
        <f t="shared" ref="G10:G13" si="2">AVERAGE(C10:F10)</f>
        <v>0.112</v>
      </c>
      <c r="H10" s="29">
        <v>0.11</v>
      </c>
      <c r="I10" s="29">
        <v>0.114</v>
      </c>
      <c r="J10" s="29">
        <v>0.106</v>
      </c>
      <c r="K10" s="29">
        <v>0.11700000000000001</v>
      </c>
      <c r="L10" s="41">
        <f t="shared" ref="L10:L13" si="3">AVERAGE(H10:K10)</f>
        <v>0.11175</v>
      </c>
      <c r="M10" s="29">
        <v>0.11899999999999999</v>
      </c>
      <c r="N10" s="29">
        <v>0.123</v>
      </c>
      <c r="O10" s="29">
        <v>0.11499999999999999</v>
      </c>
      <c r="P10" s="29">
        <v>0.127</v>
      </c>
      <c r="Q10" s="41">
        <f t="shared" ref="Q10:Q13" si="4">AVERAGE(M10:P10)</f>
        <v>0.121</v>
      </c>
      <c r="R10" s="29">
        <v>0.19</v>
      </c>
      <c r="S10" s="29">
        <v>0.19400000000000001</v>
      </c>
      <c r="T10" s="29">
        <v>0.186</v>
      </c>
      <c r="U10" s="29">
        <v>0.19900000000000001</v>
      </c>
      <c r="V10" s="41">
        <f t="shared" ref="V10:V13" si="5">AVERAGE(R10:U10)</f>
        <v>0.19225000000000003</v>
      </c>
      <c r="W10" s="29">
        <v>0.24</v>
      </c>
      <c r="X10" s="29">
        <v>0.24399999999999999</v>
      </c>
      <c r="Y10" s="29">
        <v>0.23599999999999999</v>
      </c>
      <c r="Z10" s="29">
        <v>0.248</v>
      </c>
      <c r="AA10" s="41">
        <f t="shared" ref="AA10:AA13" si="6">AVERAGE(W10:Z10)</f>
        <v>0.24199999999999999</v>
      </c>
      <c r="AB10" s="29">
        <v>0.28000000000000003</v>
      </c>
      <c r="AC10" s="29">
        <v>0.28400000000000003</v>
      </c>
      <c r="AD10" s="29">
        <v>0.27600000000000002</v>
      </c>
      <c r="AE10" s="29">
        <v>0.29099999999999998</v>
      </c>
      <c r="AF10" s="41">
        <f t="shared" ref="AF10:AF13" si="7">AVERAGE(AB10:AE10)</f>
        <v>0.28275</v>
      </c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</row>
    <row r="11" spans="2:66" s="30" customFormat="1">
      <c r="B11" s="15" t="s">
        <v>2</v>
      </c>
      <c r="C11" s="40">
        <v>0.2</v>
      </c>
      <c r="D11" s="40">
        <f t="shared" si="0"/>
        <v>0.20400000000000001</v>
      </c>
      <c r="E11" s="40">
        <f t="shared" si="1"/>
        <v>0.19600000000000001</v>
      </c>
      <c r="F11" s="40">
        <v>0.20799999999999999</v>
      </c>
      <c r="G11" s="41">
        <f t="shared" si="2"/>
        <v>0.20200000000000001</v>
      </c>
      <c r="H11" s="29">
        <v>0.28000000000000003</v>
      </c>
      <c r="I11" s="29">
        <v>0.28400000000000003</v>
      </c>
      <c r="J11" s="29">
        <v>0.27600000000000002</v>
      </c>
      <c r="K11" s="29">
        <v>0.312</v>
      </c>
      <c r="L11" s="41">
        <f t="shared" si="3"/>
        <v>0.28800000000000003</v>
      </c>
      <c r="M11" s="29">
        <v>0.37</v>
      </c>
      <c r="N11" s="29">
        <v>0.374</v>
      </c>
      <c r="O11" s="29">
        <v>0.36599999999999999</v>
      </c>
      <c r="P11" s="29">
        <v>0.41199999999999998</v>
      </c>
      <c r="Q11" s="41">
        <f t="shared" si="4"/>
        <v>0.38049999999999995</v>
      </c>
      <c r="R11" s="29">
        <v>0.42</v>
      </c>
      <c r="S11" s="29">
        <v>0.42399999999999999</v>
      </c>
      <c r="T11" s="29">
        <v>0.41599999999999998</v>
      </c>
      <c r="U11" s="29">
        <v>0.42799999999999999</v>
      </c>
      <c r="V11" s="41">
        <f t="shared" si="5"/>
        <v>0.42199999999999999</v>
      </c>
      <c r="W11" s="29">
        <v>0.54</v>
      </c>
      <c r="X11" s="29">
        <v>0.54400000000000004</v>
      </c>
      <c r="Y11" s="29">
        <v>0.53600000000000003</v>
      </c>
      <c r="Z11" s="29">
        <v>0.58199999999999996</v>
      </c>
      <c r="AA11" s="41">
        <f t="shared" si="6"/>
        <v>0.55049999999999999</v>
      </c>
      <c r="AB11" s="29">
        <v>0.73</v>
      </c>
      <c r="AC11" s="29">
        <v>0.73399999999999999</v>
      </c>
      <c r="AD11" s="29">
        <v>0.72599999999999998</v>
      </c>
      <c r="AE11" s="29">
        <v>0.76700000000000002</v>
      </c>
      <c r="AF11" s="41">
        <f t="shared" si="7"/>
        <v>0.73924999999999996</v>
      </c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</row>
    <row r="12" spans="2:66" s="30" customFormat="1">
      <c r="B12" s="15" t="s">
        <v>3</v>
      </c>
      <c r="C12" s="40">
        <v>0.18</v>
      </c>
      <c r="D12" s="40">
        <f t="shared" si="0"/>
        <v>0.184</v>
      </c>
      <c r="E12" s="40">
        <f t="shared" si="1"/>
        <v>0.17599999999999999</v>
      </c>
      <c r="F12" s="40">
        <v>0.188</v>
      </c>
      <c r="G12" s="41">
        <f t="shared" si="2"/>
        <v>0.182</v>
      </c>
      <c r="H12" s="29">
        <v>0.17100000000000001</v>
      </c>
      <c r="I12" s="29">
        <v>0.17500000000000002</v>
      </c>
      <c r="J12" s="29">
        <v>0.16700000000000001</v>
      </c>
      <c r="K12" s="29">
        <v>0.189</v>
      </c>
      <c r="L12" s="41">
        <f t="shared" si="3"/>
        <v>0.17549999999999999</v>
      </c>
      <c r="M12" s="29">
        <v>0.23</v>
      </c>
      <c r="N12" s="29">
        <v>0.23400000000000001</v>
      </c>
      <c r="O12" s="29">
        <v>0.22600000000000001</v>
      </c>
      <c r="P12" s="29">
        <v>0.23799999999999999</v>
      </c>
      <c r="Q12" s="41">
        <f t="shared" si="4"/>
        <v>0.23200000000000001</v>
      </c>
      <c r="R12" s="29">
        <v>0.25</v>
      </c>
      <c r="S12" s="29">
        <v>0.254</v>
      </c>
      <c r="T12" s="29">
        <v>0.246</v>
      </c>
      <c r="U12" s="29">
        <v>0.25800000000000001</v>
      </c>
      <c r="V12" s="41">
        <f t="shared" si="5"/>
        <v>0.252</v>
      </c>
      <c r="W12" s="29">
        <v>0.37</v>
      </c>
      <c r="X12" s="29">
        <v>0.374</v>
      </c>
      <c r="Y12" s="29">
        <v>0.36599999999999999</v>
      </c>
      <c r="Z12" s="29">
        <v>0.41199999999999998</v>
      </c>
      <c r="AA12" s="41">
        <f t="shared" si="6"/>
        <v>0.38049999999999995</v>
      </c>
      <c r="AB12" s="29">
        <v>0.59</v>
      </c>
      <c r="AC12" s="29">
        <v>0.59399999999999997</v>
      </c>
      <c r="AD12" s="29">
        <v>0.58599999999999997</v>
      </c>
      <c r="AE12" s="29">
        <v>0.623</v>
      </c>
      <c r="AF12" s="41">
        <f t="shared" si="7"/>
        <v>0.59824999999999995</v>
      </c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</row>
    <row r="13" spans="2:66" s="30" customFormat="1">
      <c r="B13" s="15" t="s">
        <v>4</v>
      </c>
      <c r="C13" s="40">
        <v>0.16</v>
      </c>
      <c r="D13" s="40">
        <f t="shared" si="0"/>
        <v>0.16400000000000001</v>
      </c>
      <c r="E13" s="40">
        <f t="shared" si="1"/>
        <v>0.156</v>
      </c>
      <c r="F13" s="40">
        <v>0.16800000000000001</v>
      </c>
      <c r="G13" s="41">
        <f t="shared" si="2"/>
        <v>0.16200000000000001</v>
      </c>
      <c r="H13" s="29">
        <v>0.13</v>
      </c>
      <c r="I13" s="29">
        <v>0.13400000000000001</v>
      </c>
      <c r="J13" s="29">
        <v>0.126</v>
      </c>
      <c r="K13" s="29">
        <v>0.14000000000000001</v>
      </c>
      <c r="L13" s="41">
        <f t="shared" si="3"/>
        <v>0.13250000000000001</v>
      </c>
      <c r="M13" s="29">
        <v>0.16</v>
      </c>
      <c r="N13" s="29">
        <v>0.16400000000000001</v>
      </c>
      <c r="O13" s="29">
        <v>0.156</v>
      </c>
      <c r="P13" s="29">
        <v>0.16800000000000001</v>
      </c>
      <c r="Q13" s="41">
        <f t="shared" si="4"/>
        <v>0.16200000000000001</v>
      </c>
      <c r="R13" s="29">
        <v>0.23</v>
      </c>
      <c r="S13" s="29">
        <v>0.23400000000000001</v>
      </c>
      <c r="T13" s="29">
        <v>0.22600000000000001</v>
      </c>
      <c r="U13" s="29">
        <v>0.23799999999999999</v>
      </c>
      <c r="V13" s="41">
        <f t="shared" si="5"/>
        <v>0.23200000000000001</v>
      </c>
      <c r="W13" s="29">
        <v>0.31</v>
      </c>
      <c r="X13" s="29">
        <v>0.314</v>
      </c>
      <c r="Y13" s="29">
        <v>0.30599999999999999</v>
      </c>
      <c r="Z13" s="29">
        <v>0.35099999999999998</v>
      </c>
      <c r="AA13" s="41">
        <f t="shared" si="6"/>
        <v>0.32024999999999998</v>
      </c>
      <c r="AB13" s="29">
        <v>0.42</v>
      </c>
      <c r="AC13" s="29">
        <v>0.42399999999999999</v>
      </c>
      <c r="AD13" s="29">
        <v>0.41599999999999998</v>
      </c>
      <c r="AE13" s="29">
        <v>0.42499999999999999</v>
      </c>
      <c r="AF13" s="41">
        <f t="shared" si="7"/>
        <v>0.42125000000000001</v>
      </c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</row>
    <row r="14" spans="2:66" s="30" customFormat="1"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</row>
    <row r="15" spans="2:66" s="30" customFormat="1">
      <c r="B15" s="31"/>
      <c r="C15" s="31"/>
      <c r="D15" s="28" t="s">
        <v>58</v>
      </c>
      <c r="E15" s="28"/>
      <c r="F15" s="28"/>
      <c r="G15" s="28"/>
      <c r="H15" s="28"/>
      <c r="I15" s="28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</row>
    <row r="16" spans="2:66" s="30" customFormat="1">
      <c r="B16" s="31"/>
      <c r="C16" s="15"/>
      <c r="D16" s="15" t="s">
        <v>22</v>
      </c>
      <c r="E16" s="15" t="s">
        <v>23</v>
      </c>
      <c r="F16" s="15" t="s">
        <v>24</v>
      </c>
      <c r="G16" s="15" t="s">
        <v>20</v>
      </c>
      <c r="H16" s="15" t="s">
        <v>18</v>
      </c>
      <c r="I16" s="15" t="s">
        <v>21</v>
      </c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</row>
    <row r="17" spans="2:66" s="30" customFormat="1">
      <c r="B17" s="31"/>
      <c r="C17" s="15" t="s">
        <v>0</v>
      </c>
      <c r="D17" s="25">
        <v>0.1215</v>
      </c>
      <c r="E17" s="25">
        <v>0.122</v>
      </c>
      <c r="F17" s="25">
        <v>0.125</v>
      </c>
      <c r="G17" s="25">
        <v>0.21199999999999999</v>
      </c>
      <c r="H17" s="25">
        <v>0.26200000000000001</v>
      </c>
      <c r="I17" s="25">
        <v>0.39200000000000002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</row>
    <row r="18" spans="2:66" s="30" customFormat="1">
      <c r="B18" s="31"/>
      <c r="C18" s="15" t="s">
        <v>1</v>
      </c>
      <c r="D18" s="25">
        <v>0.112</v>
      </c>
      <c r="E18" s="25">
        <v>0.11175</v>
      </c>
      <c r="F18" s="25">
        <v>0.121</v>
      </c>
      <c r="G18" s="25">
        <v>0.19225000000000003</v>
      </c>
      <c r="H18" s="25">
        <v>0.24199999999999999</v>
      </c>
      <c r="I18" s="25">
        <v>0.28275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</row>
    <row r="19" spans="2:66" s="30" customFormat="1">
      <c r="B19" s="31"/>
      <c r="C19" s="15" t="s">
        <v>2</v>
      </c>
      <c r="D19" s="25">
        <v>0.20200000000000001</v>
      </c>
      <c r="E19" s="25">
        <v>0.28800000000000003</v>
      </c>
      <c r="F19" s="25">
        <v>0.38049999999999995</v>
      </c>
      <c r="G19" s="25">
        <v>0.42199999999999999</v>
      </c>
      <c r="H19" s="25">
        <v>0.55049999999999999</v>
      </c>
      <c r="I19" s="25">
        <v>0.73924999999999996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</row>
    <row r="20" spans="2:66" s="30" customFormat="1">
      <c r="B20" s="31"/>
      <c r="C20" s="15" t="s">
        <v>3</v>
      </c>
      <c r="D20" s="25">
        <v>0.182</v>
      </c>
      <c r="E20" s="25">
        <v>0.17549999999999999</v>
      </c>
      <c r="F20" s="25">
        <v>0.23200000000000001</v>
      </c>
      <c r="G20" s="25">
        <v>0.252</v>
      </c>
      <c r="H20" s="25">
        <v>0.38049999999999995</v>
      </c>
      <c r="I20" s="25">
        <v>0.59824999999999995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</row>
    <row r="21" spans="2:66" s="30" customFormat="1">
      <c r="B21" s="31"/>
      <c r="C21" s="15" t="s">
        <v>4</v>
      </c>
      <c r="D21" s="25">
        <v>0.16200000000000001</v>
      </c>
      <c r="E21" s="25">
        <v>0.13250000000000001</v>
      </c>
      <c r="F21" s="25">
        <v>0.16200000000000001</v>
      </c>
      <c r="G21" s="25">
        <v>0.23200000000000001</v>
      </c>
      <c r="H21" s="25">
        <v>0.32024999999999998</v>
      </c>
      <c r="I21" s="25">
        <v>0.42125000000000001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</row>
    <row r="22" spans="2:66" s="30" customFormat="1"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</row>
    <row r="23" spans="2:66" s="30" customFormat="1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</row>
    <row r="24" spans="2:66" s="30" customFormat="1">
      <c r="B24" s="31"/>
      <c r="C24" s="31"/>
      <c r="D24" s="28" t="s">
        <v>30</v>
      </c>
      <c r="E24" s="28"/>
      <c r="F24" s="28"/>
      <c r="G24" s="28"/>
      <c r="H24" s="28"/>
      <c r="I24" s="28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</row>
    <row r="25" spans="2:66" s="30" customFormat="1">
      <c r="C25" s="15"/>
      <c r="D25" s="15" t="s">
        <v>22</v>
      </c>
      <c r="E25" s="15" t="s">
        <v>23</v>
      </c>
      <c r="F25" s="15" t="s">
        <v>24</v>
      </c>
      <c r="G25" s="15" t="s">
        <v>20</v>
      </c>
      <c r="H25" s="15" t="s">
        <v>18</v>
      </c>
      <c r="I25" s="15" t="s">
        <v>21</v>
      </c>
    </row>
    <row r="26" spans="2:66" s="30" customFormat="1">
      <c r="C26" s="15" t="s">
        <v>0</v>
      </c>
      <c r="D26" s="29">
        <f>STDEVP(C9:F9)</f>
        <v>3.8405728739343077E-3</v>
      </c>
      <c r="E26" s="29">
        <f>STDEVP(H9:K9)</f>
        <v>4.4721359549995832E-3</v>
      </c>
      <c r="F26" s="29">
        <f>STDEVP(M9:P9)</f>
        <v>4.4721359549995832E-3</v>
      </c>
      <c r="G26" s="29">
        <f>STDEVP(R9:U9)</f>
        <v>4.4721359549995832E-3</v>
      </c>
      <c r="H26" s="29">
        <f>STDEVP(W9:Z9)</f>
        <v>4.4721359549995832E-3</v>
      </c>
      <c r="I26" s="29">
        <f>STDEVP(AB9:AE9)</f>
        <v>4.4721359549995832E-3</v>
      </c>
    </row>
    <row r="27" spans="2:66" s="30" customFormat="1">
      <c r="C27" s="15" t="s">
        <v>1</v>
      </c>
      <c r="D27" s="29">
        <f t="shared" ref="D27:D30" si="8">STDEVP(C10:F10)</f>
        <v>4.4721359549995789E-3</v>
      </c>
      <c r="E27" s="29">
        <f t="shared" ref="E27:E30" si="9">STDEVP(H10:K10)</f>
        <v>4.1457809879442533E-3</v>
      </c>
      <c r="F27" s="29">
        <f t="shared" ref="F27:F30" si="10">STDEVP(M10:P10)</f>
        <v>4.4721359549995832E-3</v>
      </c>
      <c r="G27" s="29">
        <f t="shared" ref="G27:G30" si="11">STDEVP(R10:U10)</f>
        <v>4.81534007106456E-3</v>
      </c>
      <c r="H27" s="29">
        <f t="shared" ref="H27:H30" si="12">STDEVP(W10:Z10)</f>
        <v>4.4721359549995832E-3</v>
      </c>
      <c r="I27" s="29">
        <f t="shared" ref="I27:I30" si="13">STDEVP(AB10:AE10)</f>
        <v>5.5396299515400697E-3</v>
      </c>
    </row>
    <row r="28" spans="2:66" s="30" customFormat="1">
      <c r="C28" s="15" t="s">
        <v>2</v>
      </c>
      <c r="D28" s="29">
        <f t="shared" si="8"/>
        <v>4.4721359549995737E-3</v>
      </c>
      <c r="E28" s="29">
        <f t="shared" si="9"/>
        <v>1.414213562373094E-2</v>
      </c>
      <c r="F28" s="29">
        <f t="shared" si="10"/>
        <v>1.8405162319305956E-2</v>
      </c>
      <c r="G28" s="29">
        <f t="shared" si="11"/>
        <v>4.4721359549995832E-3</v>
      </c>
      <c r="H28" s="29">
        <f t="shared" si="12"/>
        <v>1.8405162319305932E-2</v>
      </c>
      <c r="I28" s="29">
        <f t="shared" si="13"/>
        <v>1.6269219403523959E-2</v>
      </c>
    </row>
    <row r="29" spans="2:66" s="30" customFormat="1">
      <c r="C29" s="15" t="s">
        <v>3</v>
      </c>
      <c r="D29" s="29">
        <f t="shared" si="8"/>
        <v>4.4721359549995832E-3</v>
      </c>
      <c r="E29" s="29">
        <f t="shared" si="9"/>
        <v>8.2915619758884961E-3</v>
      </c>
      <c r="F29" s="29">
        <f t="shared" si="10"/>
        <v>4.4721359549995737E-3</v>
      </c>
      <c r="G29" s="29">
        <f t="shared" si="11"/>
        <v>4.4721359549995832E-3</v>
      </c>
      <c r="H29" s="29">
        <f t="shared" si="12"/>
        <v>1.8405162319305956E-2</v>
      </c>
      <c r="I29" s="29">
        <f t="shared" si="13"/>
        <v>1.4566657131957227E-2</v>
      </c>
    </row>
    <row r="30" spans="2:66" s="30" customFormat="1">
      <c r="C30" s="15" t="s">
        <v>4</v>
      </c>
      <c r="D30" s="29">
        <f t="shared" si="8"/>
        <v>4.4721359549995832E-3</v>
      </c>
      <c r="E30" s="29">
        <f t="shared" si="9"/>
        <v>5.1720402163943045E-3</v>
      </c>
      <c r="F30" s="29">
        <f t="shared" si="10"/>
        <v>4.4721359549995832E-3</v>
      </c>
      <c r="G30" s="29">
        <f t="shared" si="11"/>
        <v>4.4721359549995737E-3</v>
      </c>
      <c r="H30" s="29">
        <f t="shared" si="12"/>
        <v>1.7977416388347246E-2</v>
      </c>
      <c r="I30" s="29">
        <f t="shared" si="13"/>
        <v>3.5619517121937552E-3</v>
      </c>
    </row>
  </sheetData>
  <mergeCells count="10">
    <mergeCell ref="D15:I15"/>
    <mergeCell ref="D24:I24"/>
    <mergeCell ref="C7:G7"/>
    <mergeCell ref="H7:L7"/>
    <mergeCell ref="M7:Q7"/>
    <mergeCell ref="R7:V7"/>
    <mergeCell ref="W7:AA7"/>
    <mergeCell ref="AB7:AF7"/>
    <mergeCell ref="B2:G2"/>
    <mergeCell ref="B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AF31"/>
  <sheetViews>
    <sheetView topLeftCell="A13" workbookViewId="0">
      <selection activeCell="P28" sqref="P28"/>
    </sheetView>
  </sheetViews>
  <sheetFormatPr defaultRowHeight="15.75"/>
  <cols>
    <col min="1" max="2" width="9.33203125" style="30"/>
    <col min="3" max="5" width="10" style="30" bestFit="1" customWidth="1"/>
    <col min="6" max="6" width="9.33203125" style="30"/>
    <col min="7" max="10" width="10" style="30" bestFit="1" customWidth="1"/>
    <col min="11" max="11" width="9.33203125" style="30"/>
    <col min="12" max="15" width="10" style="30" bestFit="1" customWidth="1"/>
    <col min="16" max="16" width="9.33203125" style="30"/>
    <col min="17" max="20" width="10" style="30" bestFit="1" customWidth="1"/>
    <col min="21" max="21" width="9.33203125" style="30"/>
    <col min="22" max="25" width="10" style="30" bestFit="1" customWidth="1"/>
    <col min="26" max="26" width="9.33203125" style="30"/>
    <col min="27" max="27" width="10" style="30" bestFit="1" customWidth="1"/>
    <col min="28" max="30" width="9.5" style="30" bestFit="1" customWidth="1"/>
    <col min="31" max="31" width="9.33203125" style="30"/>
    <col min="32" max="32" width="9.5" style="30" bestFit="1" customWidth="1"/>
    <col min="33" max="16384" width="9.33203125" style="30"/>
  </cols>
  <sheetData>
    <row r="2" spans="2:32" s="30" customFormat="1" ht="18.75">
      <c r="B2" s="13" t="s">
        <v>50</v>
      </c>
      <c r="C2" s="13"/>
      <c r="D2" s="13"/>
      <c r="E2" s="13"/>
      <c r="F2" s="13"/>
      <c r="G2" s="13"/>
    </row>
    <row r="3" spans="2:32" s="30" customFormat="1" ht="18.75">
      <c r="B3" s="13" t="s">
        <v>54</v>
      </c>
      <c r="C3" s="13"/>
      <c r="D3" s="13"/>
      <c r="E3" s="13"/>
      <c r="F3" s="13"/>
      <c r="G3" s="13"/>
    </row>
    <row r="7" spans="2:32" s="30" customFormat="1">
      <c r="B7" s="42"/>
      <c r="C7" s="43" t="s">
        <v>35</v>
      </c>
      <c r="D7" s="43"/>
      <c r="E7" s="43"/>
      <c r="F7" s="43"/>
      <c r="G7" s="43"/>
      <c r="H7" s="44" t="s">
        <v>36</v>
      </c>
      <c r="I7" s="44"/>
      <c r="J7" s="44"/>
      <c r="K7" s="44"/>
      <c r="L7" s="44"/>
      <c r="M7" s="43" t="s">
        <v>37</v>
      </c>
      <c r="N7" s="43"/>
      <c r="O7" s="43"/>
      <c r="P7" s="43"/>
      <c r="Q7" s="43"/>
      <c r="R7" s="44" t="s">
        <v>38</v>
      </c>
      <c r="S7" s="44"/>
      <c r="T7" s="44"/>
      <c r="U7" s="44"/>
      <c r="V7" s="44"/>
      <c r="W7" s="43" t="s">
        <v>39</v>
      </c>
      <c r="X7" s="43"/>
      <c r="Y7" s="43"/>
      <c r="Z7" s="43"/>
      <c r="AA7" s="43"/>
      <c r="AB7" s="44" t="s">
        <v>40</v>
      </c>
      <c r="AC7" s="44"/>
      <c r="AD7" s="44"/>
      <c r="AE7" s="44"/>
      <c r="AF7" s="44"/>
    </row>
    <row r="8" spans="2:32" s="30" customFormat="1">
      <c r="B8" s="42"/>
      <c r="C8" s="42" t="s">
        <v>41</v>
      </c>
      <c r="D8" s="42" t="s">
        <v>42</v>
      </c>
      <c r="E8" s="42" t="s">
        <v>43</v>
      </c>
      <c r="F8" s="42" t="s">
        <v>46</v>
      </c>
      <c r="G8" s="45" t="s">
        <v>45</v>
      </c>
      <c r="H8" s="42" t="s">
        <v>41</v>
      </c>
      <c r="I8" s="42" t="s">
        <v>42</v>
      </c>
      <c r="J8" s="42" t="s">
        <v>43</v>
      </c>
      <c r="K8" s="42" t="s">
        <v>46</v>
      </c>
      <c r="L8" s="45" t="s">
        <v>45</v>
      </c>
      <c r="M8" s="42" t="s">
        <v>41</v>
      </c>
      <c r="N8" s="42" t="s">
        <v>42</v>
      </c>
      <c r="O8" s="42" t="s">
        <v>43</v>
      </c>
      <c r="P8" s="42" t="s">
        <v>46</v>
      </c>
      <c r="Q8" s="45" t="s">
        <v>45</v>
      </c>
      <c r="R8" s="42" t="s">
        <v>41</v>
      </c>
      <c r="S8" s="42" t="s">
        <v>42</v>
      </c>
      <c r="T8" s="42" t="s">
        <v>43</v>
      </c>
      <c r="U8" s="42" t="s">
        <v>46</v>
      </c>
      <c r="V8" s="45" t="s">
        <v>45</v>
      </c>
      <c r="W8" s="42" t="s">
        <v>41</v>
      </c>
      <c r="X8" s="42" t="s">
        <v>42</v>
      </c>
      <c r="Y8" s="42" t="s">
        <v>43</v>
      </c>
      <c r="Z8" s="42" t="s">
        <v>46</v>
      </c>
      <c r="AA8" s="45" t="s">
        <v>45</v>
      </c>
      <c r="AB8" s="42" t="s">
        <v>41</v>
      </c>
      <c r="AC8" s="42" t="s">
        <v>42</v>
      </c>
      <c r="AD8" s="42" t="s">
        <v>43</v>
      </c>
      <c r="AE8" s="42" t="s">
        <v>46</v>
      </c>
      <c r="AF8" s="45" t="s">
        <v>45</v>
      </c>
    </row>
    <row r="9" spans="2:32" s="30" customFormat="1">
      <c r="B9" s="42" t="s">
        <v>0</v>
      </c>
      <c r="C9" s="4">
        <v>16.34515</v>
      </c>
      <c r="D9" s="4">
        <v>16.33915</v>
      </c>
      <c r="E9" s="4">
        <v>16.331149999999997</v>
      </c>
      <c r="F9" s="4">
        <v>16.325150000000001</v>
      </c>
      <c r="G9" s="46">
        <f>AVERAGE(C9:F9)</f>
        <v>16.335149999999999</v>
      </c>
      <c r="H9" s="4">
        <v>16.239999999999998</v>
      </c>
      <c r="I9" s="4">
        <v>16.274000000000001</v>
      </c>
      <c r="J9" s="4">
        <v>16.276</v>
      </c>
      <c r="K9" s="4">
        <v>16.29</v>
      </c>
      <c r="L9" s="46">
        <f>AVERAGE(H9:K9)</f>
        <v>16.269999999999996</v>
      </c>
      <c r="M9" s="4">
        <v>16.670000000000002</v>
      </c>
      <c r="N9" s="4">
        <v>16.684000000000001</v>
      </c>
      <c r="O9" s="4">
        <v>16.68</v>
      </c>
      <c r="P9" s="4">
        <v>16.691333333333301</v>
      </c>
      <c r="Q9" s="46">
        <f>AVERAGE(AVERAGE(M9:P9))</f>
        <v>16.681333333333324</v>
      </c>
      <c r="R9" s="4">
        <v>12.22</v>
      </c>
      <c r="S9" s="4">
        <v>12.203999999999999</v>
      </c>
      <c r="T9" s="4">
        <v>12.2</v>
      </c>
      <c r="U9" s="4">
        <v>12.181333333333299</v>
      </c>
      <c r="V9" s="46">
        <f>AVERAGE(R9:U9)</f>
        <v>12.201333333333324</v>
      </c>
      <c r="W9" s="4">
        <v>10.29</v>
      </c>
      <c r="X9" s="4">
        <v>10.254</v>
      </c>
      <c r="Y9" s="4">
        <v>10.246</v>
      </c>
      <c r="Z9" s="4">
        <v>10.210000000000001</v>
      </c>
      <c r="AA9" s="46">
        <f>AVERAGE(W9:Z9)</f>
        <v>10.25</v>
      </c>
      <c r="AB9" s="4">
        <v>8.92</v>
      </c>
      <c r="AC9" s="4">
        <v>8.8739999999999988</v>
      </c>
      <c r="AD9" s="4">
        <v>8.8659999999999997</v>
      </c>
      <c r="AE9" s="4">
        <v>8.82</v>
      </c>
      <c r="AF9" s="46">
        <f>AVERAGE(AB9:AE9)</f>
        <v>8.8699999999999992</v>
      </c>
    </row>
    <row r="10" spans="2:32" s="30" customFormat="1">
      <c r="B10" s="42" t="s">
        <v>1</v>
      </c>
      <c r="C10" s="4">
        <v>15.516</v>
      </c>
      <c r="D10" s="4">
        <v>15.5</v>
      </c>
      <c r="E10" s="4">
        <v>15.492000000000001</v>
      </c>
      <c r="F10" s="4">
        <v>15.476000000000001</v>
      </c>
      <c r="G10" s="46">
        <f t="shared" ref="G10:G13" si="0">AVERAGE(C10:F10)</f>
        <v>15.495999999999999</v>
      </c>
      <c r="H10" s="4">
        <v>14.52</v>
      </c>
      <c r="I10" s="4">
        <v>14.494</v>
      </c>
      <c r="J10" s="4">
        <v>14.486000000000001</v>
      </c>
      <c r="K10" s="4">
        <v>14.46</v>
      </c>
      <c r="L10" s="46">
        <f t="shared" ref="L10:L13" si="1">AVERAGE(H10:K10)</f>
        <v>14.49</v>
      </c>
      <c r="M10" s="4">
        <v>13.91</v>
      </c>
      <c r="N10" s="4">
        <v>13.894</v>
      </c>
      <c r="O10" s="4">
        <v>13.89</v>
      </c>
      <c r="P10" s="4">
        <v>13.8713333333333</v>
      </c>
      <c r="Q10" s="46">
        <f t="shared" ref="Q10:Q13" si="2">AVERAGE(AVERAGE(M10:P10))</f>
        <v>13.891333333333325</v>
      </c>
      <c r="R10" s="4">
        <v>10.94</v>
      </c>
      <c r="S10" s="4">
        <v>10.894</v>
      </c>
      <c r="T10" s="4">
        <v>10.89</v>
      </c>
      <c r="U10" s="4">
        <v>10.841333333333299</v>
      </c>
      <c r="V10" s="46">
        <f t="shared" ref="V10:V13" si="3">AVERAGE(R10:U10)</f>
        <v>10.891333333333325</v>
      </c>
      <c r="W10" s="4">
        <v>9.2899999999999991</v>
      </c>
      <c r="X10" s="4">
        <v>9.2739999999999991</v>
      </c>
      <c r="Y10" s="4">
        <v>9.266</v>
      </c>
      <c r="Z10" s="4">
        <v>9.25</v>
      </c>
      <c r="AA10" s="46">
        <f t="shared" ref="AA10:AA13" si="4">AVERAGE(W10:Z10)</f>
        <v>9.27</v>
      </c>
      <c r="AB10" s="4">
        <v>6.45</v>
      </c>
      <c r="AC10" s="4">
        <v>6.4039999999999999</v>
      </c>
      <c r="AD10" s="4">
        <v>6.4160000000000004</v>
      </c>
      <c r="AE10" s="4">
        <v>6.41</v>
      </c>
      <c r="AF10" s="46">
        <f t="shared" ref="AF10:AF13" si="5">AVERAGE(AB10:AE10)</f>
        <v>6.42</v>
      </c>
    </row>
    <row r="11" spans="2:32" s="30" customFormat="1">
      <c r="B11" s="42" t="s">
        <v>2</v>
      </c>
      <c r="C11" s="4">
        <v>9.0412999999999997</v>
      </c>
      <c r="D11" s="4">
        <v>9.0452999999999992</v>
      </c>
      <c r="E11" s="4">
        <v>9.0373000000000001</v>
      </c>
      <c r="F11" s="4">
        <v>9.0412999999999997</v>
      </c>
      <c r="G11" s="46">
        <f t="shared" si="0"/>
        <v>9.0412999999999997</v>
      </c>
      <c r="H11" s="4">
        <v>9.07</v>
      </c>
      <c r="I11" s="4">
        <v>9.0439999999999987</v>
      </c>
      <c r="J11" s="4">
        <v>9.0359999999999996</v>
      </c>
      <c r="K11" s="4">
        <v>9.01</v>
      </c>
      <c r="L11" s="46">
        <f t="shared" si="1"/>
        <v>9.0399999999999991</v>
      </c>
      <c r="M11" s="4">
        <v>6.65</v>
      </c>
      <c r="N11" s="4">
        <v>6.694</v>
      </c>
      <c r="O11" s="4">
        <v>6.69</v>
      </c>
      <c r="P11" s="4">
        <v>6.7313333333333301</v>
      </c>
      <c r="Q11" s="46">
        <f t="shared" si="2"/>
        <v>6.6913333333333327</v>
      </c>
      <c r="R11" s="4">
        <v>3.63</v>
      </c>
      <c r="S11" s="4">
        <v>3.5939999999999999</v>
      </c>
      <c r="T11" s="4">
        <v>3.59</v>
      </c>
      <c r="U11" s="4">
        <v>3.5513333333333299</v>
      </c>
      <c r="V11" s="46">
        <f t="shared" si="3"/>
        <v>3.5913333333333326</v>
      </c>
      <c r="W11" s="4">
        <v>2.5510000000000002</v>
      </c>
      <c r="X11" s="4">
        <v>2.5790000000000002</v>
      </c>
      <c r="Y11" s="4">
        <v>2.5710000000000002</v>
      </c>
      <c r="Z11" s="4">
        <v>2.5990000000000002</v>
      </c>
      <c r="AA11" s="46">
        <f t="shared" si="4"/>
        <v>2.5750000000000002</v>
      </c>
      <c r="AB11" s="4">
        <v>2.544</v>
      </c>
      <c r="AC11" s="4">
        <v>2.448</v>
      </c>
      <c r="AD11" s="4">
        <v>2.44</v>
      </c>
      <c r="AE11" s="4">
        <v>2.3439999999999999</v>
      </c>
      <c r="AF11" s="46">
        <f t="shared" si="5"/>
        <v>2.444</v>
      </c>
    </row>
    <row r="12" spans="2:32" s="30" customFormat="1">
      <c r="B12" s="42" t="s">
        <v>3</v>
      </c>
      <c r="C12" s="4">
        <v>10.536</v>
      </c>
      <c r="D12" s="4">
        <v>10.549999999999999</v>
      </c>
      <c r="E12" s="4">
        <v>10.542</v>
      </c>
      <c r="F12" s="4">
        <v>10.555999999999999</v>
      </c>
      <c r="G12" s="46">
        <f t="shared" si="0"/>
        <v>10.545999999999999</v>
      </c>
      <c r="H12" s="4">
        <v>11.38</v>
      </c>
      <c r="I12" s="4">
        <v>11.433999999999999</v>
      </c>
      <c r="J12" s="4">
        <v>11.426</v>
      </c>
      <c r="K12" s="4">
        <v>11.48</v>
      </c>
      <c r="L12" s="46">
        <f t="shared" si="1"/>
        <v>11.43</v>
      </c>
      <c r="M12" s="4">
        <v>6.6749999999999998</v>
      </c>
      <c r="N12" s="4">
        <v>6.6829999999999998</v>
      </c>
      <c r="O12" s="4">
        <v>6.6790000000000003</v>
      </c>
      <c r="P12" s="4">
        <v>6.6843333333333304</v>
      </c>
      <c r="Q12" s="46">
        <f t="shared" si="2"/>
        <v>6.6803333333333326</v>
      </c>
      <c r="R12" s="4">
        <v>4.57</v>
      </c>
      <c r="S12" s="4">
        <v>4.5140000000000002</v>
      </c>
      <c r="T12" s="4">
        <v>4.53</v>
      </c>
      <c r="U12" s="4">
        <v>4.5113333333333303</v>
      </c>
      <c r="V12" s="46">
        <f t="shared" si="3"/>
        <v>4.5313333333333325</v>
      </c>
      <c r="W12" s="4">
        <v>3.09</v>
      </c>
      <c r="X12" s="4">
        <v>3.0840000000000001</v>
      </c>
      <c r="Y12" s="4">
        <v>3.0760000000000001</v>
      </c>
      <c r="Z12" s="4">
        <v>3.07</v>
      </c>
      <c r="AA12" s="46">
        <f t="shared" si="4"/>
        <v>3.08</v>
      </c>
      <c r="AB12" s="4">
        <v>2.7989999999999999</v>
      </c>
      <c r="AC12" s="4">
        <v>2.7029999999999998</v>
      </c>
      <c r="AD12" s="4">
        <v>2.6949999999999998</v>
      </c>
      <c r="AE12" s="4">
        <v>2.5990000000000002</v>
      </c>
      <c r="AF12" s="46">
        <f t="shared" si="5"/>
        <v>2.6989999999999998</v>
      </c>
    </row>
    <row r="13" spans="2:32" s="30" customFormat="1">
      <c r="B13" s="42" t="s">
        <v>4</v>
      </c>
      <c r="C13" s="4">
        <v>13.7295</v>
      </c>
      <c r="D13" s="4">
        <v>13.763499999999999</v>
      </c>
      <c r="E13" s="4">
        <v>13.7555</v>
      </c>
      <c r="F13" s="4">
        <v>13.7895</v>
      </c>
      <c r="G13" s="46">
        <f t="shared" si="0"/>
        <v>13.759499999999999</v>
      </c>
      <c r="H13" s="4">
        <v>14.16</v>
      </c>
      <c r="I13" s="4">
        <v>14.103999999999999</v>
      </c>
      <c r="J13" s="4">
        <v>14.096</v>
      </c>
      <c r="K13" s="4">
        <v>14.04</v>
      </c>
      <c r="L13" s="46">
        <f t="shared" si="1"/>
        <v>14.1</v>
      </c>
      <c r="M13" s="4">
        <v>7.94</v>
      </c>
      <c r="N13" s="4">
        <v>7.9639999999999995</v>
      </c>
      <c r="O13" s="4">
        <v>7.96</v>
      </c>
      <c r="P13" s="4">
        <v>7.9813333333333301</v>
      </c>
      <c r="Q13" s="46">
        <f t="shared" si="2"/>
        <v>7.9613333333333323</v>
      </c>
      <c r="R13" s="4">
        <v>4.8170000000000002</v>
      </c>
      <c r="S13" s="4">
        <v>4.8329999999999993</v>
      </c>
      <c r="T13" s="4">
        <v>4.8289999999999997</v>
      </c>
      <c r="U13" s="4">
        <v>4.8423333333333298</v>
      </c>
      <c r="V13" s="46">
        <f t="shared" si="3"/>
        <v>4.830333333333332</v>
      </c>
      <c r="W13" s="4">
        <v>4.109</v>
      </c>
      <c r="X13" s="4">
        <v>4.1189999999999998</v>
      </c>
      <c r="Y13" s="4">
        <v>4.1110000000000007</v>
      </c>
      <c r="Z13" s="4">
        <v>4.1210000000000004</v>
      </c>
      <c r="AA13" s="46">
        <f t="shared" si="4"/>
        <v>4.1150000000000002</v>
      </c>
      <c r="AB13" s="4">
        <v>3.99</v>
      </c>
      <c r="AC13" s="4">
        <v>3.984</v>
      </c>
      <c r="AD13" s="4">
        <v>3.976</v>
      </c>
      <c r="AE13" s="4">
        <v>3.97</v>
      </c>
      <c r="AF13" s="46">
        <f t="shared" si="5"/>
        <v>3.98</v>
      </c>
    </row>
    <row r="16" spans="2:32" s="30" customFormat="1">
      <c r="D16" s="47" t="s">
        <v>62</v>
      </c>
      <c r="E16" s="47"/>
      <c r="F16" s="47"/>
      <c r="G16" s="47"/>
      <c r="H16" s="47"/>
      <c r="I16" s="47"/>
    </row>
    <row r="17" spans="3:9" s="30" customFormat="1">
      <c r="C17" s="48"/>
      <c r="D17" s="42" t="s">
        <v>22</v>
      </c>
      <c r="E17" s="42" t="s">
        <v>23</v>
      </c>
      <c r="F17" s="42" t="s">
        <v>24</v>
      </c>
      <c r="G17" s="42" t="s">
        <v>20</v>
      </c>
      <c r="H17" s="42" t="s">
        <v>18</v>
      </c>
      <c r="I17" s="42" t="s">
        <v>21</v>
      </c>
    </row>
    <row r="18" spans="3:9" s="30" customFormat="1">
      <c r="C18" s="42" t="s">
        <v>0</v>
      </c>
      <c r="D18" s="4">
        <v>16.335149999999999</v>
      </c>
      <c r="E18" s="4">
        <v>16.269999999999996</v>
      </c>
      <c r="F18" s="4">
        <v>16.681333333333324</v>
      </c>
      <c r="G18" s="4">
        <v>12.201333333333324</v>
      </c>
      <c r="H18" s="4">
        <v>10.25</v>
      </c>
      <c r="I18" s="4">
        <v>8.8699999999999992</v>
      </c>
    </row>
    <row r="19" spans="3:9" s="30" customFormat="1">
      <c r="C19" s="42" t="s">
        <v>1</v>
      </c>
      <c r="D19" s="4">
        <v>15.495999999999999</v>
      </c>
      <c r="E19" s="4">
        <v>14.49</v>
      </c>
      <c r="F19" s="4">
        <v>13.891333333333325</v>
      </c>
      <c r="G19" s="4">
        <v>10.891333333333325</v>
      </c>
      <c r="H19" s="4">
        <v>9.27</v>
      </c>
      <c r="I19" s="4">
        <v>6.42</v>
      </c>
    </row>
    <row r="20" spans="3:9" s="30" customFormat="1">
      <c r="C20" s="42" t="s">
        <v>2</v>
      </c>
      <c r="D20" s="4">
        <v>9.0412999999999997</v>
      </c>
      <c r="E20" s="4">
        <v>9.0399999999999991</v>
      </c>
      <c r="F20" s="4">
        <v>6.6913333333333327</v>
      </c>
      <c r="G20" s="4">
        <v>3.5913333333333326</v>
      </c>
      <c r="H20" s="4">
        <v>2.5750000000000002</v>
      </c>
      <c r="I20" s="4">
        <v>2.444</v>
      </c>
    </row>
    <row r="21" spans="3:9" s="30" customFormat="1">
      <c r="C21" s="42" t="s">
        <v>3</v>
      </c>
      <c r="D21" s="4">
        <v>10.545999999999999</v>
      </c>
      <c r="E21" s="4">
        <v>11.43</v>
      </c>
      <c r="F21" s="4">
        <v>6.6803333333333326</v>
      </c>
      <c r="G21" s="4">
        <v>4.5313333333333325</v>
      </c>
      <c r="H21" s="4">
        <v>3.08</v>
      </c>
      <c r="I21" s="4">
        <v>2.6989999999999998</v>
      </c>
    </row>
    <row r="22" spans="3:9" s="30" customFormat="1">
      <c r="C22" s="42" t="s">
        <v>4</v>
      </c>
      <c r="D22" s="4">
        <v>13.759499999999999</v>
      </c>
      <c r="E22" s="4">
        <v>14.1</v>
      </c>
      <c r="F22" s="4">
        <v>7.9613333333333323</v>
      </c>
      <c r="G22" s="4">
        <v>4.830333333333332</v>
      </c>
      <c r="H22" s="4">
        <v>4.1150000000000002</v>
      </c>
      <c r="I22" s="4">
        <v>3.98</v>
      </c>
    </row>
    <row r="25" spans="3:9" s="30" customFormat="1">
      <c r="D25" s="47" t="s">
        <v>30</v>
      </c>
      <c r="E25" s="47"/>
      <c r="F25" s="47"/>
      <c r="G25" s="47"/>
      <c r="H25" s="47"/>
      <c r="I25" s="47"/>
    </row>
    <row r="26" spans="3:9" s="30" customFormat="1">
      <c r="C26" s="42"/>
      <c r="D26" s="42" t="s">
        <v>22</v>
      </c>
      <c r="E26" s="42" t="s">
        <v>23</v>
      </c>
      <c r="F26" s="42" t="s">
        <v>24</v>
      </c>
      <c r="G26" s="42" t="s">
        <v>20</v>
      </c>
      <c r="H26" s="42" t="s">
        <v>18</v>
      </c>
      <c r="I26" s="42" t="s">
        <v>21</v>
      </c>
    </row>
    <row r="27" spans="3:9" s="30" customFormat="1">
      <c r="C27" s="42" t="s">
        <v>0</v>
      </c>
      <c r="D27" s="49">
        <f>STDEVP(C9:F9)</f>
        <v>7.6157731058641188E-3</v>
      </c>
      <c r="E27" s="49">
        <f>STDEVP(H9:K9)</f>
        <v>1.8384776310850674E-2</v>
      </c>
      <c r="F27" s="49">
        <f>STDEVP(M9:P9)</f>
        <v>7.7028133388497844E-3</v>
      </c>
      <c r="G27" s="49">
        <f>STDEVP(R9:U9)</f>
        <v>1.3759844960379462E-2</v>
      </c>
      <c r="H27" s="49">
        <f>STDEVP(W9:Z9)</f>
        <v>2.8425340807103159E-2</v>
      </c>
      <c r="I27" s="49">
        <f>STDEVP(AB9:AE9)</f>
        <v>3.5468295701936249E-2</v>
      </c>
    </row>
    <row r="28" spans="3:9" s="30" customFormat="1">
      <c r="C28" s="42" t="s">
        <v>1</v>
      </c>
      <c r="D28" s="49">
        <f t="shared" ref="D28:D31" si="6">STDEVP(C10:F10)</f>
        <v>1.4422205101855601E-2</v>
      </c>
      <c r="E28" s="49">
        <f t="shared" ref="E28:E31" si="7">STDEVP(H10:K10)</f>
        <v>2.1400934559032206E-2</v>
      </c>
      <c r="F28" s="49">
        <f t="shared" ref="F28:F31" si="8">STDEVP(M10:P10)</f>
        <v>1.3759844960378858E-2</v>
      </c>
      <c r="G28" s="49">
        <f t="shared" ref="G28:G31" si="9">STDEVP(R10:U10)</f>
        <v>3.4918953783499469E-2</v>
      </c>
      <c r="H28" s="49">
        <f t="shared" ref="H28:H31" si="10">STDEVP(W10:Z10)</f>
        <v>1.4422205101855601E-2</v>
      </c>
      <c r="I28" s="49">
        <f t="shared" ref="I28:I31" si="11">STDEVP(AB10:AE10)</f>
        <v>1.7832554500127062E-2</v>
      </c>
    </row>
    <row r="29" spans="3:9" s="30" customFormat="1">
      <c r="C29" s="42" t="s">
        <v>2</v>
      </c>
      <c r="D29" s="49">
        <f t="shared" si="6"/>
        <v>2.8284271247458787E-3</v>
      </c>
      <c r="E29" s="49">
        <f t="shared" si="7"/>
        <v>2.140093455903283E-2</v>
      </c>
      <c r="F29" s="49">
        <f t="shared" si="8"/>
        <v>2.8798148088605632E-2</v>
      </c>
      <c r="G29" s="49">
        <f t="shared" si="9"/>
        <v>2.7856776554369432E-2</v>
      </c>
      <c r="H29" s="49">
        <f t="shared" si="10"/>
        <v>1.7204650534085267E-2</v>
      </c>
      <c r="I29" s="49">
        <f t="shared" si="11"/>
        <v>7.0767224051817401E-2</v>
      </c>
    </row>
    <row r="30" spans="3:9" s="30" customFormat="1">
      <c r="C30" s="42" t="s">
        <v>3</v>
      </c>
      <c r="D30" s="49">
        <f t="shared" si="6"/>
        <v>7.6157731058636522E-3</v>
      </c>
      <c r="E30" s="49">
        <f t="shared" si="7"/>
        <v>3.5468295701936249E-2</v>
      </c>
      <c r="F30" s="49">
        <f t="shared" si="8"/>
        <v>3.6514837167003003E-3</v>
      </c>
      <c r="G30" s="49">
        <f t="shared" si="9"/>
        <v>2.3437861108329978E-2</v>
      </c>
      <c r="H30" s="49">
        <f t="shared" si="10"/>
        <v>7.615773105863915E-3</v>
      </c>
      <c r="I30" s="49">
        <f t="shared" si="11"/>
        <v>7.0767224051817401E-2</v>
      </c>
    </row>
    <row r="31" spans="3:9" s="30" customFormat="1">
      <c r="C31" s="42" t="s">
        <v>4</v>
      </c>
      <c r="D31" s="49">
        <f t="shared" si="6"/>
        <v>2.140093455903283E-2</v>
      </c>
      <c r="E31" s="49">
        <f t="shared" si="7"/>
        <v>4.252058325093893E-2</v>
      </c>
      <c r="F31" s="49">
        <f t="shared" si="8"/>
        <v>1.4696938456697792E-2</v>
      </c>
      <c r="G31" s="49">
        <f t="shared" si="9"/>
        <v>9.0921211313226419E-3</v>
      </c>
      <c r="H31" s="49">
        <f t="shared" si="10"/>
        <v>5.0990195135927462E-3</v>
      </c>
      <c r="I31" s="49">
        <f t="shared" si="11"/>
        <v>7.615773105863915E-3</v>
      </c>
    </row>
  </sheetData>
  <mergeCells count="10">
    <mergeCell ref="B2:G2"/>
    <mergeCell ref="B3:G3"/>
    <mergeCell ref="C7:G7"/>
    <mergeCell ref="H7:L7"/>
    <mergeCell ref="M7:Q7"/>
    <mergeCell ref="R7:V7"/>
    <mergeCell ref="W7:AA7"/>
    <mergeCell ref="AB7:AF7"/>
    <mergeCell ref="D16:I16"/>
    <mergeCell ref="D25:I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AF38"/>
  <sheetViews>
    <sheetView tabSelected="1" topLeftCell="A17" workbookViewId="0">
      <selection activeCell="N34" sqref="N34"/>
    </sheetView>
  </sheetViews>
  <sheetFormatPr defaultRowHeight="15.75"/>
  <cols>
    <col min="1" max="2" width="9.33203125" style="30"/>
    <col min="3" max="5" width="10" style="30" bestFit="1" customWidth="1"/>
    <col min="6" max="6" width="9.33203125" style="30"/>
    <col min="7" max="10" width="10" style="30" bestFit="1" customWidth="1"/>
    <col min="11" max="11" width="9.33203125" style="30"/>
    <col min="12" max="15" width="10" style="30" bestFit="1" customWidth="1"/>
    <col min="16" max="16" width="9.33203125" style="30"/>
    <col min="17" max="20" width="10" style="30" bestFit="1" customWidth="1"/>
    <col min="21" max="21" width="9.33203125" style="30"/>
    <col min="22" max="25" width="10" style="30" bestFit="1" customWidth="1"/>
    <col min="26" max="26" width="9.33203125" style="30"/>
    <col min="27" max="30" width="10" style="30" bestFit="1" customWidth="1"/>
    <col min="31" max="31" width="9.33203125" style="30"/>
    <col min="32" max="32" width="10" style="30" bestFit="1" customWidth="1"/>
    <col min="33" max="16384" width="9.33203125" style="30"/>
  </cols>
  <sheetData>
    <row r="2" spans="2:32" s="30" customFormat="1" ht="18.75">
      <c r="B2" s="13" t="s">
        <v>34</v>
      </c>
      <c r="C2" s="13"/>
      <c r="D2" s="13"/>
      <c r="E2" s="13"/>
      <c r="F2" s="13"/>
      <c r="G2" s="13"/>
    </row>
    <row r="3" spans="2:32" s="30" customFormat="1" ht="18.75">
      <c r="B3" s="13" t="s">
        <v>55</v>
      </c>
      <c r="C3" s="13"/>
      <c r="D3" s="13"/>
      <c r="E3" s="13"/>
      <c r="F3" s="13"/>
      <c r="G3" s="13"/>
    </row>
    <row r="6" spans="2:32" s="30" customFormat="1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</row>
    <row r="7" spans="2:32" s="30" customFormat="1">
      <c r="B7" s="15"/>
      <c r="C7" s="16" t="s">
        <v>35</v>
      </c>
      <c r="D7" s="16"/>
      <c r="E7" s="16"/>
      <c r="F7" s="16"/>
      <c r="G7" s="16"/>
      <c r="H7" s="17" t="s">
        <v>36</v>
      </c>
      <c r="I7" s="17"/>
      <c r="J7" s="17"/>
      <c r="K7" s="17"/>
      <c r="L7" s="17"/>
      <c r="M7" s="16" t="s">
        <v>37</v>
      </c>
      <c r="N7" s="16"/>
      <c r="O7" s="16"/>
      <c r="P7" s="16"/>
      <c r="Q7" s="16"/>
      <c r="R7" s="17" t="s">
        <v>38</v>
      </c>
      <c r="S7" s="17"/>
      <c r="T7" s="17"/>
      <c r="U7" s="17"/>
      <c r="V7" s="17"/>
      <c r="W7" s="50"/>
      <c r="X7" s="50" t="s">
        <v>39</v>
      </c>
      <c r="Y7" s="50"/>
      <c r="Z7" s="50"/>
      <c r="AA7" s="50"/>
      <c r="AB7" s="17" t="s">
        <v>40</v>
      </c>
      <c r="AC7" s="17"/>
      <c r="AD7" s="17"/>
      <c r="AE7" s="17"/>
      <c r="AF7" s="17"/>
    </row>
    <row r="8" spans="2:32" s="30" customFormat="1">
      <c r="B8" s="15"/>
      <c r="C8" s="15" t="s">
        <v>41</v>
      </c>
      <c r="D8" s="15" t="s">
        <v>42</v>
      </c>
      <c r="E8" s="15" t="s">
        <v>43</v>
      </c>
      <c r="F8" s="15" t="s">
        <v>46</v>
      </c>
      <c r="G8" s="19" t="s">
        <v>45</v>
      </c>
      <c r="H8" s="15" t="s">
        <v>41</v>
      </c>
      <c r="I8" s="15" t="s">
        <v>42</v>
      </c>
      <c r="J8" s="15" t="s">
        <v>43</v>
      </c>
      <c r="K8" s="15" t="s">
        <v>46</v>
      </c>
      <c r="L8" s="19" t="s">
        <v>45</v>
      </c>
      <c r="M8" s="15" t="s">
        <v>41</v>
      </c>
      <c r="N8" s="15" t="s">
        <v>42</v>
      </c>
      <c r="O8" s="15" t="s">
        <v>43</v>
      </c>
      <c r="P8" s="15" t="s">
        <v>46</v>
      </c>
      <c r="Q8" s="19" t="s">
        <v>45</v>
      </c>
      <c r="R8" s="15" t="s">
        <v>41</v>
      </c>
      <c r="S8" s="15" t="s">
        <v>42</v>
      </c>
      <c r="T8" s="15" t="s">
        <v>43</v>
      </c>
      <c r="U8" s="15" t="s">
        <v>46</v>
      </c>
      <c r="V8" s="19" t="s">
        <v>45</v>
      </c>
      <c r="W8" s="15" t="s">
        <v>41</v>
      </c>
      <c r="X8" s="15" t="s">
        <v>42</v>
      </c>
      <c r="Y8" s="15" t="s">
        <v>43</v>
      </c>
      <c r="Z8" s="15" t="s">
        <v>46</v>
      </c>
      <c r="AA8" s="19" t="s">
        <v>45</v>
      </c>
      <c r="AB8" s="15" t="s">
        <v>41</v>
      </c>
      <c r="AC8" s="15" t="s">
        <v>42</v>
      </c>
      <c r="AD8" s="15" t="s">
        <v>43</v>
      </c>
      <c r="AE8" s="15" t="s">
        <v>46</v>
      </c>
      <c r="AF8" s="19" t="s">
        <v>45</v>
      </c>
    </row>
    <row r="9" spans="2:32" s="30" customFormat="1">
      <c r="B9" s="15" t="s">
        <v>0</v>
      </c>
      <c r="C9" s="5">
        <v>23.038599999999999</v>
      </c>
      <c r="D9" s="5">
        <v>23.046600000000002</v>
      </c>
      <c r="E9" s="5">
        <v>23.038599999999999</v>
      </c>
      <c r="F9" s="5">
        <v>23.046600000000002</v>
      </c>
      <c r="G9" s="32">
        <f>AVERAGE(C9:F9)</f>
        <v>23.0426</v>
      </c>
      <c r="H9" s="5">
        <v>21.410799999999998</v>
      </c>
      <c r="I9" s="5">
        <v>21.514800000000005</v>
      </c>
      <c r="J9" s="5">
        <v>21.506800000000002</v>
      </c>
      <c r="K9" s="5">
        <v>21.610800000000001</v>
      </c>
      <c r="L9" s="32">
        <f>AVERAGE(H9:K9)</f>
        <v>21.5108</v>
      </c>
      <c r="M9" s="5">
        <v>24.021599999999999</v>
      </c>
      <c r="N9" s="5">
        <v>24.055599999999998</v>
      </c>
      <c r="O9" s="5">
        <v>24.037600000000001</v>
      </c>
      <c r="P9" s="5">
        <v>24.051600000000001</v>
      </c>
      <c r="Q9" s="32">
        <f>AVERAGE(M9:P9)</f>
        <v>24.041600000000003</v>
      </c>
      <c r="R9" s="5">
        <v>23.4788</v>
      </c>
      <c r="S9" s="5">
        <v>23.512800000000006</v>
      </c>
      <c r="T9" s="5">
        <v>23.534800000000001</v>
      </c>
      <c r="U9" s="5">
        <v>23.508800000000004</v>
      </c>
      <c r="V9" s="32">
        <f>AVERAGE(R9:U9)</f>
        <v>23.508800000000004</v>
      </c>
      <c r="W9" s="5">
        <v>24.031600000000001</v>
      </c>
      <c r="X9" s="5">
        <v>24.045600000000004</v>
      </c>
      <c r="Y9" s="5">
        <v>24.037600000000001</v>
      </c>
      <c r="Z9" s="5">
        <v>24.051600000000001</v>
      </c>
      <c r="AA9" s="32">
        <f>AVERAGE(W9:Z9)</f>
        <v>24.041600000000003</v>
      </c>
      <c r="AB9" s="5">
        <v>24.8874</v>
      </c>
      <c r="AC9" s="5">
        <v>24.911400000000004</v>
      </c>
      <c r="AD9" s="5">
        <v>24.903400000000001</v>
      </c>
      <c r="AE9" s="5">
        <v>24.927399999999999</v>
      </c>
      <c r="AF9" s="32">
        <f>AVERAGE(AB9:AE9)</f>
        <v>24.907400000000003</v>
      </c>
    </row>
    <row r="10" spans="2:32" s="30" customFormat="1">
      <c r="B10" s="15" t="s">
        <v>1</v>
      </c>
      <c r="C10" s="5">
        <v>22.889399999999998</v>
      </c>
      <c r="D10" s="5">
        <v>22.913400000000003</v>
      </c>
      <c r="E10" s="5">
        <v>22.9054</v>
      </c>
      <c r="F10" s="5">
        <v>22.929400000000001</v>
      </c>
      <c r="G10" s="32">
        <f t="shared" ref="G10:G13" si="0">AVERAGE(C10:F10)</f>
        <v>22.909400000000002</v>
      </c>
      <c r="H10" s="5">
        <v>22.8096</v>
      </c>
      <c r="I10" s="5">
        <v>22.7136</v>
      </c>
      <c r="J10" s="5">
        <v>22.705599999999997</v>
      </c>
      <c r="K10" s="5">
        <v>22.6096</v>
      </c>
      <c r="L10" s="32">
        <f t="shared" ref="L10:L13" si="1">AVERAGE(H10:K10)</f>
        <v>22.709600000000002</v>
      </c>
      <c r="M10" s="5">
        <v>25.074000000000002</v>
      </c>
      <c r="N10" s="5">
        <v>24.978000000000002</v>
      </c>
      <c r="O10" s="5">
        <v>24.97</v>
      </c>
      <c r="P10" s="5">
        <v>24.873999999999999</v>
      </c>
      <c r="Q10" s="32">
        <f t="shared" ref="Q10:Q13" si="2">AVERAGE(M10:P10)</f>
        <v>24.974</v>
      </c>
      <c r="R10" s="5">
        <v>22.8628</v>
      </c>
      <c r="S10" s="5">
        <v>22.846799999999998</v>
      </c>
      <c r="T10" s="5">
        <v>22.838799999999996</v>
      </c>
      <c r="U10" s="5">
        <v>22.822800000000001</v>
      </c>
      <c r="V10" s="32">
        <f t="shared" ref="V10:V13" si="3">AVERAGE(R10:U10)</f>
        <v>22.842799999999997</v>
      </c>
      <c r="W10" s="5">
        <v>26.931999999999999</v>
      </c>
      <c r="X10" s="5">
        <v>26.976000000000006</v>
      </c>
      <c r="Y10" s="5">
        <v>26.988</v>
      </c>
      <c r="Z10" s="5">
        <v>26.992000000000001</v>
      </c>
      <c r="AA10" s="32">
        <f t="shared" ref="AA10:AA13" si="4">AVERAGE(W10:Z10)</f>
        <v>26.972000000000001</v>
      </c>
      <c r="AB10" s="5">
        <v>24.681000000000001</v>
      </c>
      <c r="AC10" s="5">
        <v>24.645000000000007</v>
      </c>
      <c r="AD10" s="5">
        <v>24.637000000000004</v>
      </c>
      <c r="AE10" s="5">
        <v>24.600999999999999</v>
      </c>
      <c r="AF10" s="32">
        <f t="shared" ref="AF10:AF13" si="5">AVERAGE(AB10:AE10)</f>
        <v>24.641000000000002</v>
      </c>
    </row>
    <row r="11" spans="2:32" s="30" customFormat="1">
      <c r="B11" s="15" t="s">
        <v>2</v>
      </c>
      <c r="C11" s="5">
        <v>26.479199999999999</v>
      </c>
      <c r="D11" s="5">
        <v>26.423200000000001</v>
      </c>
      <c r="E11" s="5">
        <v>26.435199999999998</v>
      </c>
      <c r="F11" s="5">
        <v>26.4192</v>
      </c>
      <c r="G11" s="32">
        <f t="shared" si="0"/>
        <v>26.4392</v>
      </c>
      <c r="H11" s="5">
        <v>27.018599999999999</v>
      </c>
      <c r="I11" s="5">
        <v>27.042600000000004</v>
      </c>
      <c r="J11" s="5">
        <v>27.034600000000001</v>
      </c>
      <c r="K11" s="5">
        <v>27.058599999999998</v>
      </c>
      <c r="L11" s="32">
        <f t="shared" si="1"/>
        <v>27.038599999999999</v>
      </c>
      <c r="M11" s="5">
        <v>33.0792</v>
      </c>
      <c r="N11" s="5">
        <v>33.103199999999994</v>
      </c>
      <c r="O11" s="5">
        <v>33.095199999999998</v>
      </c>
      <c r="P11" s="5">
        <v>33.119199999999999</v>
      </c>
      <c r="Q11" s="32">
        <f t="shared" si="2"/>
        <v>33.099200000000003</v>
      </c>
      <c r="R11" s="5">
        <v>33.918399999999998</v>
      </c>
      <c r="S11" s="5">
        <v>33.902399999999993</v>
      </c>
      <c r="T11" s="5">
        <v>33.894399999999997</v>
      </c>
      <c r="U11" s="5">
        <v>33.878399999999999</v>
      </c>
      <c r="V11" s="32">
        <f t="shared" si="3"/>
        <v>33.898399999999995</v>
      </c>
      <c r="W11" s="5">
        <v>27.804600000000001</v>
      </c>
      <c r="X11" s="5">
        <v>27.708600000000001</v>
      </c>
      <c r="Y11" s="5">
        <v>27.700599999999998</v>
      </c>
      <c r="Z11" s="5">
        <v>27.604600000000001</v>
      </c>
      <c r="AA11" s="32">
        <f t="shared" si="4"/>
        <v>27.704599999999999</v>
      </c>
      <c r="AB11" s="5">
        <v>27.038600000000002</v>
      </c>
      <c r="AC11" s="5">
        <v>27.042600000000004</v>
      </c>
      <c r="AD11" s="5">
        <v>27.034600000000001</v>
      </c>
      <c r="AE11" s="5">
        <v>27.038600000000002</v>
      </c>
      <c r="AF11" s="32">
        <f t="shared" si="5"/>
        <v>27.038600000000002</v>
      </c>
    </row>
    <row r="12" spans="2:32" s="30" customFormat="1">
      <c r="B12" s="15" t="s">
        <v>3</v>
      </c>
      <c r="C12" s="5">
        <v>24.8874</v>
      </c>
      <c r="D12" s="5">
        <v>24.911400000000004</v>
      </c>
      <c r="E12" s="5">
        <v>24.903400000000001</v>
      </c>
      <c r="F12" s="5">
        <v>24.927399999999999</v>
      </c>
      <c r="G12" s="32">
        <f t="shared" si="0"/>
        <v>24.907400000000003</v>
      </c>
      <c r="H12" s="5">
        <v>25.260400000000001</v>
      </c>
      <c r="I12" s="5">
        <v>25.234400000000001</v>
      </c>
      <c r="J12" s="5">
        <v>25.236400000000003</v>
      </c>
      <c r="K12" s="5">
        <v>25.230399999999999</v>
      </c>
      <c r="L12" s="32">
        <f t="shared" si="1"/>
        <v>25.240400000000001</v>
      </c>
      <c r="M12" s="5">
        <v>33.7986</v>
      </c>
      <c r="N12" s="5">
        <v>33.702599999999997</v>
      </c>
      <c r="O12" s="5">
        <v>33.694600000000001</v>
      </c>
      <c r="P12" s="5">
        <v>33.598599999999998</v>
      </c>
      <c r="Q12" s="32">
        <f t="shared" si="2"/>
        <v>33.698599999999999</v>
      </c>
      <c r="R12" s="5">
        <v>33.129199999999997</v>
      </c>
      <c r="S12" s="5">
        <v>33.103199999999994</v>
      </c>
      <c r="T12" s="5">
        <v>33.095199999999998</v>
      </c>
      <c r="U12" s="5">
        <v>33.069200000000002</v>
      </c>
      <c r="V12" s="32">
        <f t="shared" si="3"/>
        <v>33.099199999999996</v>
      </c>
      <c r="W12" s="5">
        <v>28.4572</v>
      </c>
      <c r="X12" s="5">
        <v>28.441200000000006</v>
      </c>
      <c r="Y12" s="5">
        <v>28.433200000000003</v>
      </c>
      <c r="Z12" s="5">
        <v>28.417200000000001</v>
      </c>
      <c r="AA12" s="32">
        <f t="shared" si="4"/>
        <v>28.437200000000004</v>
      </c>
      <c r="AB12" s="5">
        <v>27.751200000000001</v>
      </c>
      <c r="AC12" s="5">
        <v>27.775199999999998</v>
      </c>
      <c r="AD12" s="5">
        <v>27.777200000000001</v>
      </c>
      <c r="AE12" s="5">
        <v>27.781199999999998</v>
      </c>
      <c r="AF12" s="32">
        <f t="shared" si="5"/>
        <v>27.771199999999997</v>
      </c>
    </row>
    <row r="13" spans="2:32" s="30" customFormat="1">
      <c r="B13" s="15" t="s">
        <v>4</v>
      </c>
      <c r="C13" s="5">
        <v>24.2714</v>
      </c>
      <c r="D13" s="5">
        <v>24.245400000000004</v>
      </c>
      <c r="E13" s="5">
        <v>24.237400000000001</v>
      </c>
      <c r="F13" s="5">
        <v>24.211400000000001</v>
      </c>
      <c r="G13" s="32">
        <f t="shared" si="0"/>
        <v>24.241399999999999</v>
      </c>
      <c r="H13" s="5">
        <v>24.221399999999999</v>
      </c>
      <c r="I13" s="5">
        <v>24.255400000000002</v>
      </c>
      <c r="J13" s="5">
        <v>24.237400000000001</v>
      </c>
      <c r="K13" s="5">
        <v>24.2514</v>
      </c>
      <c r="L13" s="32">
        <f t="shared" si="1"/>
        <v>24.241400000000002</v>
      </c>
      <c r="M13" s="5">
        <v>32.526400000000002</v>
      </c>
      <c r="N13" s="5">
        <v>32.570399999999992</v>
      </c>
      <c r="O13" s="5">
        <v>32.562399999999997</v>
      </c>
      <c r="P13" s="5">
        <v>32.606400000000001</v>
      </c>
      <c r="Q13" s="32">
        <f t="shared" si="2"/>
        <v>32.566400000000002</v>
      </c>
      <c r="R13" s="5">
        <v>30.634799999999998</v>
      </c>
      <c r="S13" s="5">
        <v>30.838799999999999</v>
      </c>
      <c r="T13" s="5">
        <v>30.930800000000001</v>
      </c>
      <c r="U13" s="5">
        <v>30.934799999999999</v>
      </c>
      <c r="V13" s="32">
        <f t="shared" si="3"/>
        <v>30.834799999999998</v>
      </c>
      <c r="W13" s="5">
        <v>24.3414</v>
      </c>
      <c r="X13" s="5">
        <v>24.245400000000004</v>
      </c>
      <c r="Y13" s="5">
        <v>24.237400000000001</v>
      </c>
      <c r="Z13" s="5">
        <v>24.141400000000001</v>
      </c>
      <c r="AA13" s="32">
        <f t="shared" si="4"/>
        <v>24.241400000000002</v>
      </c>
      <c r="AB13" s="5">
        <v>24.674199999999999</v>
      </c>
      <c r="AC13" s="5">
        <v>24.778200000000002</v>
      </c>
      <c r="AD13" s="5">
        <v>24.770199999999999</v>
      </c>
      <c r="AE13" s="5">
        <v>24.874199999999998</v>
      </c>
      <c r="AF13" s="32">
        <f t="shared" si="5"/>
        <v>24.7742</v>
      </c>
    </row>
    <row r="14" spans="2:32" s="30" customFormat="1"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</row>
    <row r="15" spans="2:32" s="30" customFormat="1"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</row>
    <row r="16" spans="2:32" s="30" customFormat="1"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</row>
    <row r="17" spans="2:32" s="30" customFormat="1">
      <c r="B17" s="31"/>
      <c r="C17" s="31"/>
      <c r="D17" s="28" t="s">
        <v>63</v>
      </c>
      <c r="E17" s="28"/>
      <c r="F17" s="28"/>
      <c r="G17" s="28"/>
      <c r="H17" s="28"/>
      <c r="I17" s="28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</row>
    <row r="18" spans="2:32" s="30" customFormat="1">
      <c r="B18" s="31"/>
      <c r="C18" s="15"/>
      <c r="D18" s="15" t="s">
        <v>22</v>
      </c>
      <c r="E18" s="15" t="s">
        <v>23</v>
      </c>
      <c r="F18" s="15" t="s">
        <v>24</v>
      </c>
      <c r="G18" s="15" t="s">
        <v>20</v>
      </c>
      <c r="H18" s="15" t="s">
        <v>18</v>
      </c>
      <c r="I18" s="15" t="s">
        <v>21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</row>
    <row r="19" spans="2:32" s="30" customFormat="1">
      <c r="B19" s="31"/>
      <c r="C19" s="15" t="s">
        <v>0</v>
      </c>
      <c r="D19" s="5">
        <v>23.0426</v>
      </c>
      <c r="E19" s="25">
        <v>21.5108</v>
      </c>
      <c r="F19" s="5">
        <v>24.041600000000003</v>
      </c>
      <c r="G19" s="5">
        <v>23.508800000000004</v>
      </c>
      <c r="H19" s="5">
        <v>24.041600000000003</v>
      </c>
      <c r="I19" s="5">
        <v>24.907400000000003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</row>
    <row r="20" spans="2:32" s="30" customFormat="1">
      <c r="B20" s="31"/>
      <c r="C20" s="15" t="s">
        <v>1</v>
      </c>
      <c r="D20" s="5">
        <v>22.909400000000002</v>
      </c>
      <c r="E20" s="25">
        <v>22.709600000000002</v>
      </c>
      <c r="F20" s="5">
        <v>24.974</v>
      </c>
      <c r="G20" s="5">
        <v>22.842799999999997</v>
      </c>
      <c r="H20" s="5">
        <v>26.972000000000001</v>
      </c>
      <c r="I20" s="5">
        <v>24.641000000000002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</row>
    <row r="21" spans="2:32" s="30" customFormat="1">
      <c r="B21" s="31"/>
      <c r="C21" s="15" t="s">
        <v>2</v>
      </c>
      <c r="D21" s="5">
        <v>26.4392</v>
      </c>
      <c r="E21" s="25">
        <v>27.038599999999999</v>
      </c>
      <c r="F21" s="5">
        <v>33.099200000000003</v>
      </c>
      <c r="G21" s="5">
        <v>33.898399999999995</v>
      </c>
      <c r="H21" s="5">
        <v>27.704599999999999</v>
      </c>
      <c r="I21" s="5">
        <v>27.038600000000002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</row>
    <row r="22" spans="2:32" s="30" customFormat="1">
      <c r="B22" s="31"/>
      <c r="C22" s="15" t="s">
        <v>3</v>
      </c>
      <c r="D22" s="5">
        <v>24.907400000000003</v>
      </c>
      <c r="E22" s="25">
        <v>25.240400000000001</v>
      </c>
      <c r="F22" s="5">
        <v>33.698599999999999</v>
      </c>
      <c r="G22" s="5">
        <v>33.099199999999996</v>
      </c>
      <c r="H22" s="5">
        <v>28.437200000000004</v>
      </c>
      <c r="I22" s="5">
        <v>27.771199999999997</v>
      </c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</row>
    <row r="23" spans="2:32" s="30" customFormat="1">
      <c r="B23" s="31"/>
      <c r="C23" s="15" t="s">
        <v>4</v>
      </c>
      <c r="D23" s="5">
        <v>24.241399999999999</v>
      </c>
      <c r="E23" s="25">
        <v>24.241400000000002</v>
      </c>
      <c r="F23" s="5">
        <v>32.566400000000002</v>
      </c>
      <c r="G23" s="5">
        <v>30.834799999999998</v>
      </c>
      <c r="H23" s="5">
        <v>24.241400000000002</v>
      </c>
      <c r="I23" s="5">
        <v>24.7742</v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</row>
    <row r="24" spans="2:32" s="30" customFormat="1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</row>
    <row r="25" spans="2:32" s="30" customFormat="1"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</row>
    <row r="26" spans="2:32" s="30" customFormat="1">
      <c r="B26" s="31"/>
      <c r="C26" s="31"/>
      <c r="D26" s="28" t="s">
        <v>30</v>
      </c>
      <c r="E26" s="28"/>
      <c r="F26" s="28"/>
      <c r="G26" s="28"/>
      <c r="H26" s="28"/>
      <c r="I26" s="28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</row>
    <row r="27" spans="2:32" s="30" customFormat="1">
      <c r="B27" s="31"/>
      <c r="C27" s="15"/>
      <c r="D27" s="15" t="s">
        <v>22</v>
      </c>
      <c r="E27" s="15" t="s">
        <v>23</v>
      </c>
      <c r="F27" s="15" t="s">
        <v>24</v>
      </c>
      <c r="G27" s="15" t="s">
        <v>20</v>
      </c>
      <c r="H27" s="15" t="s">
        <v>18</v>
      </c>
      <c r="I27" s="15" t="s">
        <v>21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</row>
    <row r="28" spans="2:32" s="30" customFormat="1">
      <c r="B28" s="31"/>
      <c r="C28" s="15" t="s">
        <v>0</v>
      </c>
      <c r="D28" s="29">
        <f>STDEVP(C9:F9)</f>
        <v>4.0000000000013358E-3</v>
      </c>
      <c r="E28" s="29">
        <f>STDEVP(H9:K9)</f>
        <v>7.0767224051817568E-2</v>
      </c>
      <c r="F28" s="29">
        <f>STDEVP(M9:P9)</f>
        <v>1.3341664064126129E-2</v>
      </c>
      <c r="G28" s="29">
        <f>STDEVP(R9:U9)</f>
        <v>1.9949937343260608E-2</v>
      </c>
      <c r="H28" s="29">
        <f>STDEVP(W9:Z9)</f>
        <v>7.6157731058641188E-3</v>
      </c>
      <c r="I28" s="29">
        <f>STDEVP(AB9:AE9)</f>
        <v>1.4422205101855847E-2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</row>
    <row r="29" spans="2:32" s="30" customFormat="1">
      <c r="B29" s="31"/>
      <c r="C29" s="15" t="s">
        <v>1</v>
      </c>
      <c r="D29" s="29">
        <f t="shared" ref="D29:D32" si="6">STDEVP(C10:F10)</f>
        <v>1.4422205101857079E-2</v>
      </c>
      <c r="E29" s="29">
        <f t="shared" ref="E29:E32" si="7">STDEVP(H10:K10)</f>
        <v>7.0767224051816319E-2</v>
      </c>
      <c r="F29" s="29">
        <f t="shared" ref="F29:F32" si="8">STDEVP(M10:P10)</f>
        <v>7.0767224051817568E-2</v>
      </c>
      <c r="G29" s="29">
        <f t="shared" ref="G29:G32" si="9">STDEVP(R10:U10)</f>
        <v>1.4422205101855847E-2</v>
      </c>
      <c r="H29" s="29">
        <f t="shared" ref="H29:H32" si="10">STDEVP(W10:Z10)</f>
        <v>2.3832750575626924E-2</v>
      </c>
      <c r="I29" s="29">
        <f t="shared" ref="I29:I32" si="11">STDEVP(AB10:AE10)</f>
        <v>2.8425340807104536E-2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</row>
    <row r="30" spans="2:32" s="30" customFormat="1">
      <c r="B30" s="31"/>
      <c r="C30" s="15" t="s">
        <v>2</v>
      </c>
      <c r="D30" s="29">
        <f t="shared" si="6"/>
        <v>2.383275057562528E-2</v>
      </c>
      <c r="E30" s="29">
        <f t="shared" si="7"/>
        <v>1.4422205101855847E-2</v>
      </c>
      <c r="F30" s="29">
        <f t="shared" si="8"/>
        <v>1.4422205101855354E-2</v>
      </c>
      <c r="G30" s="29">
        <f t="shared" si="9"/>
        <v>1.4422205101855354E-2</v>
      </c>
      <c r="H30" s="29">
        <f t="shared" si="10"/>
        <v>7.0767224051816319E-2</v>
      </c>
      <c r="I30" s="29">
        <f t="shared" si="11"/>
        <v>2.8284271247471346E-3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</row>
    <row r="31" spans="2:32" s="30" customFormat="1">
      <c r="B31" s="31"/>
      <c r="C31" s="15" t="s">
        <v>3</v>
      </c>
      <c r="D31" s="29">
        <f t="shared" si="6"/>
        <v>1.4422205101855847E-2</v>
      </c>
      <c r="E31" s="29">
        <f t="shared" si="7"/>
        <v>1.1747340124470722E-2</v>
      </c>
      <c r="F31" s="29">
        <f t="shared" si="8"/>
        <v>7.0767224051817471E-2</v>
      </c>
      <c r="G31" s="29">
        <f t="shared" si="9"/>
        <v>2.1400934559030797E-2</v>
      </c>
      <c r="H31" s="29">
        <f t="shared" si="10"/>
        <v>1.4422205101855847E-2</v>
      </c>
      <c r="I31" s="29">
        <f t="shared" si="11"/>
        <v>1.1747340124469966E-2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</row>
    <row r="32" spans="2:32" s="30" customFormat="1">
      <c r="B32" s="31"/>
      <c r="C32" s="15" t="s">
        <v>4</v>
      </c>
      <c r="D32" s="29">
        <f t="shared" si="6"/>
        <v>2.1400934559032372E-2</v>
      </c>
      <c r="E32" s="29">
        <f t="shared" si="7"/>
        <v>1.3341664064127061E-2</v>
      </c>
      <c r="F32" s="29">
        <f t="shared" si="8"/>
        <v>2.8425340807103034E-2</v>
      </c>
      <c r="G32" s="29">
        <f t="shared" si="9"/>
        <v>0.12168812596141079</v>
      </c>
      <c r="H32" s="29">
        <f t="shared" si="10"/>
        <v>7.0767224051816319E-2</v>
      </c>
      <c r="I32" s="29">
        <f t="shared" si="11"/>
        <v>7.0767224051816319E-2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</row>
    <row r="33" spans="2:32" s="30" customFormat="1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</row>
    <row r="34" spans="2:32" s="30" customFormat="1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</row>
    <row r="35" spans="2:32" s="30" customFormat="1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</row>
    <row r="36" spans="2:32" s="30" customFormat="1"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</row>
    <row r="37" spans="2:32" s="30" customFormat="1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</row>
    <row r="38" spans="2:32" s="30" customFormat="1"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</row>
  </sheetData>
  <mergeCells count="9">
    <mergeCell ref="B2:G2"/>
    <mergeCell ref="B3:G3"/>
    <mergeCell ref="D26:I26"/>
    <mergeCell ref="D17:I17"/>
    <mergeCell ref="AB7:AF7"/>
    <mergeCell ref="R7:V7"/>
    <mergeCell ref="M7:Q7"/>
    <mergeCell ref="H7:L7"/>
    <mergeCell ref="C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Biochemical graphs</vt:lpstr>
      <vt:lpstr>1.Amylase</vt:lpstr>
      <vt:lpstr>2.Protease</vt:lpstr>
      <vt:lpstr>3.Dehydrogenase</vt:lpstr>
      <vt:lpstr>4.Phytase</vt:lpstr>
      <vt:lpstr>5.MDA Content</vt:lpstr>
      <vt:lpstr>6.Total Protein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Analysis</dc:creator>
  <cp:lastModifiedBy>HP</cp:lastModifiedBy>
  <dcterms:created xsi:type="dcterms:W3CDTF">2022-11-18T08:23:29Z</dcterms:created>
  <dcterms:modified xsi:type="dcterms:W3CDTF">2024-02-13T07:00:41Z</dcterms:modified>
</cp:coreProperties>
</file>