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nnakuiper-vandervalk/Desktop/Junior investigator_FeNO/2e ronde/"/>
    </mc:Choice>
  </mc:AlternateContent>
  <xr:revisionPtr revIDLastSave="0" documentId="13_ncr:1_{DB549759-7006-6D4E-AD2A-3887A4A4684B}" xr6:coauthVersionLast="47" xr6:coauthVersionMax="47" xr10:uidLastSave="{00000000-0000-0000-0000-000000000000}"/>
  <bookViews>
    <workbookView xWindow="1860" yWindow="1080" windowWidth="23280" windowHeight="14880" xr2:uid="{D778DD51-F263-4912-B53A-58E901A3A52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B11" i="1" s="1"/>
  <c r="B10" i="1"/>
  <c r="C10" i="1"/>
  <c r="D10" i="1" s="1"/>
  <c r="B18" i="1"/>
  <c r="B19" i="1" s="1"/>
  <c r="C18" i="1"/>
  <c r="C20" i="1" s="1"/>
  <c r="D18" i="1"/>
  <c r="I18" i="1"/>
  <c r="K18" i="1" s="1"/>
  <c r="J18" i="1"/>
  <c r="J20" i="1" s="1"/>
  <c r="C19" i="1"/>
  <c r="J19" i="1"/>
  <c r="B24" i="1"/>
  <c r="C24" i="1"/>
  <c r="C26" i="1" s="1"/>
  <c r="D24" i="1"/>
  <c r="I24" i="1"/>
  <c r="C25" i="1"/>
  <c r="I25" i="1"/>
  <c r="K25" i="1" s="1"/>
  <c r="J25" i="1"/>
  <c r="J24" i="1" s="1"/>
  <c r="X25" i="1"/>
  <c r="X24" i="1" s="1"/>
  <c r="X26" i="1" s="1"/>
  <c r="W24" i="1"/>
  <c r="X19" i="1"/>
  <c r="X18" i="1" s="1"/>
  <c r="X20" i="1" s="1"/>
  <c r="W18" i="1"/>
  <c r="W19" i="1" s="1"/>
  <c r="Y19" i="1" s="1"/>
  <c r="Q25" i="1"/>
  <c r="Q24" i="1" s="1"/>
  <c r="P24" i="1"/>
  <c r="Q19" i="1"/>
  <c r="Q18" i="1" s="1"/>
  <c r="Q20" i="1" s="1"/>
  <c r="P18" i="1"/>
  <c r="P19" i="1" s="1"/>
  <c r="D26" i="1" l="1"/>
  <c r="K24" i="1"/>
  <c r="K26" i="1" s="1"/>
  <c r="J26" i="1"/>
  <c r="D19" i="1"/>
  <c r="D20" i="1" s="1"/>
  <c r="B20" i="1"/>
  <c r="B26" i="1"/>
  <c r="I26" i="1"/>
  <c r="I19" i="1"/>
  <c r="K19" i="1" s="1"/>
  <c r="K20" i="1" s="1"/>
  <c r="B25" i="1"/>
  <c r="D25" i="1" s="1"/>
  <c r="C9" i="1"/>
  <c r="R19" i="1"/>
  <c r="P20" i="1"/>
  <c r="P25" i="1"/>
  <c r="R25" i="1" s="1"/>
  <c r="Y24" i="1"/>
  <c r="Y18" i="1"/>
  <c r="Y20" i="1" s="1"/>
  <c r="W20" i="1"/>
  <c r="W25" i="1"/>
  <c r="Y25" i="1" s="1"/>
  <c r="Q26" i="1"/>
  <c r="R24" i="1"/>
  <c r="R18" i="1"/>
  <c r="I20" i="1" l="1"/>
  <c r="D9" i="1"/>
  <c r="D11" i="1" s="1"/>
  <c r="C11" i="1"/>
  <c r="R20" i="1"/>
  <c r="W26" i="1"/>
  <c r="P26" i="1"/>
  <c r="R26" i="1"/>
  <c r="Y26" i="1"/>
</calcChain>
</file>

<file path=xl/sharedStrings.xml><?xml version="1.0" encoding="utf-8"?>
<sst xmlns="http://schemas.openxmlformats.org/spreadsheetml/2006/main" count="68" uniqueCount="13">
  <si>
    <t>FeNO +</t>
  </si>
  <si>
    <t>FeNO -</t>
  </si>
  <si>
    <t>BPT +</t>
  </si>
  <si>
    <t>BPT -</t>
  </si>
  <si>
    <t>Parameters</t>
  </si>
  <si>
    <t>prevalence asthma</t>
  </si>
  <si>
    <t>sensitivity</t>
  </si>
  <si>
    <t>specificity</t>
  </si>
  <si>
    <t>margin - lower</t>
  </si>
  <si>
    <t>margin - upper</t>
  </si>
  <si>
    <t>prevalence</t>
  </si>
  <si>
    <t>FeNO - sample size calculation for avoidable BPT</t>
  </si>
  <si>
    <t>avoidable BPT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</si>
</sst>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10" fontId="0" fillId="0" borderId="0" xfId="0" applyNumberFormat="1"/>
    <xf numFmtId="0" fontId="2" fillId="0" borderId="0" xfId="1"/>
    <xf numFmtId="10" fontId="0" fillId="2" borderId="0" xfId="0" applyNumberFormat="1" applyFill="1"/>
    <xf numFmtId="0" fontId="0" fillId="2" borderId="0" xfId="0" applyFill="1"/>
    <xf numFmtId="2" fontId="0" fillId="0" borderId="0" xfId="0" applyNumberFormat="1"/>
    <xf numFmtId="2" fontId="1" fillId="0" borderId="0" xfId="0" applyNumberFormat="1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27</xdr:row>
      <xdr:rowOff>12700</xdr:rowOff>
    </xdr:from>
    <xdr:to>
      <xdr:col>14</xdr:col>
      <xdr:colOff>628649</xdr:colOff>
      <xdr:row>69</xdr:row>
      <xdr:rowOff>117475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A83DF78-DDB3-9743-CBF7-BC8AEC6870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9816" r="68167" b="11378"/>
        <a:stretch/>
      </xdr:blipFill>
      <xdr:spPr>
        <a:xfrm>
          <a:off x="0" y="5156200"/>
          <a:ext cx="11626849" cy="810577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BEC8B-9652-4D90-A519-ED1FE2E728B7}">
  <dimension ref="A1:AA28"/>
  <sheetViews>
    <sheetView tabSelected="1" workbookViewId="0">
      <selection activeCell="Q20" sqref="Q20"/>
    </sheetView>
  </sheetViews>
  <sheetFormatPr baseColWidth="10" defaultColWidth="8.83203125" defaultRowHeight="15" x14ac:dyDescent="0.2"/>
  <cols>
    <col min="1" max="1" width="21.6640625" customWidth="1"/>
    <col min="4" max="4" width="14" bestFit="1" customWidth="1"/>
    <col min="8" max="8" width="11.5" bestFit="1" customWidth="1"/>
    <col min="15" max="15" width="11.5" bestFit="1" customWidth="1"/>
    <col min="22" max="22" width="11.5" bestFit="1" customWidth="1"/>
    <col min="29" max="29" width="11.5" bestFit="1" customWidth="1"/>
    <col min="36" max="36" width="11.5" bestFit="1" customWidth="1"/>
    <col min="43" max="43" width="11.5" bestFit="1" customWidth="1"/>
  </cols>
  <sheetData>
    <row r="1" spans="1:23" x14ac:dyDescent="0.2">
      <c r="A1" t="s">
        <v>11</v>
      </c>
    </row>
    <row r="3" spans="1:23" x14ac:dyDescent="0.2">
      <c r="A3" t="s">
        <v>4</v>
      </c>
      <c r="D3" t="s">
        <v>8</v>
      </c>
      <c r="E3" t="s">
        <v>9</v>
      </c>
    </row>
    <row r="4" spans="1:23" x14ac:dyDescent="0.2">
      <c r="A4" t="s">
        <v>5</v>
      </c>
      <c r="B4" s="6">
        <v>0.39</v>
      </c>
      <c r="D4">
        <v>0.34</v>
      </c>
      <c r="E4">
        <v>0.44</v>
      </c>
    </row>
    <row r="5" spans="1:23" x14ac:dyDescent="0.2">
      <c r="A5" t="s">
        <v>6</v>
      </c>
      <c r="B5">
        <v>0.6</v>
      </c>
      <c r="D5">
        <v>0.4</v>
      </c>
      <c r="E5">
        <v>0.8</v>
      </c>
    </row>
    <row r="6" spans="1:23" x14ac:dyDescent="0.2">
      <c r="A6" t="s">
        <v>7</v>
      </c>
      <c r="B6">
        <v>0.85</v>
      </c>
      <c r="D6">
        <v>0.75</v>
      </c>
      <c r="E6">
        <v>0.95</v>
      </c>
    </row>
    <row r="8" spans="1:23" x14ac:dyDescent="0.2">
      <c r="B8" t="s">
        <v>2</v>
      </c>
      <c r="C8" t="s">
        <v>3</v>
      </c>
    </row>
    <row r="9" spans="1:23" x14ac:dyDescent="0.2">
      <c r="A9" t="s">
        <v>0</v>
      </c>
      <c r="B9" s="2">
        <f>$B$5*$B$4</f>
        <v>0.23399999999999999</v>
      </c>
      <c r="C9" s="2">
        <f>1-$B$4-C10</f>
        <v>9.1500000000000026E-2</v>
      </c>
      <c r="D9" s="4">
        <f>B9+C9</f>
        <v>0.32550000000000001</v>
      </c>
      <c r="E9" s="5" t="s">
        <v>12</v>
      </c>
      <c r="F9" s="5"/>
    </row>
    <row r="10" spans="1:23" x14ac:dyDescent="0.2">
      <c r="A10" t="s">
        <v>1</v>
      </c>
      <c r="B10" s="2">
        <f>$B$4-B9</f>
        <v>0.15600000000000003</v>
      </c>
      <c r="C10" s="2">
        <f>$B$6*(1-$B$4)</f>
        <v>0.51849999999999996</v>
      </c>
      <c r="D10" s="2">
        <f>B10+C10</f>
        <v>0.67449999999999999</v>
      </c>
    </row>
    <row r="11" spans="1:23" x14ac:dyDescent="0.2">
      <c r="B11" s="2">
        <f>B9+B10</f>
        <v>0.39</v>
      </c>
      <c r="C11" s="2">
        <f>C9+C10</f>
        <v>0.61</v>
      </c>
      <c r="D11" s="2">
        <f>D9+D10</f>
        <v>1</v>
      </c>
    </row>
    <row r="12" spans="1:23" x14ac:dyDescent="0.2">
      <c r="B12" s="2"/>
      <c r="C12" s="2"/>
      <c r="D12" s="2"/>
    </row>
    <row r="13" spans="1:23" s="1" customFormat="1" x14ac:dyDescent="0.2">
      <c r="A13" s="1" t="s">
        <v>10</v>
      </c>
      <c r="B13" s="7">
        <v>0.34</v>
      </c>
      <c r="H13" s="1" t="s">
        <v>10</v>
      </c>
      <c r="I13" s="7">
        <v>0.34</v>
      </c>
      <c r="O13" s="1" t="s">
        <v>10</v>
      </c>
      <c r="P13" s="7">
        <v>0.44</v>
      </c>
      <c r="V13" s="1" t="s">
        <v>10</v>
      </c>
      <c r="W13" s="7">
        <v>0.44</v>
      </c>
    </row>
    <row r="14" spans="1:23" s="1" customFormat="1" x14ac:dyDescent="0.2">
      <c r="A14" s="1" t="s">
        <v>6</v>
      </c>
      <c r="B14" s="1">
        <v>0.4</v>
      </c>
      <c r="H14" s="1" t="s">
        <v>6</v>
      </c>
      <c r="I14" s="1">
        <v>0.8</v>
      </c>
      <c r="O14" s="1" t="s">
        <v>6</v>
      </c>
      <c r="P14" s="1">
        <v>0.4</v>
      </c>
      <c r="V14" s="1" t="s">
        <v>6</v>
      </c>
      <c r="W14" s="1">
        <v>0.8</v>
      </c>
    </row>
    <row r="16" spans="1:23" x14ac:dyDescent="0.2">
      <c r="A16" s="1" t="s">
        <v>7</v>
      </c>
      <c r="B16" s="1">
        <v>0.95</v>
      </c>
      <c r="H16" s="1" t="s">
        <v>7</v>
      </c>
      <c r="I16" s="1">
        <v>0.95</v>
      </c>
      <c r="O16" s="1" t="s">
        <v>7</v>
      </c>
      <c r="P16" s="1">
        <v>0.95</v>
      </c>
      <c r="V16" s="1" t="s">
        <v>7</v>
      </c>
      <c r="W16" s="1">
        <v>0.95</v>
      </c>
    </row>
    <row r="17" spans="1:27" x14ac:dyDescent="0.2">
      <c r="B17" t="s">
        <v>2</v>
      </c>
      <c r="C17" t="s">
        <v>3</v>
      </c>
      <c r="I17" t="s">
        <v>2</v>
      </c>
      <c r="J17" t="s">
        <v>3</v>
      </c>
      <c r="P17" t="s">
        <v>2</v>
      </c>
      <c r="Q17" t="s">
        <v>3</v>
      </c>
      <c r="W17" t="s">
        <v>2</v>
      </c>
      <c r="X17" t="s">
        <v>3</v>
      </c>
    </row>
    <row r="18" spans="1:27" x14ac:dyDescent="0.2">
      <c r="A18" t="s">
        <v>0</v>
      </c>
      <c r="B18" s="2">
        <f>B14*B13</f>
        <v>0.13600000000000001</v>
      </c>
      <c r="C18" s="2">
        <f>1-B13-C19</f>
        <v>3.3000000000000029E-2</v>
      </c>
      <c r="D18" s="4">
        <f>B18+C18</f>
        <v>0.16900000000000004</v>
      </c>
      <c r="E18" s="5" t="s">
        <v>12</v>
      </c>
      <c r="F18" s="5"/>
      <c r="H18" t="s">
        <v>0</v>
      </c>
      <c r="I18" s="2">
        <f>I14*I13</f>
        <v>0.27200000000000002</v>
      </c>
      <c r="J18" s="2">
        <f>1-I13-J19</f>
        <v>3.3000000000000029E-2</v>
      </c>
      <c r="K18" s="4">
        <f>I18+J18</f>
        <v>0.30500000000000005</v>
      </c>
      <c r="L18" s="5" t="s">
        <v>12</v>
      </c>
      <c r="M18" s="5"/>
      <c r="O18" t="s">
        <v>0</v>
      </c>
      <c r="P18" s="2">
        <f>P14*P13</f>
        <v>0.17600000000000002</v>
      </c>
      <c r="Q18" s="2">
        <f>1-P13-Q19</f>
        <v>2.8000000000000025E-2</v>
      </c>
      <c r="R18" s="4">
        <f>P18+Q18</f>
        <v>0.20400000000000004</v>
      </c>
      <c r="S18" s="5" t="s">
        <v>12</v>
      </c>
      <c r="T18" s="5"/>
      <c r="V18" t="s">
        <v>0</v>
      </c>
      <c r="W18" s="2">
        <f>W14*W13</f>
        <v>0.35200000000000004</v>
      </c>
      <c r="X18" s="2">
        <f>1-W13-X19</f>
        <v>2.8000000000000025E-2</v>
      </c>
      <c r="Y18" s="4">
        <f>W18+X18</f>
        <v>0.38000000000000006</v>
      </c>
      <c r="Z18" s="5" t="s">
        <v>12</v>
      </c>
      <c r="AA18" s="5"/>
    </row>
    <row r="19" spans="1:27" x14ac:dyDescent="0.2">
      <c r="A19" t="s">
        <v>1</v>
      </c>
      <c r="B19" s="2">
        <f>B13-B18</f>
        <v>0.20400000000000001</v>
      </c>
      <c r="C19" s="2">
        <f>B16*(1-B13)</f>
        <v>0.62699999999999989</v>
      </c>
      <c r="D19" s="2">
        <f>B19+C19</f>
        <v>0.83099999999999996</v>
      </c>
      <c r="H19" t="s">
        <v>1</v>
      </c>
      <c r="I19" s="2">
        <f>I13-I18</f>
        <v>6.8000000000000005E-2</v>
      </c>
      <c r="J19" s="2">
        <f>I16*(1-I13)</f>
        <v>0.62699999999999989</v>
      </c>
      <c r="K19" s="2">
        <f>I19+J19</f>
        <v>0.69499999999999984</v>
      </c>
      <c r="O19" t="s">
        <v>1</v>
      </c>
      <c r="P19" s="2">
        <f>P13-P18</f>
        <v>0.26400000000000001</v>
      </c>
      <c r="Q19" s="2">
        <f>P16*(1-P13)</f>
        <v>0.53200000000000003</v>
      </c>
      <c r="R19" s="2">
        <f>P19+Q19</f>
        <v>0.79600000000000004</v>
      </c>
      <c r="V19" t="s">
        <v>1</v>
      </c>
      <c r="W19" s="2">
        <f>W13-W18</f>
        <v>8.7999999999999967E-2</v>
      </c>
      <c r="X19" s="2">
        <f>W16*(1-W13)</f>
        <v>0.53200000000000003</v>
      </c>
      <c r="Y19" s="2">
        <f>W19+X19</f>
        <v>0.62</v>
      </c>
    </row>
    <row r="20" spans="1:27" x14ac:dyDescent="0.2">
      <c r="B20" s="2">
        <f>B18+B19</f>
        <v>0.34</v>
      </c>
      <c r="C20" s="2">
        <f>C18+C19</f>
        <v>0.65999999999999992</v>
      </c>
      <c r="D20" s="2">
        <f>D18+D19</f>
        <v>1</v>
      </c>
      <c r="I20" s="2">
        <f>I18+I19</f>
        <v>0.34</v>
      </c>
      <c r="J20" s="2">
        <f>J18+J19</f>
        <v>0.65999999999999992</v>
      </c>
      <c r="K20" s="2">
        <f>K18+K19</f>
        <v>0.99999999999999989</v>
      </c>
      <c r="P20" s="2">
        <f>P18+P19</f>
        <v>0.44000000000000006</v>
      </c>
      <c r="Q20" s="2">
        <f>Q18+Q19</f>
        <v>0.56000000000000005</v>
      </c>
      <c r="R20" s="2">
        <f>R18+R19</f>
        <v>1</v>
      </c>
      <c r="W20" s="2">
        <f>W18+W19</f>
        <v>0.44</v>
      </c>
      <c r="X20" s="2">
        <f>X18+X19</f>
        <v>0.56000000000000005</v>
      </c>
      <c r="Y20" s="2">
        <f>Y18+Y19</f>
        <v>1</v>
      </c>
    </row>
    <row r="22" spans="1:27" x14ac:dyDescent="0.2">
      <c r="A22" s="1" t="s">
        <v>7</v>
      </c>
      <c r="B22" s="1">
        <v>0.75</v>
      </c>
      <c r="H22" s="1" t="s">
        <v>7</v>
      </c>
      <c r="I22" s="1">
        <v>0.75</v>
      </c>
      <c r="O22" s="1" t="s">
        <v>7</v>
      </c>
      <c r="P22" s="1">
        <v>0.75</v>
      </c>
      <c r="V22" s="1" t="s">
        <v>7</v>
      </c>
      <c r="W22" s="1">
        <v>0.75</v>
      </c>
    </row>
    <row r="23" spans="1:27" x14ac:dyDescent="0.2">
      <c r="B23" t="s">
        <v>2</v>
      </c>
      <c r="C23" t="s">
        <v>3</v>
      </c>
      <c r="I23" t="s">
        <v>2</v>
      </c>
      <c r="J23" t="s">
        <v>3</v>
      </c>
      <c r="P23" t="s">
        <v>2</v>
      </c>
      <c r="Q23" t="s">
        <v>3</v>
      </c>
      <c r="W23" t="s">
        <v>2</v>
      </c>
      <c r="X23" t="s">
        <v>3</v>
      </c>
    </row>
    <row r="24" spans="1:27" x14ac:dyDescent="0.2">
      <c r="A24" t="s">
        <v>0</v>
      </c>
      <c r="B24" s="2">
        <f>B14*B13</f>
        <v>0.13600000000000001</v>
      </c>
      <c r="C24" s="2">
        <f>1-B13-C25</f>
        <v>0.16499999999999998</v>
      </c>
      <c r="D24" s="4">
        <f>B24+C24</f>
        <v>0.30099999999999999</v>
      </c>
      <c r="E24" s="5" t="s">
        <v>12</v>
      </c>
      <c r="F24" s="5"/>
      <c r="H24" t="s">
        <v>0</v>
      </c>
      <c r="I24" s="2">
        <f>I14*I13</f>
        <v>0.27200000000000002</v>
      </c>
      <c r="J24" s="2">
        <f>1-I13-J25</f>
        <v>0.16499999999999998</v>
      </c>
      <c r="K24" s="4">
        <f>I24+J24</f>
        <v>0.437</v>
      </c>
      <c r="L24" s="5" t="s">
        <v>12</v>
      </c>
      <c r="M24" s="5"/>
      <c r="O24" t="s">
        <v>0</v>
      </c>
      <c r="P24" s="2">
        <f>P14*P13</f>
        <v>0.17600000000000002</v>
      </c>
      <c r="Q24" s="2">
        <f>1-P13-Q25</f>
        <v>0.14000000000000001</v>
      </c>
      <c r="R24" s="4">
        <f>P24+Q24</f>
        <v>0.31600000000000006</v>
      </c>
      <c r="S24" s="5" t="s">
        <v>12</v>
      </c>
      <c r="T24" s="5"/>
      <c r="V24" t="s">
        <v>0</v>
      </c>
      <c r="W24" s="2">
        <f>W14*W13</f>
        <v>0.35200000000000004</v>
      </c>
      <c r="X24" s="2">
        <f>1-W13-X25</f>
        <v>0.14000000000000001</v>
      </c>
      <c r="Y24" s="4">
        <f>W24+X24</f>
        <v>0.49200000000000005</v>
      </c>
      <c r="Z24" s="5" t="s">
        <v>12</v>
      </c>
      <c r="AA24" s="5"/>
    </row>
    <row r="25" spans="1:27" x14ac:dyDescent="0.2">
      <c r="A25" t="s">
        <v>1</v>
      </c>
      <c r="B25" s="2">
        <f>B13-B24</f>
        <v>0.20400000000000001</v>
      </c>
      <c r="C25" s="2">
        <f>B22*(1-B13)</f>
        <v>0.49499999999999994</v>
      </c>
      <c r="D25" s="2">
        <f>B25+C25</f>
        <v>0.69899999999999995</v>
      </c>
      <c r="H25" t="s">
        <v>1</v>
      </c>
      <c r="I25" s="2">
        <f>I13-I24</f>
        <v>6.8000000000000005E-2</v>
      </c>
      <c r="J25" s="2">
        <f>I22*(1-I13)</f>
        <v>0.49499999999999994</v>
      </c>
      <c r="K25" s="2">
        <f>I25+J25</f>
        <v>0.56299999999999994</v>
      </c>
      <c r="O25" t="s">
        <v>1</v>
      </c>
      <c r="P25" s="2">
        <f>P13-P24</f>
        <v>0.26400000000000001</v>
      </c>
      <c r="Q25" s="2">
        <f>P22*(1-P13)</f>
        <v>0.42000000000000004</v>
      </c>
      <c r="R25" s="2">
        <f>P25+Q25</f>
        <v>0.68400000000000005</v>
      </c>
      <c r="V25" t="s">
        <v>1</v>
      </c>
      <c r="W25" s="2">
        <f>W13-W24</f>
        <v>8.7999999999999967E-2</v>
      </c>
      <c r="X25" s="2">
        <f>W22*(1-W13)</f>
        <v>0.42000000000000004</v>
      </c>
      <c r="Y25" s="2">
        <f>W25+X25</f>
        <v>0.50800000000000001</v>
      </c>
    </row>
    <row r="26" spans="1:27" x14ac:dyDescent="0.2">
      <c r="B26" s="2">
        <f>B24+B25</f>
        <v>0.34</v>
      </c>
      <c r="C26" s="2">
        <f>C24+C25</f>
        <v>0.65999999999999992</v>
      </c>
      <c r="D26" s="2">
        <f>D24+D25</f>
        <v>1</v>
      </c>
      <c r="I26" s="2">
        <f>I24+I25</f>
        <v>0.34</v>
      </c>
      <c r="J26" s="2">
        <f>J24+J25</f>
        <v>0.65999999999999992</v>
      </c>
      <c r="K26" s="2">
        <f>K24+K25</f>
        <v>1</v>
      </c>
      <c r="P26" s="2">
        <f>P24+P25</f>
        <v>0.44000000000000006</v>
      </c>
      <c r="Q26" s="2">
        <f>Q24+Q25</f>
        <v>0.56000000000000005</v>
      </c>
      <c r="R26" s="2">
        <f>R24+R25</f>
        <v>1</v>
      </c>
      <c r="W26" s="2">
        <f>W24+W25</f>
        <v>0.44</v>
      </c>
      <c r="X26" s="2">
        <f>X24+X25</f>
        <v>0.56000000000000005</v>
      </c>
      <c r="Y26" s="2">
        <f>Y24+Y25</f>
        <v>1</v>
      </c>
    </row>
    <row r="28" spans="1:27" x14ac:dyDescent="0.2">
      <c r="A28" s="3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Rauh, Simone</dc:creator>
  <cp:lastModifiedBy>Hanna Kuiper</cp:lastModifiedBy>
  <dcterms:created xsi:type="dcterms:W3CDTF">2023-03-07T15:41:38Z</dcterms:created>
  <dcterms:modified xsi:type="dcterms:W3CDTF">2023-08-09T14:12:23Z</dcterms:modified>
</cp:coreProperties>
</file>