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 activeTab="3"/>
  </bookViews>
  <sheets>
    <sheet name="IL-2" sheetId="3" r:id="rId1"/>
    <sheet name="INF-γ" sheetId="4" r:id="rId2"/>
    <sheet name="CD4" sheetId="5" r:id="rId3"/>
    <sheet name="CD8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<sst xmlns="http://schemas.openxmlformats.org/spreadsheetml/2006/main" count="520" uniqueCount="39">
  <si>
    <t>Sample sequence</t>
  </si>
  <si>
    <t>A</t>
  </si>
  <si>
    <t>S5</t>
  </si>
  <si>
    <t>shNC-pre-2</t>
  </si>
  <si>
    <t>shSMAD4-pre-2</t>
  </si>
  <si>
    <t>B</t>
  </si>
  <si>
    <t>S4</t>
  </si>
  <si>
    <t>shNC-post-2</t>
  </si>
  <si>
    <t>shSMAD4-post-2</t>
  </si>
  <si>
    <t>C</t>
  </si>
  <si>
    <t>S3</t>
  </si>
  <si>
    <t>shNC-pre-3</t>
  </si>
  <si>
    <t>shSMAD4-pre-3</t>
  </si>
  <si>
    <t>D</t>
  </si>
  <si>
    <t>S2</t>
  </si>
  <si>
    <t>shNC-post-3</t>
  </si>
  <si>
    <t>shSMAD4-post-3</t>
  </si>
  <si>
    <t>E</t>
  </si>
  <si>
    <t>S1</t>
  </si>
  <si>
    <t>shNC-pre-4</t>
  </si>
  <si>
    <t>shSMAD4-pre-4</t>
  </si>
  <si>
    <t>F</t>
  </si>
  <si>
    <t>S0</t>
  </si>
  <si>
    <t>shNC-post-4</t>
  </si>
  <si>
    <t>shSMAD4-post-4</t>
  </si>
  <si>
    <t>G</t>
  </si>
  <si>
    <t>shNC-pre-1</t>
  </si>
  <si>
    <t>shSMAD4-pre-1</t>
  </si>
  <si>
    <t>shSMAD4-pre-5</t>
  </si>
  <si>
    <t>H</t>
  </si>
  <si>
    <t>shNC-post-1</t>
  </si>
  <si>
    <t>shSMAD4-post-1</t>
  </si>
  <si>
    <t>shSMAD4-post-5</t>
  </si>
  <si>
    <t>Original OD value</t>
  </si>
  <si>
    <t>Average OD value</t>
  </si>
  <si>
    <t>Corrected OD value</t>
  </si>
  <si>
    <t>Standard curve</t>
  </si>
  <si>
    <t>OD</t>
  </si>
  <si>
    <t>concentration（ng/L）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</si>
</sst>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Standard curve</a:t>
            </a:r>
            <a:endParaRPr lang="en-US" altLang="zh-CN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marker"/>
        <c:varyColors val="0"/>
        <c:ser>
          <c:idx val="0"/>
          <c:order val="0"/>
          <c:spPr>
            <a:ln w="12700" cap="flat" cmpd="sng" algn="ctr">
              <a:noFill/>
              <a:prstDash val="solid"/>
              <a:miter lim="800000"/>
            </a:ln>
            <a:effectLst/>
            <a:sp3d>
              <a:extrusionClr>
                <a:srgbClr val="FFFFFF"/>
              </a:extrusionClr>
              <a:contourClr>
                <a:srgbClr val="FFFFFF"/>
              </a:contourClr>
            </a:sp3d>
          </c:spPr>
          <c:marker>
            <c:symbol val="circle"/>
            <c:size val="5"/>
            <c:spPr>
              <a:solidFill>
                <a:schemeClr val="dk1"/>
              </a:solidFill>
              <a:ln w="12700" cap="flat" cmpd="sng" algn="ctr">
                <a:solidFill>
                  <a:schemeClr val="dk1">
                    <a:shade val="50000"/>
                  </a:schemeClr>
                </a:solidFill>
                <a:prstDash val="solid"/>
                <a:miter lim="800000"/>
              </a:ln>
              <a:effectLst/>
              <a:sp3d>
                <a:extrusionClr>
                  <a:srgbClr val="FFFFFF"/>
                </a:extrusionClr>
                <a:contourClr>
                  <a:srgbClr val="FFFFFF"/>
                </a:contourClr>
              </a:sp3d>
            </c:spPr>
          </c:marker>
          <c:dLbls>
            <c:delete val="1"/>
          </c:dLbls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219702255782833"/>
                  <c:y val="-0.19355873095109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</c:trendlineLbl>
          </c:trendline>
          <c:xVal>
            <c:numRef>
              <c:f>'IL-2'!$A$47:$A$52</c:f>
              <c:numCache>
                <c:formatCode>General</c:formatCode>
                <c:ptCount val="6"/>
                <c:pt idx="0">
                  <c:v>1.974</c:v>
                </c:pt>
                <c:pt idx="1">
                  <c:v>1.17866666666667</c:v>
                </c:pt>
                <c:pt idx="2">
                  <c:v>0.601333333333333</c:v>
                </c:pt>
                <c:pt idx="3">
                  <c:v>0.297</c:v>
                </c:pt>
                <c:pt idx="4">
                  <c:v>0.145333333333333</c:v>
                </c:pt>
                <c:pt idx="5">
                  <c:v>0</c:v>
                </c:pt>
              </c:numCache>
            </c:numRef>
          </c:xVal>
          <c:yVal>
            <c:numRef>
              <c:f>'IL-2'!$B$47:$B$52</c:f>
              <c:numCache>
                <c:formatCode>General</c:formatCode>
                <c:ptCount val="6"/>
                <c:pt idx="0">
                  <c:v>1200</c:v>
                </c:pt>
                <c:pt idx="1">
                  <c:v>600</c:v>
                </c:pt>
                <c:pt idx="2">
                  <c:v>300</c:v>
                </c:pt>
                <c:pt idx="3">
                  <c:v>150</c:v>
                </c:pt>
                <c:pt idx="4">
                  <c:v>75</c:v>
                </c:pt>
                <c:pt idx="5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0242781"/>
        <c:axId val="270393975"/>
      </c:scatterChart>
      <c:valAx>
        <c:axId val="44024278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70393975"/>
        <c:crosses val="autoZero"/>
        <c:crossBetween val="midCat"/>
      </c:valAx>
      <c:valAx>
        <c:axId val="2703939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4024278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Standard curve</a:t>
            </a:r>
            <a:endParaRPr lang="en-US" altLang="zh-CN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marker"/>
        <c:varyColors val="0"/>
        <c:ser>
          <c:idx val="0"/>
          <c:order val="0"/>
          <c:spPr>
            <a:ln w="12700" cap="flat" cmpd="sng" algn="ctr">
              <a:noFill/>
              <a:prstDash val="solid"/>
              <a:miter lim="800000"/>
            </a:ln>
            <a:effectLst/>
            <a:sp3d>
              <a:extrusionClr>
                <a:srgbClr val="FFFFFF"/>
              </a:extrusionClr>
              <a:contourClr>
                <a:srgbClr val="FFFFFF"/>
              </a:contourClr>
            </a:sp3d>
          </c:spPr>
          <c:marker>
            <c:symbol val="circle"/>
            <c:size val="5"/>
            <c:spPr>
              <a:solidFill>
                <a:schemeClr val="dk1"/>
              </a:solidFill>
              <a:ln w="12700" cap="flat" cmpd="sng" algn="ctr">
                <a:solidFill>
                  <a:schemeClr val="dk1">
                    <a:shade val="50000"/>
                  </a:schemeClr>
                </a:solidFill>
                <a:prstDash val="solid"/>
                <a:miter lim="800000"/>
              </a:ln>
              <a:effectLst/>
              <a:sp3d>
                <a:extrusionClr>
                  <a:srgbClr val="FFFFFF"/>
                </a:extrusionClr>
                <a:contourClr>
                  <a:srgbClr val="FFFFFF"/>
                </a:contourClr>
              </a:sp3d>
            </c:spPr>
          </c:marker>
          <c:dLbls>
            <c:delete val="1"/>
          </c:dLbls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0305555555555556"/>
                  <c:y val="-0.11342592592592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</c:trendlineLbl>
          </c:trendline>
          <c:xVal>
            <c:numRef>
              <c:f>'INF-γ'!$A$47:$A$52</c:f>
              <c:numCache>
                <c:formatCode>General</c:formatCode>
                <c:ptCount val="6"/>
                <c:pt idx="0">
                  <c:v>1.82233333333333</c:v>
                </c:pt>
                <c:pt idx="1">
                  <c:v>1.02</c:v>
                </c:pt>
                <c:pt idx="2">
                  <c:v>0.599666666666667</c:v>
                </c:pt>
                <c:pt idx="3">
                  <c:v>0.285666666666667</c:v>
                </c:pt>
                <c:pt idx="4">
                  <c:v>0.133</c:v>
                </c:pt>
                <c:pt idx="5">
                  <c:v>0</c:v>
                </c:pt>
              </c:numCache>
            </c:numRef>
          </c:xVal>
          <c:yVal>
            <c:numRef>
              <c:f>'INF-γ'!$B$47:$B$52</c:f>
              <c:numCache>
                <c:formatCode>General</c:formatCode>
                <c:ptCount val="6"/>
                <c:pt idx="0">
                  <c:v>800</c:v>
                </c:pt>
                <c:pt idx="1">
                  <c:v>400</c:v>
                </c:pt>
                <c:pt idx="2">
                  <c:v>200</c:v>
                </c:pt>
                <c:pt idx="3">
                  <c:v>100</c:v>
                </c:pt>
                <c:pt idx="4">
                  <c:v>50</c:v>
                </c:pt>
                <c:pt idx="5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9977856"/>
        <c:axId val="774853336"/>
      </c:scatterChart>
      <c:valAx>
        <c:axId val="36997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74853336"/>
        <c:crosses val="autoZero"/>
        <c:crossBetween val="midCat"/>
      </c:valAx>
      <c:valAx>
        <c:axId val="774853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3699778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Standard curve</a:t>
            </a:r>
            <a:endParaRPr lang="en-US" altLang="zh-CN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663333333333333"/>
          <c:y val="0.174074074074074"/>
          <c:w val="0.907277777777778"/>
          <c:h val="0.711666666666667"/>
        </c:manualLayout>
      </c:layout>
      <c:scatterChart>
        <c:scatterStyle val="marker"/>
        <c:varyColors val="0"/>
        <c:ser>
          <c:idx val="0"/>
          <c:order val="0"/>
          <c:spPr>
            <a:ln w="12700" cap="flat" cmpd="sng" algn="ctr">
              <a:noFill/>
              <a:prstDash val="solid"/>
              <a:miter lim="800000"/>
            </a:ln>
            <a:effectLst/>
            <a:sp3d>
              <a:extrusionClr>
                <a:srgbClr val="FFFFFF"/>
              </a:extrusionClr>
              <a:contourClr>
                <a:srgbClr val="FFFFFF"/>
              </a:contourClr>
            </a:sp3d>
          </c:spPr>
          <c:marker>
            <c:symbol val="circle"/>
            <c:size val="5"/>
            <c:spPr>
              <a:solidFill>
                <a:schemeClr val="dk1"/>
              </a:solidFill>
              <a:ln w="12700" cap="flat" cmpd="sng" algn="ctr">
                <a:solidFill>
                  <a:schemeClr val="dk1">
                    <a:shade val="50000"/>
                  </a:schemeClr>
                </a:solidFill>
                <a:prstDash val="solid"/>
                <a:miter lim="800000"/>
              </a:ln>
              <a:effectLst/>
              <a:sp3d>
                <a:extrusionClr>
                  <a:srgbClr val="FFFFFF"/>
                </a:extrusionClr>
                <a:contourClr>
                  <a:srgbClr val="FFFFFF"/>
                </a:contourClr>
              </a:sp3d>
            </c:spPr>
          </c:marker>
          <c:dLbls>
            <c:delete val="1"/>
          </c:dLbls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22215635538262"/>
                  <c:y val="-0.097516913050302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</c:trendlineLbl>
          </c:trendline>
          <c:xVal>
            <c:numRef>
              <c:f>CD4!$A$47:$A$52</c:f>
              <c:numCache>
                <c:formatCode>General</c:formatCode>
                <c:ptCount val="6"/>
                <c:pt idx="0">
                  <c:v>2.00833333333333</c:v>
                </c:pt>
                <c:pt idx="1">
                  <c:v>1.057</c:v>
                </c:pt>
                <c:pt idx="2">
                  <c:v>0.497</c:v>
                </c:pt>
                <c:pt idx="3">
                  <c:v>0.236666666666667</c:v>
                </c:pt>
                <c:pt idx="4">
                  <c:v>0.118333333333333</c:v>
                </c:pt>
                <c:pt idx="5">
                  <c:v>0</c:v>
                </c:pt>
              </c:numCache>
            </c:numRef>
          </c:xVal>
          <c:yVal>
            <c:numRef>
              <c:f>CD4!$B$47:$B$52</c:f>
              <c:numCache>
                <c:formatCode>General</c:formatCode>
                <c:ptCount val="6"/>
                <c:pt idx="0">
                  <c:v>16</c:v>
                </c:pt>
                <c:pt idx="1">
                  <c:v>8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297436"/>
        <c:axId val="407408354"/>
      </c:scatterChart>
      <c:valAx>
        <c:axId val="1542974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07408354"/>
        <c:crosses val="autoZero"/>
        <c:crossBetween val="midCat"/>
      </c:valAx>
      <c:valAx>
        <c:axId val="40740835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542974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Standard curve</a:t>
            </a:r>
            <a:endParaRPr lang="en-US" altLang="zh-CN"/>
          </a:p>
        </c:rich>
      </c:tx>
      <c:layout>
        <c:manualLayout>
          <c:xMode val="edge"/>
          <c:yMode val="edge"/>
          <c:x val="0.414444444444444"/>
          <c:y val="0.02546296296296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557777777777778"/>
          <c:y val="0.177083333333333"/>
          <c:w val="0.912277777777778"/>
          <c:h val="0.771990740740741"/>
        </c:manualLayout>
      </c:layout>
      <c:scatterChart>
        <c:scatterStyle val="marker"/>
        <c:varyColors val="0"/>
        <c:ser>
          <c:idx val="0"/>
          <c:order val="0"/>
          <c:spPr>
            <a:ln w="12700" cap="flat" cmpd="sng" algn="ctr">
              <a:noFill/>
              <a:prstDash val="solid"/>
              <a:miter lim="800000"/>
            </a:ln>
            <a:effectLst>
              <a:outerShdw blurRad="101600" dist="50800" dir="5400000" algn="ctr" rotWithShape="0">
                <a:schemeClr val="dk1">
                  <a:alpha val="60000"/>
                </a:schemeClr>
              </a:outerShdw>
            </a:effectLst>
            <a:sp3d>
              <a:extrusionClr>
                <a:srgbClr val="FFFFFF"/>
              </a:extrusionClr>
              <a:contourClr>
                <a:srgbClr val="FFFFFF"/>
              </a:contourClr>
            </a:sp3d>
          </c:spPr>
          <c:marker>
            <c:symbol val="circle"/>
            <c:size val="5"/>
            <c:spPr>
              <a:gradFill>
                <a:gsLst>
                  <a:gs pos="0">
                    <a:schemeClr val="dk1">
                      <a:lumOff val="17500"/>
                    </a:schemeClr>
                  </a:gs>
                  <a:gs pos="100000">
                    <a:schemeClr val="dk1"/>
                  </a:gs>
                </a:gsLst>
                <a:lin ang="2700000" scaled="0"/>
              </a:gradFill>
              <a:ln w="12700" cap="flat" cmpd="sng" algn="ctr">
                <a:solidFill>
                  <a:schemeClr val="dk1"/>
                </a:solidFill>
                <a:prstDash val="solid"/>
                <a:miter lim="800000"/>
              </a:ln>
              <a:effectLst>
                <a:outerShdw blurRad="101600" dist="50800" dir="5400000" algn="ctr" rotWithShape="0">
                  <a:schemeClr val="dk1">
                    <a:alpha val="60000"/>
                  </a:schemeClr>
                </a:outerShdw>
              </a:effectLst>
              <a:sp3d>
                <a:extrusionClr>
                  <a:srgbClr val="FFFFFF"/>
                </a:extrusionClr>
                <a:contourClr>
                  <a:srgbClr val="FFFFFF"/>
                </a:contourClr>
              </a:sp3d>
            </c:spPr>
          </c:marker>
          <c:dLbls>
            <c:delete val="1"/>
          </c:dLbls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62377046528182"/>
                  <c:y val="-0.13624450721908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</c:trendlineLbl>
          </c:trendline>
          <c:xVal>
            <c:numRef>
              <c:f>CD8!$A$47:$A$52</c:f>
              <c:numCache>
                <c:formatCode>General</c:formatCode>
                <c:ptCount val="6"/>
                <c:pt idx="0">
                  <c:v>2.12366666666667</c:v>
                </c:pt>
                <c:pt idx="1">
                  <c:v>1.26333333333333</c:v>
                </c:pt>
                <c:pt idx="2">
                  <c:v>0.605</c:v>
                </c:pt>
                <c:pt idx="3">
                  <c:v>0.297666666666667</c:v>
                </c:pt>
                <c:pt idx="4">
                  <c:v>0.149</c:v>
                </c:pt>
                <c:pt idx="5">
                  <c:v>0</c:v>
                </c:pt>
              </c:numCache>
            </c:numRef>
          </c:xVal>
          <c:yVal>
            <c:numRef>
              <c:f>CD8!$B$47:$B$52</c:f>
              <c:numCache>
                <c:formatCode>General</c:formatCode>
                <c:ptCount val="6"/>
                <c:pt idx="0">
                  <c:v>8</c:v>
                </c:pt>
                <c:pt idx="1">
                  <c:v>4</c:v>
                </c:pt>
                <c:pt idx="2">
                  <c:v>2</c:v>
                </c:pt>
                <c:pt idx="3">
                  <c:v>1</c:v>
                </c:pt>
                <c:pt idx="4">
                  <c:v>0.5</c:v>
                </c:pt>
                <c:pt idx="5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8919148"/>
        <c:axId val="199570763"/>
      </c:scatterChart>
      <c:valAx>
        <c:axId val="9789191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99570763"/>
        <c:crosses val="autoZero"/>
        <c:crossBetween val="midCat"/>
      </c:valAx>
      <c:valAx>
        <c:axId val="1995707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9789191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787400</xdr:colOff>
      <xdr:row>44</xdr:row>
      <xdr:rowOff>56515</xdr:rowOff>
    </xdr:from>
    <xdr:to>
      <xdr:col>6</xdr:col>
      <xdr:colOff>502285</xdr:colOff>
      <xdr:row>53</xdr:row>
      <xdr:rowOff>152400</xdr:rowOff>
    </xdr:to>
    <xdr:graphicFrame>
      <xdr:nvGraphicFramePr>
        <xdr:cNvPr id="2" name="图表 1"/>
        <xdr:cNvGraphicFramePr/>
      </xdr:nvGraphicFramePr>
      <xdr:xfrm>
        <a:off x="3054350" y="7600315"/>
        <a:ext cx="3639185" cy="16389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508000</xdr:colOff>
      <xdr:row>43</xdr:row>
      <xdr:rowOff>100965</xdr:rowOff>
    </xdr:from>
    <xdr:to>
      <xdr:col>6</xdr:col>
      <xdr:colOff>793115</xdr:colOff>
      <xdr:row>54</xdr:row>
      <xdr:rowOff>12065</xdr:rowOff>
    </xdr:to>
    <xdr:graphicFrame>
      <xdr:nvGraphicFramePr>
        <xdr:cNvPr id="2" name="图表 1"/>
        <xdr:cNvGraphicFramePr/>
      </xdr:nvGraphicFramePr>
      <xdr:xfrm>
        <a:off x="2765425" y="7473315"/>
        <a:ext cx="4209415" cy="17970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336550</xdr:colOff>
      <xdr:row>44</xdr:row>
      <xdr:rowOff>100965</xdr:rowOff>
    </xdr:from>
    <xdr:to>
      <xdr:col>5</xdr:col>
      <xdr:colOff>892810</xdr:colOff>
      <xdr:row>55</xdr:row>
      <xdr:rowOff>69850</xdr:rowOff>
    </xdr:to>
    <xdr:graphicFrame>
      <xdr:nvGraphicFramePr>
        <xdr:cNvPr id="2" name="图表 1"/>
        <xdr:cNvGraphicFramePr/>
      </xdr:nvGraphicFramePr>
      <xdr:xfrm>
        <a:off x="2282190" y="7644765"/>
        <a:ext cx="3499485" cy="18548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520700</xdr:colOff>
      <xdr:row>43</xdr:row>
      <xdr:rowOff>165100</xdr:rowOff>
    </xdr:from>
    <xdr:to>
      <xdr:col>6</xdr:col>
      <xdr:colOff>299085</xdr:colOff>
      <xdr:row>55</xdr:row>
      <xdr:rowOff>44450</xdr:rowOff>
    </xdr:to>
    <xdr:graphicFrame>
      <xdr:nvGraphicFramePr>
        <xdr:cNvPr id="2" name="图表 1"/>
        <xdr:cNvGraphicFramePr/>
      </xdr:nvGraphicFramePr>
      <xdr:xfrm>
        <a:off x="2485390" y="7537450"/>
        <a:ext cx="3702685" cy="19367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6"/>
  <sheetViews>
    <sheetView topLeftCell="A34" workbookViewId="0">
      <selection activeCell="B59" sqref="B59"/>
    </sheetView>
  </sheetViews>
  <sheetFormatPr defaultColWidth="8.75833333333333" defaultRowHeight="13.5"/>
  <cols>
    <col min="1" max="1" width="16.875" style="1" customWidth="1"/>
    <col min="2" max="10" width="12.875" customWidth="1"/>
  </cols>
  <sheetData>
    <row r="1" spans="1:1">
      <c r="A1" s="1" t="s">
        <v>0</v>
      </c>
    </row>
    <row r="2" spans="2:10"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</row>
    <row r="3" spans="1:10">
      <c r="A3" s="2" t="s">
        <v>1</v>
      </c>
      <c r="B3" s="2" t="s">
        <v>2</v>
      </c>
      <c r="C3" s="2" t="s">
        <v>2</v>
      </c>
      <c r="D3" s="2" t="s">
        <v>2</v>
      </c>
      <c r="E3" s="2" t="s">
        <v>3</v>
      </c>
      <c r="F3" s="2" t="s">
        <v>3</v>
      </c>
      <c r="G3" s="2" t="s">
        <v>3</v>
      </c>
      <c r="H3" s="2" t="s">
        <v>4</v>
      </c>
      <c r="I3" s="2" t="s">
        <v>4</v>
      </c>
      <c r="J3" s="2" t="s">
        <v>4</v>
      </c>
    </row>
    <row r="4" spans="1:10">
      <c r="A4" s="2" t="s">
        <v>5</v>
      </c>
      <c r="B4" s="2" t="s">
        <v>6</v>
      </c>
      <c r="C4" s="2" t="s">
        <v>6</v>
      </c>
      <c r="D4" s="2" t="s">
        <v>6</v>
      </c>
      <c r="E4" s="2" t="s">
        <v>7</v>
      </c>
      <c r="F4" s="2" t="s">
        <v>7</v>
      </c>
      <c r="G4" s="2" t="s">
        <v>7</v>
      </c>
      <c r="H4" s="2" t="s">
        <v>8</v>
      </c>
      <c r="I4" s="2" t="s">
        <v>8</v>
      </c>
      <c r="J4" s="2" t="s">
        <v>8</v>
      </c>
    </row>
    <row r="5" spans="1:10">
      <c r="A5" s="2" t="s">
        <v>9</v>
      </c>
      <c r="B5" s="2" t="s">
        <v>10</v>
      </c>
      <c r="C5" s="2" t="s">
        <v>10</v>
      </c>
      <c r="D5" s="2" t="s">
        <v>10</v>
      </c>
      <c r="E5" s="2" t="s">
        <v>11</v>
      </c>
      <c r="F5" s="2" t="s">
        <v>11</v>
      </c>
      <c r="G5" s="2" t="s">
        <v>11</v>
      </c>
      <c r="H5" s="2" t="s">
        <v>12</v>
      </c>
      <c r="I5" s="2" t="s">
        <v>12</v>
      </c>
      <c r="J5" s="2" t="s">
        <v>12</v>
      </c>
    </row>
    <row r="6" spans="1:10">
      <c r="A6" s="2" t="s">
        <v>13</v>
      </c>
      <c r="B6" s="2" t="s">
        <v>14</v>
      </c>
      <c r="C6" s="2" t="s">
        <v>14</v>
      </c>
      <c r="D6" s="2" t="s">
        <v>14</v>
      </c>
      <c r="E6" s="2" t="s">
        <v>15</v>
      </c>
      <c r="F6" s="2" t="s">
        <v>15</v>
      </c>
      <c r="G6" s="2" t="s">
        <v>15</v>
      </c>
      <c r="H6" s="2" t="s">
        <v>16</v>
      </c>
      <c r="I6" s="2" t="s">
        <v>16</v>
      </c>
      <c r="J6" s="2" t="s">
        <v>16</v>
      </c>
    </row>
    <row r="7" spans="1:10">
      <c r="A7" s="2" t="s">
        <v>17</v>
      </c>
      <c r="B7" s="2" t="s">
        <v>18</v>
      </c>
      <c r="C7" s="2" t="s">
        <v>18</v>
      </c>
      <c r="D7" s="2" t="s">
        <v>18</v>
      </c>
      <c r="E7" s="2" t="s">
        <v>19</v>
      </c>
      <c r="F7" s="2" t="s">
        <v>19</v>
      </c>
      <c r="G7" s="2" t="s">
        <v>19</v>
      </c>
      <c r="H7" s="2" t="s">
        <v>20</v>
      </c>
      <c r="I7" s="2" t="s">
        <v>20</v>
      </c>
      <c r="J7" s="2" t="s">
        <v>20</v>
      </c>
    </row>
    <row r="8" spans="1:10">
      <c r="A8" s="2" t="s">
        <v>21</v>
      </c>
      <c r="B8" s="2" t="s">
        <v>22</v>
      </c>
      <c r="C8" s="2" t="s">
        <v>22</v>
      </c>
      <c r="D8" s="2" t="s">
        <v>22</v>
      </c>
      <c r="E8" s="2" t="s">
        <v>23</v>
      </c>
      <c r="F8" s="2" t="s">
        <v>23</v>
      </c>
      <c r="G8" s="2" t="s">
        <v>23</v>
      </c>
      <c r="H8" s="2" t="s">
        <v>24</v>
      </c>
      <c r="I8" s="2" t="s">
        <v>24</v>
      </c>
      <c r="J8" s="2" t="s">
        <v>24</v>
      </c>
    </row>
    <row r="9" spans="1:10">
      <c r="A9" s="2" t="s">
        <v>25</v>
      </c>
      <c r="B9" s="2" t="s">
        <v>26</v>
      </c>
      <c r="C9" s="2" t="s">
        <v>26</v>
      </c>
      <c r="D9" s="2" t="s">
        <v>26</v>
      </c>
      <c r="E9" s="2" t="s">
        <v>27</v>
      </c>
      <c r="F9" s="2" t="s">
        <v>27</v>
      </c>
      <c r="G9" s="2" t="s">
        <v>27</v>
      </c>
      <c r="H9" s="2" t="s">
        <v>28</v>
      </c>
      <c r="I9" s="2" t="s">
        <v>28</v>
      </c>
      <c r="J9" s="2" t="s">
        <v>28</v>
      </c>
    </row>
    <row r="10" spans="1:10">
      <c r="A10" s="2" t="s">
        <v>29</v>
      </c>
      <c r="B10" s="2" t="s">
        <v>30</v>
      </c>
      <c r="C10" s="2" t="s">
        <v>30</v>
      </c>
      <c r="D10" s="2" t="s">
        <v>30</v>
      </c>
      <c r="E10" s="2" t="s">
        <v>31</v>
      </c>
      <c r="F10" s="2" t="s">
        <v>31</v>
      </c>
      <c r="G10" s="2" t="s">
        <v>31</v>
      </c>
      <c r="H10" s="2" t="s">
        <v>32</v>
      </c>
      <c r="I10" s="2" t="s">
        <v>32</v>
      </c>
      <c r="J10" s="2" t="s">
        <v>32</v>
      </c>
    </row>
    <row r="12" spans="1:1">
      <c r="A12" s="1" t="s">
        <v>33</v>
      </c>
    </row>
    <row r="13" spans="2:10"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2">
        <v>6</v>
      </c>
      <c r="H13" s="2">
        <v>7</v>
      </c>
      <c r="I13" s="2">
        <v>8</v>
      </c>
      <c r="J13" s="2">
        <v>9</v>
      </c>
    </row>
    <row r="14" spans="1:10">
      <c r="A14" s="2" t="s">
        <v>1</v>
      </c>
      <c r="B14">
        <v>1.988</v>
      </c>
      <c r="C14">
        <v>2.024</v>
      </c>
      <c r="D14">
        <v>1.964</v>
      </c>
      <c r="E14">
        <v>0.098</v>
      </c>
      <c r="F14">
        <v>0.102</v>
      </c>
      <c r="G14">
        <v>0.092</v>
      </c>
      <c r="H14">
        <v>0.114</v>
      </c>
      <c r="I14">
        <v>0.083</v>
      </c>
      <c r="J14">
        <v>0.092</v>
      </c>
    </row>
    <row r="15" spans="1:10">
      <c r="A15" s="2" t="s">
        <v>5</v>
      </c>
      <c r="B15">
        <v>1.204</v>
      </c>
      <c r="C15">
        <v>1.198</v>
      </c>
      <c r="D15">
        <v>1.188</v>
      </c>
      <c r="E15">
        <v>0.072</v>
      </c>
      <c r="F15">
        <v>0.081</v>
      </c>
      <c r="G15">
        <v>0.08</v>
      </c>
      <c r="H15">
        <v>0.068</v>
      </c>
      <c r="I15">
        <v>0.074</v>
      </c>
      <c r="J15">
        <v>0.071</v>
      </c>
    </row>
    <row r="16" spans="1:10">
      <c r="A16" s="2" t="s">
        <v>9</v>
      </c>
      <c r="B16">
        <v>0.634</v>
      </c>
      <c r="C16">
        <v>0.608</v>
      </c>
      <c r="D16">
        <v>0.616</v>
      </c>
      <c r="E16">
        <v>0.106</v>
      </c>
      <c r="F16">
        <v>0.114</v>
      </c>
      <c r="G16">
        <v>0.097</v>
      </c>
      <c r="H16">
        <v>0.117</v>
      </c>
      <c r="I16">
        <v>0.103</v>
      </c>
      <c r="J16">
        <v>0.099</v>
      </c>
    </row>
    <row r="17" spans="1:10">
      <c r="A17" s="2" t="s">
        <v>13</v>
      </c>
      <c r="B17">
        <v>0.328</v>
      </c>
      <c r="C17">
        <v>0.306</v>
      </c>
      <c r="D17">
        <v>0.311</v>
      </c>
      <c r="E17">
        <v>0.081</v>
      </c>
      <c r="F17">
        <v>0.084</v>
      </c>
      <c r="G17">
        <v>0.078</v>
      </c>
      <c r="H17">
        <v>0.074</v>
      </c>
      <c r="I17">
        <v>0.072</v>
      </c>
      <c r="J17">
        <v>0.064</v>
      </c>
    </row>
    <row r="18" spans="1:10">
      <c r="A18" s="2" t="s">
        <v>17</v>
      </c>
      <c r="B18">
        <v>0.164</v>
      </c>
      <c r="C18">
        <v>0.158</v>
      </c>
      <c r="D18">
        <v>0.168</v>
      </c>
      <c r="E18">
        <v>0.105</v>
      </c>
      <c r="F18">
        <v>0.099</v>
      </c>
      <c r="G18">
        <v>0.115</v>
      </c>
      <c r="H18">
        <v>0.094</v>
      </c>
      <c r="I18">
        <v>0.101</v>
      </c>
      <c r="J18">
        <v>0.092</v>
      </c>
    </row>
    <row r="19" spans="1:10">
      <c r="A19" s="2" t="s">
        <v>21</v>
      </c>
      <c r="B19">
        <v>0.024</v>
      </c>
      <c r="C19">
        <v>0.018</v>
      </c>
      <c r="D19">
        <v>0.012</v>
      </c>
      <c r="E19">
        <v>0.083</v>
      </c>
      <c r="F19">
        <v>0.074</v>
      </c>
      <c r="G19">
        <v>0.085</v>
      </c>
      <c r="H19">
        <v>0.064</v>
      </c>
      <c r="I19">
        <v>0.078</v>
      </c>
      <c r="J19">
        <v>0.071</v>
      </c>
    </row>
    <row r="20" spans="1:10">
      <c r="A20" s="2" t="s">
        <v>25</v>
      </c>
      <c r="B20">
        <v>0.113</v>
      </c>
      <c r="C20">
        <v>0.108</v>
      </c>
      <c r="D20">
        <v>0.101</v>
      </c>
      <c r="E20">
        <v>0.108</v>
      </c>
      <c r="F20">
        <v>0.102</v>
      </c>
      <c r="G20">
        <v>0.096</v>
      </c>
      <c r="H20">
        <v>0.111</v>
      </c>
      <c r="I20">
        <v>0.102</v>
      </c>
      <c r="J20">
        <v>0.112</v>
      </c>
    </row>
    <row r="21" spans="1:10">
      <c r="A21" s="2" t="s">
        <v>29</v>
      </c>
      <c r="B21">
        <v>0.085</v>
      </c>
      <c r="C21">
        <v>0.083</v>
      </c>
      <c r="D21">
        <v>0.081</v>
      </c>
      <c r="E21">
        <v>0.068</v>
      </c>
      <c r="F21">
        <v>0.071</v>
      </c>
      <c r="G21">
        <v>0.078</v>
      </c>
      <c r="H21">
        <v>0.068</v>
      </c>
      <c r="I21">
        <v>0.072</v>
      </c>
      <c r="J21">
        <v>0.071</v>
      </c>
    </row>
    <row r="23" spans="1:1">
      <c r="A23" s="1" t="s">
        <v>34</v>
      </c>
    </row>
    <row r="24" spans="2:10">
      <c r="B24" s="2">
        <v>1</v>
      </c>
      <c r="C24" s="2">
        <v>2</v>
      </c>
      <c r="D24" s="2">
        <v>3</v>
      </c>
      <c r="E24" s="2">
        <v>4</v>
      </c>
      <c r="F24" s="2">
        <v>5</v>
      </c>
      <c r="G24" s="2">
        <v>6</v>
      </c>
      <c r="H24" s="2">
        <v>7</v>
      </c>
      <c r="I24" s="2">
        <v>8</v>
      </c>
      <c r="J24" s="2">
        <v>9</v>
      </c>
    </row>
    <row r="25" spans="1:10">
      <c r="A25" s="2" t="s">
        <v>1</v>
      </c>
      <c r="B25" s="2">
        <f>AVERAGE(B14:D14)</f>
        <v>1.992</v>
      </c>
      <c r="C25" s="2"/>
      <c r="D25" s="2"/>
      <c r="E25" s="2">
        <f>AVERAGE(E14:G14)</f>
        <v>0.0973333333333333</v>
      </c>
      <c r="F25" s="2"/>
      <c r="G25" s="2"/>
      <c r="H25" s="2">
        <f>AVERAGE(H14:J14)</f>
        <v>0.0963333333333333</v>
      </c>
      <c r="I25" s="2"/>
      <c r="J25" s="2"/>
    </row>
    <row r="26" spans="1:10">
      <c r="A26" s="2" t="s">
        <v>5</v>
      </c>
      <c r="B26" s="2">
        <f t="shared" ref="B26:B32" si="0">AVERAGE(B15:D15)</f>
        <v>1.19666666666667</v>
      </c>
      <c r="C26" s="2"/>
      <c r="D26" s="2"/>
      <c r="E26" s="2">
        <f t="shared" ref="E26:E32" si="1">AVERAGE(E15:G15)</f>
        <v>0.0776666666666667</v>
      </c>
      <c r="F26" s="2"/>
      <c r="G26" s="2"/>
      <c r="H26" s="2">
        <f t="shared" ref="H26:H32" si="2">AVERAGE(H15:J15)</f>
        <v>0.071</v>
      </c>
      <c r="I26" s="2"/>
      <c r="J26" s="2"/>
    </row>
    <row r="27" spans="1:10">
      <c r="A27" s="2" t="s">
        <v>9</v>
      </c>
      <c r="B27" s="2">
        <f t="shared" si="0"/>
        <v>0.619333333333333</v>
      </c>
      <c r="C27" s="2"/>
      <c r="D27" s="2"/>
      <c r="E27" s="2">
        <f t="shared" si="1"/>
        <v>0.105666666666667</v>
      </c>
      <c r="F27" s="2"/>
      <c r="G27" s="2"/>
      <c r="H27" s="2">
        <f t="shared" si="2"/>
        <v>0.106333333333333</v>
      </c>
      <c r="I27" s="2"/>
      <c r="J27" s="2"/>
    </row>
    <row r="28" spans="1:10">
      <c r="A28" s="2" t="s">
        <v>13</v>
      </c>
      <c r="B28" s="2">
        <f t="shared" si="0"/>
        <v>0.315</v>
      </c>
      <c r="C28" s="2"/>
      <c r="D28" s="2"/>
      <c r="E28" s="2">
        <f t="shared" si="1"/>
        <v>0.081</v>
      </c>
      <c r="F28" s="2"/>
      <c r="G28" s="2"/>
      <c r="H28" s="2">
        <f t="shared" si="2"/>
        <v>0.07</v>
      </c>
      <c r="I28" s="2"/>
      <c r="J28" s="2"/>
    </row>
    <row r="29" spans="1:10">
      <c r="A29" s="2" t="s">
        <v>17</v>
      </c>
      <c r="B29" s="2">
        <f t="shared" si="0"/>
        <v>0.163333333333333</v>
      </c>
      <c r="C29" s="2"/>
      <c r="D29" s="2"/>
      <c r="E29" s="2">
        <f t="shared" si="1"/>
        <v>0.106333333333333</v>
      </c>
      <c r="F29" s="2"/>
      <c r="G29" s="2"/>
      <c r="H29" s="2">
        <f t="shared" si="2"/>
        <v>0.0956666666666667</v>
      </c>
      <c r="I29" s="2"/>
      <c r="J29" s="2"/>
    </row>
    <row r="30" spans="1:10">
      <c r="A30" s="2" t="s">
        <v>21</v>
      </c>
      <c r="B30" s="2">
        <f t="shared" si="0"/>
        <v>0.018</v>
      </c>
      <c r="C30" s="2"/>
      <c r="D30" s="2"/>
      <c r="E30" s="2">
        <f t="shared" si="1"/>
        <v>0.0806666666666667</v>
      </c>
      <c r="F30" s="2"/>
      <c r="G30" s="2"/>
      <c r="H30" s="2">
        <f t="shared" si="2"/>
        <v>0.071</v>
      </c>
      <c r="I30" s="2"/>
      <c r="J30" s="2"/>
    </row>
    <row r="31" spans="1:10">
      <c r="A31" s="2" t="s">
        <v>25</v>
      </c>
      <c r="B31" s="2">
        <f t="shared" si="0"/>
        <v>0.107333333333333</v>
      </c>
      <c r="C31" s="2"/>
      <c r="D31" s="2"/>
      <c r="E31" s="2">
        <f t="shared" si="1"/>
        <v>0.102</v>
      </c>
      <c r="F31" s="2"/>
      <c r="G31" s="2"/>
      <c r="H31" s="2">
        <f t="shared" si="2"/>
        <v>0.108333333333333</v>
      </c>
      <c r="I31" s="2"/>
      <c r="J31" s="2"/>
    </row>
    <row r="32" spans="1:10">
      <c r="A32" s="2" t="s">
        <v>29</v>
      </c>
      <c r="B32" s="2">
        <f t="shared" si="0"/>
        <v>0.083</v>
      </c>
      <c r="C32" s="2"/>
      <c r="D32" s="2"/>
      <c r="E32" s="2">
        <f t="shared" si="1"/>
        <v>0.0723333333333333</v>
      </c>
      <c r="F32" s="2"/>
      <c r="G32" s="2"/>
      <c r="H32" s="2">
        <f t="shared" si="2"/>
        <v>0.0703333333333333</v>
      </c>
      <c r="I32" s="2"/>
      <c r="J32" s="2"/>
    </row>
    <row r="34" spans="1:1">
      <c r="A34" s="1" t="s">
        <v>35</v>
      </c>
    </row>
    <row r="35" spans="2:10">
      <c r="B35" s="2">
        <v>1</v>
      </c>
      <c r="C35" s="2">
        <v>2</v>
      </c>
      <c r="D35" s="2">
        <v>3</v>
      </c>
      <c r="E35" s="2">
        <v>4</v>
      </c>
      <c r="F35" s="2">
        <v>5</v>
      </c>
      <c r="G35" s="2">
        <v>6</v>
      </c>
      <c r="H35" s="2">
        <v>7</v>
      </c>
      <c r="I35" s="2">
        <v>8</v>
      </c>
      <c r="J35" s="2">
        <v>9</v>
      </c>
    </row>
    <row r="36" spans="1:10">
      <c r="A36" s="2" t="s">
        <v>1</v>
      </c>
      <c r="B36" s="2">
        <f>B25-$B$30</f>
        <v>1.974</v>
      </c>
      <c r="C36" s="2"/>
      <c r="D36" s="2"/>
      <c r="E36" s="2">
        <f>E25-$B$30</f>
        <v>0.0793333333333333</v>
      </c>
      <c r="F36" s="2"/>
      <c r="G36" s="2"/>
      <c r="H36" s="2">
        <f>H25-$B$30</f>
        <v>0.0783333333333333</v>
      </c>
      <c r="I36" s="2"/>
      <c r="J36" s="2"/>
    </row>
    <row r="37" spans="1:10">
      <c r="A37" s="2" t="s">
        <v>5</v>
      </c>
      <c r="B37" s="2">
        <f t="shared" ref="B37:B43" si="3">B26-$B$30</f>
        <v>1.17866666666667</v>
      </c>
      <c r="C37" s="2"/>
      <c r="D37" s="2"/>
      <c r="E37" s="2">
        <f t="shared" ref="E37:E43" si="4">E26-$B$30</f>
        <v>0.0596666666666667</v>
      </c>
      <c r="F37" s="2"/>
      <c r="G37" s="2"/>
      <c r="H37" s="2">
        <f t="shared" ref="H37:H43" si="5">H26-$B$30</f>
        <v>0.053</v>
      </c>
      <c r="I37" s="2"/>
      <c r="J37" s="2"/>
    </row>
    <row r="38" spans="1:10">
      <c r="A38" s="2" t="s">
        <v>9</v>
      </c>
      <c r="B38" s="2">
        <f t="shared" si="3"/>
        <v>0.601333333333333</v>
      </c>
      <c r="C38" s="2"/>
      <c r="D38" s="2"/>
      <c r="E38" s="2">
        <f t="shared" si="4"/>
        <v>0.0876666666666667</v>
      </c>
      <c r="F38" s="2"/>
      <c r="G38" s="2"/>
      <c r="H38" s="2">
        <f t="shared" si="5"/>
        <v>0.0883333333333333</v>
      </c>
      <c r="I38" s="2"/>
      <c r="J38" s="2"/>
    </row>
    <row r="39" spans="1:10">
      <c r="A39" s="2" t="s">
        <v>13</v>
      </c>
      <c r="B39" s="2">
        <f t="shared" si="3"/>
        <v>0.297</v>
      </c>
      <c r="C39" s="2"/>
      <c r="D39" s="2"/>
      <c r="E39" s="2">
        <f t="shared" si="4"/>
        <v>0.063</v>
      </c>
      <c r="F39" s="2"/>
      <c r="G39" s="2"/>
      <c r="H39" s="2">
        <f t="shared" si="5"/>
        <v>0.052</v>
      </c>
      <c r="I39" s="2"/>
      <c r="J39" s="2"/>
    </row>
    <row r="40" spans="1:10">
      <c r="A40" s="2" t="s">
        <v>17</v>
      </c>
      <c r="B40" s="2">
        <f t="shared" si="3"/>
        <v>0.145333333333333</v>
      </c>
      <c r="C40" s="2"/>
      <c r="D40" s="2"/>
      <c r="E40" s="2">
        <f t="shared" si="4"/>
        <v>0.0883333333333333</v>
      </c>
      <c r="F40" s="2"/>
      <c r="G40" s="2"/>
      <c r="H40" s="2">
        <f t="shared" si="5"/>
        <v>0.0776666666666667</v>
      </c>
      <c r="I40" s="2"/>
      <c r="J40" s="2"/>
    </row>
    <row r="41" spans="1:10">
      <c r="A41" s="2" t="s">
        <v>21</v>
      </c>
      <c r="B41" s="2">
        <f t="shared" si="3"/>
        <v>0</v>
      </c>
      <c r="C41" s="2"/>
      <c r="D41" s="2"/>
      <c r="E41" s="2">
        <f t="shared" si="4"/>
        <v>0.0626666666666667</v>
      </c>
      <c r="F41" s="2"/>
      <c r="G41" s="2"/>
      <c r="H41" s="2">
        <f t="shared" si="5"/>
        <v>0.053</v>
      </c>
      <c r="I41" s="2"/>
      <c r="J41" s="2"/>
    </row>
    <row r="42" spans="1:10">
      <c r="A42" s="2" t="s">
        <v>25</v>
      </c>
      <c r="B42" s="2">
        <f t="shared" si="3"/>
        <v>0.0893333333333333</v>
      </c>
      <c r="C42" s="2"/>
      <c r="D42" s="2"/>
      <c r="E42" s="2">
        <f t="shared" si="4"/>
        <v>0.084</v>
      </c>
      <c r="F42" s="2"/>
      <c r="G42" s="2"/>
      <c r="H42" s="2">
        <f t="shared" si="5"/>
        <v>0.0903333333333333</v>
      </c>
      <c r="I42" s="2"/>
      <c r="J42" s="2"/>
    </row>
    <row r="43" spans="1:10">
      <c r="A43" s="2" t="s">
        <v>29</v>
      </c>
      <c r="B43" s="2">
        <f t="shared" si="3"/>
        <v>0.065</v>
      </c>
      <c r="C43" s="2"/>
      <c r="D43" s="2"/>
      <c r="E43" s="2">
        <f t="shared" si="4"/>
        <v>0.0543333333333333</v>
      </c>
      <c r="F43" s="2"/>
      <c r="G43" s="2"/>
      <c r="H43" s="2">
        <f t="shared" si="5"/>
        <v>0.0523333333333333</v>
      </c>
      <c r="I43" s="2"/>
      <c r="J43" s="2"/>
    </row>
    <row r="45" spans="1:1">
      <c r="A45" s="1" t="s">
        <v>36</v>
      </c>
    </row>
    <row r="46" spans="1:2">
      <c r="A46" s="1" t="s">
        <v>37</v>
      </c>
      <c r="B46" t="s">
        <v>38</v>
      </c>
    </row>
    <row r="47" spans="1:2">
      <c r="A47" s="1">
        <v>1.974</v>
      </c>
      <c r="B47">
        <v>1200</v>
      </c>
    </row>
    <row r="48" spans="1:2">
      <c r="A48" s="1">
        <v>1.17866666666667</v>
      </c>
      <c r="B48">
        <v>600</v>
      </c>
    </row>
    <row r="49" spans="1:2">
      <c r="A49" s="1">
        <v>0.601333333333333</v>
      </c>
      <c r="B49">
        <v>300</v>
      </c>
    </row>
    <row r="50" spans="1:2">
      <c r="A50" s="1">
        <v>0.297</v>
      </c>
      <c r="B50">
        <v>150</v>
      </c>
    </row>
    <row r="51" spans="1:2">
      <c r="A51" s="1">
        <v>0.145333333333333</v>
      </c>
      <c r="B51">
        <v>75</v>
      </c>
    </row>
    <row r="52" spans="1:2">
      <c r="A52" s="1">
        <v>0</v>
      </c>
      <c r="B52">
        <v>0</v>
      </c>
    </row>
    <row r="58" spans="2:2">
      <c r="B58" t="s">
        <v>38</v>
      </c>
    </row>
    <row r="59" spans="1:2">
      <c r="A59" s="2" t="s">
        <v>26</v>
      </c>
      <c r="B59">
        <f>(597.37*B42-30.293)*5</f>
        <v>115.360266666667</v>
      </c>
    </row>
    <row r="60" spans="1:2">
      <c r="A60" s="2" t="s">
        <v>30</v>
      </c>
      <c r="B60">
        <f>(597.37*B43-30.293)*5</f>
        <v>42.68025</v>
      </c>
    </row>
    <row r="61" spans="1:2">
      <c r="A61" s="2" t="s">
        <v>3</v>
      </c>
      <c r="B61">
        <f>(597.37*E36-30.293)*5</f>
        <v>85.4917666666667</v>
      </c>
    </row>
    <row r="62" spans="1:2">
      <c r="A62" s="2" t="s">
        <v>7</v>
      </c>
      <c r="B62">
        <f t="shared" ref="B62:B68" si="6">(597.37*E37-30.293)*5</f>
        <v>26.7503833333333</v>
      </c>
    </row>
    <row r="63" spans="1:2">
      <c r="A63" s="2" t="s">
        <v>11</v>
      </c>
      <c r="B63">
        <f t="shared" si="6"/>
        <v>110.382183333333</v>
      </c>
    </row>
    <row r="64" spans="1:2">
      <c r="A64" s="2" t="s">
        <v>15</v>
      </c>
      <c r="B64">
        <f t="shared" si="6"/>
        <v>36.70655</v>
      </c>
    </row>
    <row r="65" spans="1:2">
      <c r="A65" s="2" t="s">
        <v>19</v>
      </c>
      <c r="B65">
        <f t="shared" si="6"/>
        <v>112.373416666667</v>
      </c>
    </row>
    <row r="66" spans="1:2">
      <c r="A66" s="2" t="s">
        <v>23</v>
      </c>
      <c r="B66">
        <f t="shared" si="6"/>
        <v>35.7109333333333</v>
      </c>
    </row>
    <row r="67" spans="1:2">
      <c r="A67" s="2" t="s">
        <v>27</v>
      </c>
      <c r="B67">
        <f t="shared" si="6"/>
        <v>99.4304</v>
      </c>
    </row>
    <row r="68" spans="1:2">
      <c r="A68" s="2" t="s">
        <v>31</v>
      </c>
      <c r="B68">
        <f t="shared" si="6"/>
        <v>10.8205166666667</v>
      </c>
    </row>
    <row r="69" spans="1:2">
      <c r="A69" s="2" t="s">
        <v>4</v>
      </c>
      <c r="B69">
        <f>(597.37*H36-30.293)*5</f>
        <v>82.5049166666667</v>
      </c>
    </row>
    <row r="70" spans="1:2">
      <c r="A70" s="2" t="s">
        <v>8</v>
      </c>
      <c r="B70">
        <f t="shared" ref="B70:B76" si="7">(597.37*H37-30.293)*5</f>
        <v>6.83805000000001</v>
      </c>
    </row>
    <row r="71" spans="1:2">
      <c r="A71" s="2" t="s">
        <v>12</v>
      </c>
      <c r="B71">
        <f t="shared" si="7"/>
        <v>112.373416666667</v>
      </c>
    </row>
    <row r="72" spans="1:2">
      <c r="A72" s="2" t="s">
        <v>16</v>
      </c>
      <c r="B72">
        <f t="shared" si="7"/>
        <v>3.85119999999997</v>
      </c>
    </row>
    <row r="73" spans="1:2">
      <c r="A73" s="2" t="s">
        <v>20</v>
      </c>
      <c r="B73">
        <f t="shared" si="7"/>
        <v>80.5136833333334</v>
      </c>
    </row>
    <row r="74" spans="1:2">
      <c r="A74" s="2" t="s">
        <v>24</v>
      </c>
      <c r="B74">
        <f t="shared" si="7"/>
        <v>6.83805000000001</v>
      </c>
    </row>
    <row r="75" spans="1:2">
      <c r="A75" s="2" t="s">
        <v>28</v>
      </c>
      <c r="B75">
        <f t="shared" si="7"/>
        <v>118.347116666667</v>
      </c>
    </row>
    <row r="76" spans="1:2">
      <c r="A76" s="2" t="s">
        <v>32</v>
      </c>
      <c r="B76">
        <f t="shared" si="7"/>
        <v>4.8468166666667</v>
      </c>
    </row>
  </sheetData>
  <mergeCells count="48">
    <mergeCell ref="B25:D25"/>
    <mergeCell ref="E25:G25"/>
    <mergeCell ref="H25:J25"/>
    <mergeCell ref="B26:D26"/>
    <mergeCell ref="E26:G26"/>
    <mergeCell ref="H26:J26"/>
    <mergeCell ref="B27:D27"/>
    <mergeCell ref="E27:G27"/>
    <mergeCell ref="H27:J27"/>
    <mergeCell ref="B28:D28"/>
    <mergeCell ref="E28:G28"/>
    <mergeCell ref="H28:J28"/>
    <mergeCell ref="B29:D29"/>
    <mergeCell ref="E29:G29"/>
    <mergeCell ref="H29:J29"/>
    <mergeCell ref="B30:D30"/>
    <mergeCell ref="E30:G30"/>
    <mergeCell ref="H30:J30"/>
    <mergeCell ref="B31:D31"/>
    <mergeCell ref="E31:G31"/>
    <mergeCell ref="H31:J31"/>
    <mergeCell ref="B32:D32"/>
    <mergeCell ref="E32:G32"/>
    <mergeCell ref="H32:J32"/>
    <mergeCell ref="B36:D36"/>
    <mergeCell ref="E36:G36"/>
    <mergeCell ref="H36:J36"/>
    <mergeCell ref="B37:D37"/>
    <mergeCell ref="E37:G37"/>
    <mergeCell ref="H37:J37"/>
    <mergeCell ref="B38:D38"/>
    <mergeCell ref="E38:G38"/>
    <mergeCell ref="H38:J38"/>
    <mergeCell ref="B39:D39"/>
    <mergeCell ref="E39:G39"/>
    <mergeCell ref="H39:J39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3:D43"/>
    <mergeCell ref="E43:G43"/>
    <mergeCell ref="H43:J43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5"/>
  <sheetViews>
    <sheetView topLeftCell="A37" workbookViewId="0">
      <selection activeCell="A57" sqref="A57:B57"/>
    </sheetView>
  </sheetViews>
  <sheetFormatPr defaultColWidth="8.75833333333333" defaultRowHeight="13.5"/>
  <cols>
    <col min="1" max="1" width="16.75" style="1" customWidth="1"/>
    <col min="2" max="10" width="12.875" customWidth="1"/>
  </cols>
  <sheetData>
    <row r="1" spans="1:1">
      <c r="A1" s="1" t="s">
        <v>0</v>
      </c>
    </row>
    <row r="2" spans="2:10"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</row>
    <row r="3" spans="1:10">
      <c r="A3" s="2" t="s">
        <v>1</v>
      </c>
      <c r="B3" s="2" t="s">
        <v>2</v>
      </c>
      <c r="C3" s="2" t="s">
        <v>2</v>
      </c>
      <c r="D3" s="2" t="s">
        <v>2</v>
      </c>
      <c r="E3" s="2" t="s">
        <v>3</v>
      </c>
      <c r="F3" s="2" t="s">
        <v>3</v>
      </c>
      <c r="G3" s="2" t="s">
        <v>3</v>
      </c>
      <c r="H3" s="2" t="s">
        <v>4</v>
      </c>
      <c r="I3" s="2" t="s">
        <v>4</v>
      </c>
      <c r="J3" s="2" t="s">
        <v>4</v>
      </c>
    </row>
    <row r="4" spans="1:10">
      <c r="A4" s="2" t="s">
        <v>5</v>
      </c>
      <c r="B4" s="2" t="s">
        <v>6</v>
      </c>
      <c r="C4" s="2" t="s">
        <v>6</v>
      </c>
      <c r="D4" s="2" t="s">
        <v>6</v>
      </c>
      <c r="E4" s="2" t="s">
        <v>7</v>
      </c>
      <c r="F4" s="2" t="s">
        <v>7</v>
      </c>
      <c r="G4" s="2" t="s">
        <v>7</v>
      </c>
      <c r="H4" s="2" t="s">
        <v>8</v>
      </c>
      <c r="I4" s="2" t="s">
        <v>8</v>
      </c>
      <c r="J4" s="2" t="s">
        <v>8</v>
      </c>
    </row>
    <row r="5" spans="1:10">
      <c r="A5" s="2" t="s">
        <v>9</v>
      </c>
      <c r="B5" s="2" t="s">
        <v>10</v>
      </c>
      <c r="C5" s="2" t="s">
        <v>10</v>
      </c>
      <c r="D5" s="2" t="s">
        <v>10</v>
      </c>
      <c r="E5" s="2" t="s">
        <v>11</v>
      </c>
      <c r="F5" s="2" t="s">
        <v>11</v>
      </c>
      <c r="G5" s="2" t="s">
        <v>11</v>
      </c>
      <c r="H5" s="2" t="s">
        <v>12</v>
      </c>
      <c r="I5" s="2" t="s">
        <v>12</v>
      </c>
      <c r="J5" s="2" t="s">
        <v>12</v>
      </c>
    </row>
    <row r="6" spans="1:10">
      <c r="A6" s="2" t="s">
        <v>13</v>
      </c>
      <c r="B6" s="2" t="s">
        <v>14</v>
      </c>
      <c r="C6" s="2" t="s">
        <v>14</v>
      </c>
      <c r="D6" s="2" t="s">
        <v>14</v>
      </c>
      <c r="E6" s="2" t="s">
        <v>15</v>
      </c>
      <c r="F6" s="2" t="s">
        <v>15</v>
      </c>
      <c r="G6" s="2" t="s">
        <v>15</v>
      </c>
      <c r="H6" s="2" t="s">
        <v>16</v>
      </c>
      <c r="I6" s="2" t="s">
        <v>16</v>
      </c>
      <c r="J6" s="2" t="s">
        <v>16</v>
      </c>
    </row>
    <row r="7" spans="1:10">
      <c r="A7" s="2" t="s">
        <v>17</v>
      </c>
      <c r="B7" s="2" t="s">
        <v>18</v>
      </c>
      <c r="C7" s="2" t="s">
        <v>18</v>
      </c>
      <c r="D7" s="2" t="s">
        <v>18</v>
      </c>
      <c r="E7" s="2" t="s">
        <v>19</v>
      </c>
      <c r="F7" s="2" t="s">
        <v>19</v>
      </c>
      <c r="G7" s="2" t="s">
        <v>19</v>
      </c>
      <c r="H7" s="2" t="s">
        <v>20</v>
      </c>
      <c r="I7" s="2" t="s">
        <v>20</v>
      </c>
      <c r="J7" s="2" t="s">
        <v>20</v>
      </c>
    </row>
    <row r="8" spans="1:10">
      <c r="A8" s="2" t="s">
        <v>21</v>
      </c>
      <c r="B8" s="2" t="s">
        <v>22</v>
      </c>
      <c r="C8" s="2" t="s">
        <v>22</v>
      </c>
      <c r="D8" s="2" t="s">
        <v>22</v>
      </c>
      <c r="E8" s="2" t="s">
        <v>23</v>
      </c>
      <c r="F8" s="2" t="s">
        <v>23</v>
      </c>
      <c r="G8" s="2" t="s">
        <v>23</v>
      </c>
      <c r="H8" s="2" t="s">
        <v>24</v>
      </c>
      <c r="I8" s="2" t="s">
        <v>24</v>
      </c>
      <c r="J8" s="2" t="s">
        <v>24</v>
      </c>
    </row>
    <row r="9" spans="1:10">
      <c r="A9" s="2" t="s">
        <v>25</v>
      </c>
      <c r="B9" s="2" t="s">
        <v>26</v>
      </c>
      <c r="C9" s="2" t="s">
        <v>26</v>
      </c>
      <c r="D9" s="2" t="s">
        <v>26</v>
      </c>
      <c r="E9" s="2" t="s">
        <v>27</v>
      </c>
      <c r="F9" s="2" t="s">
        <v>27</v>
      </c>
      <c r="G9" s="2" t="s">
        <v>27</v>
      </c>
      <c r="H9" s="2" t="s">
        <v>28</v>
      </c>
      <c r="I9" s="2" t="s">
        <v>28</v>
      </c>
      <c r="J9" s="2" t="s">
        <v>28</v>
      </c>
    </row>
    <row r="10" spans="1:10">
      <c r="A10" s="2" t="s">
        <v>29</v>
      </c>
      <c r="B10" s="2" t="s">
        <v>30</v>
      </c>
      <c r="C10" s="2" t="s">
        <v>30</v>
      </c>
      <c r="D10" s="2" t="s">
        <v>30</v>
      </c>
      <c r="E10" s="2" t="s">
        <v>31</v>
      </c>
      <c r="F10" s="2" t="s">
        <v>31</v>
      </c>
      <c r="G10" s="2" t="s">
        <v>31</v>
      </c>
      <c r="H10" s="2" t="s">
        <v>32</v>
      </c>
      <c r="I10" s="2" t="s">
        <v>32</v>
      </c>
      <c r="J10" s="2" t="s">
        <v>32</v>
      </c>
    </row>
    <row r="12" spans="1:1">
      <c r="A12" s="1" t="s">
        <v>33</v>
      </c>
    </row>
    <row r="13" spans="2:10"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2">
        <v>6</v>
      </c>
      <c r="H13" s="2">
        <v>7</v>
      </c>
      <c r="I13" s="2">
        <v>8</v>
      </c>
      <c r="J13" s="2">
        <v>9</v>
      </c>
    </row>
    <row r="14" spans="1:10">
      <c r="A14" s="2" t="s">
        <v>1</v>
      </c>
      <c r="B14">
        <v>1.846</v>
      </c>
      <c r="C14">
        <v>1.763</v>
      </c>
      <c r="D14">
        <v>1.924</v>
      </c>
      <c r="E14">
        <v>0.104</v>
      </c>
      <c r="F14">
        <v>0.118</v>
      </c>
      <c r="G14">
        <v>0.084</v>
      </c>
      <c r="H14">
        <v>0.084</v>
      </c>
      <c r="I14">
        <v>0.108</v>
      </c>
      <c r="J14">
        <v>0.102</v>
      </c>
    </row>
    <row r="15" spans="1:10">
      <c r="A15" s="2" t="s">
        <v>5</v>
      </c>
      <c r="B15">
        <v>1.034</v>
      </c>
      <c r="C15">
        <v>0.984</v>
      </c>
      <c r="D15">
        <v>1.108</v>
      </c>
      <c r="E15">
        <v>0.084</v>
      </c>
      <c r="F15">
        <v>0.082</v>
      </c>
      <c r="G15">
        <v>0.09</v>
      </c>
      <c r="H15">
        <v>0.083</v>
      </c>
      <c r="I15">
        <v>0.065</v>
      </c>
      <c r="J15">
        <v>0.088</v>
      </c>
    </row>
    <row r="16" spans="1:10">
      <c r="A16" s="2" t="s">
        <v>9</v>
      </c>
      <c r="B16">
        <v>0.618</v>
      </c>
      <c r="C16">
        <v>0.641</v>
      </c>
      <c r="D16">
        <v>0.606</v>
      </c>
      <c r="E16">
        <v>0.101</v>
      </c>
      <c r="F16">
        <v>0.121</v>
      </c>
      <c r="G16">
        <v>0.042</v>
      </c>
      <c r="H16">
        <v>0.084</v>
      </c>
      <c r="I16">
        <v>0.112</v>
      </c>
      <c r="J16">
        <v>0.099</v>
      </c>
    </row>
    <row r="17" spans="1:10">
      <c r="A17" s="2" t="s">
        <v>13</v>
      </c>
      <c r="B17">
        <v>0.321</v>
      </c>
      <c r="C17">
        <v>0.298</v>
      </c>
      <c r="D17">
        <v>0.304</v>
      </c>
      <c r="E17">
        <v>0.078</v>
      </c>
      <c r="F17">
        <v>0.082</v>
      </c>
      <c r="G17">
        <v>0.091</v>
      </c>
      <c r="H17">
        <v>0.072</v>
      </c>
      <c r="I17">
        <v>0.076</v>
      </c>
      <c r="J17">
        <v>0.086</v>
      </c>
    </row>
    <row r="18" spans="1:10">
      <c r="A18" s="2" t="s">
        <v>17</v>
      </c>
      <c r="B18">
        <v>0.164</v>
      </c>
      <c r="C18">
        <v>0.158</v>
      </c>
      <c r="D18">
        <v>0.143</v>
      </c>
      <c r="E18">
        <v>0.111</v>
      </c>
      <c r="F18">
        <v>0.084</v>
      </c>
      <c r="G18">
        <v>0.105</v>
      </c>
      <c r="H18">
        <v>0.103</v>
      </c>
      <c r="I18">
        <v>0.094</v>
      </c>
      <c r="J18">
        <v>0.101</v>
      </c>
    </row>
    <row r="19" spans="1:10">
      <c r="A19" s="2" t="s">
        <v>21</v>
      </c>
      <c r="B19">
        <v>0.022</v>
      </c>
      <c r="C19">
        <v>0.018</v>
      </c>
      <c r="D19">
        <v>0.026</v>
      </c>
      <c r="E19">
        <v>0.074</v>
      </c>
      <c r="F19">
        <v>0.086</v>
      </c>
      <c r="G19">
        <v>0.091</v>
      </c>
      <c r="H19">
        <v>0.078</v>
      </c>
      <c r="I19">
        <v>0.072</v>
      </c>
      <c r="J19">
        <v>0.088</v>
      </c>
    </row>
    <row r="20" spans="1:10">
      <c r="A20" s="2" t="s">
        <v>25</v>
      </c>
      <c r="B20">
        <v>0.112</v>
      </c>
      <c r="C20">
        <v>0.106</v>
      </c>
      <c r="D20">
        <v>0.089</v>
      </c>
      <c r="E20">
        <v>0.108</v>
      </c>
      <c r="F20">
        <v>0.094</v>
      </c>
      <c r="G20">
        <v>0.116</v>
      </c>
      <c r="H20">
        <v>0.106</v>
      </c>
      <c r="I20">
        <v>0.092</v>
      </c>
      <c r="J20">
        <v>0.108</v>
      </c>
    </row>
    <row r="21" spans="1:10">
      <c r="A21" s="2" t="s">
        <v>29</v>
      </c>
      <c r="B21">
        <v>0.082</v>
      </c>
      <c r="C21">
        <v>0.079</v>
      </c>
      <c r="D21">
        <v>0.086</v>
      </c>
      <c r="E21">
        <v>0.062</v>
      </c>
      <c r="F21">
        <v>0.088</v>
      </c>
      <c r="G21">
        <v>0.084</v>
      </c>
      <c r="H21">
        <v>0.076</v>
      </c>
      <c r="I21">
        <v>0.079</v>
      </c>
      <c r="J21">
        <v>0.076</v>
      </c>
    </row>
    <row r="23" spans="1:1">
      <c r="A23" s="1" t="s">
        <v>34</v>
      </c>
    </row>
    <row r="24" spans="2:10">
      <c r="B24" s="2">
        <v>1</v>
      </c>
      <c r="C24" s="2">
        <v>2</v>
      </c>
      <c r="D24" s="2">
        <v>3</v>
      </c>
      <c r="E24" s="2">
        <v>4</v>
      </c>
      <c r="F24" s="2">
        <v>5</v>
      </c>
      <c r="G24" s="2">
        <v>6</v>
      </c>
      <c r="H24" s="2">
        <v>7</v>
      </c>
      <c r="I24" s="2">
        <v>8</v>
      </c>
      <c r="J24" s="2">
        <v>9</v>
      </c>
    </row>
    <row r="25" spans="1:10">
      <c r="A25" s="2" t="s">
        <v>1</v>
      </c>
      <c r="B25" s="2">
        <f>AVERAGE(B14:D14)</f>
        <v>1.84433333333333</v>
      </c>
      <c r="C25" s="2"/>
      <c r="D25" s="2"/>
      <c r="E25" s="2">
        <f>AVERAGE(E14:G14)</f>
        <v>0.102</v>
      </c>
      <c r="F25" s="2"/>
      <c r="G25" s="2"/>
      <c r="H25" s="2">
        <f>AVERAGE(H14:J14)</f>
        <v>0.098</v>
      </c>
      <c r="I25" s="2"/>
      <c r="J25" s="2"/>
    </row>
    <row r="26" spans="1:10">
      <c r="A26" s="2" t="s">
        <v>5</v>
      </c>
      <c r="B26" s="2">
        <f t="shared" ref="B26:B32" si="0">AVERAGE(B15:D15)</f>
        <v>1.042</v>
      </c>
      <c r="C26" s="2"/>
      <c r="D26" s="2"/>
      <c r="E26" s="2">
        <f t="shared" ref="E26:E32" si="1">AVERAGE(E15:G15)</f>
        <v>0.0853333333333333</v>
      </c>
      <c r="F26" s="2"/>
      <c r="G26" s="2"/>
      <c r="H26" s="2">
        <f t="shared" ref="H26:H32" si="2">AVERAGE(H15:J15)</f>
        <v>0.0786666666666667</v>
      </c>
      <c r="I26" s="2"/>
      <c r="J26" s="2"/>
    </row>
    <row r="27" spans="1:10">
      <c r="A27" s="2" t="s">
        <v>9</v>
      </c>
      <c r="B27" s="2">
        <f t="shared" si="0"/>
        <v>0.621666666666667</v>
      </c>
      <c r="C27" s="2"/>
      <c r="D27" s="2"/>
      <c r="E27" s="2">
        <f t="shared" si="1"/>
        <v>0.088</v>
      </c>
      <c r="F27" s="2"/>
      <c r="G27" s="2"/>
      <c r="H27" s="2">
        <f t="shared" si="2"/>
        <v>0.0983333333333333</v>
      </c>
      <c r="I27" s="2"/>
      <c r="J27" s="2"/>
    </row>
    <row r="28" spans="1:10">
      <c r="A28" s="2" t="s">
        <v>13</v>
      </c>
      <c r="B28" s="2">
        <f t="shared" si="0"/>
        <v>0.307666666666667</v>
      </c>
      <c r="C28" s="2"/>
      <c r="D28" s="2"/>
      <c r="E28" s="2">
        <f t="shared" si="1"/>
        <v>0.0836666666666667</v>
      </c>
      <c r="F28" s="2"/>
      <c r="G28" s="2"/>
      <c r="H28" s="2">
        <f t="shared" si="2"/>
        <v>0.078</v>
      </c>
      <c r="I28" s="2"/>
      <c r="J28" s="2"/>
    </row>
    <row r="29" spans="1:10">
      <c r="A29" s="2" t="s">
        <v>17</v>
      </c>
      <c r="B29" s="2">
        <f t="shared" si="0"/>
        <v>0.155</v>
      </c>
      <c r="C29" s="2"/>
      <c r="D29" s="2"/>
      <c r="E29" s="2">
        <f t="shared" si="1"/>
        <v>0.1</v>
      </c>
      <c r="F29" s="2"/>
      <c r="G29" s="2"/>
      <c r="H29" s="2">
        <f t="shared" si="2"/>
        <v>0.0993333333333333</v>
      </c>
      <c r="I29" s="2"/>
      <c r="J29" s="2"/>
    </row>
    <row r="30" spans="1:10">
      <c r="A30" s="2" t="s">
        <v>21</v>
      </c>
      <c r="B30" s="2">
        <f t="shared" si="0"/>
        <v>0.022</v>
      </c>
      <c r="C30" s="2"/>
      <c r="D30" s="2"/>
      <c r="E30" s="2">
        <f t="shared" si="1"/>
        <v>0.0836666666666667</v>
      </c>
      <c r="F30" s="2"/>
      <c r="G30" s="2"/>
      <c r="H30" s="2">
        <f t="shared" si="2"/>
        <v>0.0793333333333333</v>
      </c>
      <c r="I30" s="2"/>
      <c r="J30" s="2"/>
    </row>
    <row r="31" spans="1:10">
      <c r="A31" s="2" t="s">
        <v>25</v>
      </c>
      <c r="B31" s="2">
        <f t="shared" si="0"/>
        <v>0.102333333333333</v>
      </c>
      <c r="C31" s="2"/>
      <c r="D31" s="2"/>
      <c r="E31" s="2">
        <f t="shared" si="1"/>
        <v>0.106</v>
      </c>
      <c r="F31" s="2"/>
      <c r="G31" s="2"/>
      <c r="H31" s="2">
        <f t="shared" si="2"/>
        <v>0.102</v>
      </c>
      <c r="I31" s="2"/>
      <c r="J31" s="2"/>
    </row>
    <row r="32" spans="1:10">
      <c r="A32" s="2" t="s">
        <v>29</v>
      </c>
      <c r="B32" s="2">
        <f t="shared" si="0"/>
        <v>0.0823333333333333</v>
      </c>
      <c r="C32" s="2"/>
      <c r="D32" s="2"/>
      <c r="E32" s="2">
        <f t="shared" si="1"/>
        <v>0.078</v>
      </c>
      <c r="F32" s="2"/>
      <c r="G32" s="2"/>
      <c r="H32" s="2">
        <f t="shared" si="2"/>
        <v>0.077</v>
      </c>
      <c r="I32" s="2"/>
      <c r="J32" s="2"/>
    </row>
    <row r="34" spans="1:1">
      <c r="A34" s="1" t="s">
        <v>35</v>
      </c>
    </row>
    <row r="35" spans="2:10">
      <c r="B35" s="2">
        <v>1</v>
      </c>
      <c r="C35" s="2">
        <v>2</v>
      </c>
      <c r="D35" s="2">
        <v>3</v>
      </c>
      <c r="E35" s="2">
        <v>4</v>
      </c>
      <c r="F35" s="2">
        <v>5</v>
      </c>
      <c r="G35" s="2">
        <v>6</v>
      </c>
      <c r="H35" s="2">
        <v>7</v>
      </c>
      <c r="I35" s="2">
        <v>8</v>
      </c>
      <c r="J35" s="2">
        <v>9</v>
      </c>
    </row>
    <row r="36" spans="1:10">
      <c r="A36" s="2" t="s">
        <v>1</v>
      </c>
      <c r="B36" s="2">
        <f>B25-$B$30</f>
        <v>1.82233333333333</v>
      </c>
      <c r="C36" s="2"/>
      <c r="D36" s="2"/>
      <c r="E36" s="2">
        <f>E25-$B$30</f>
        <v>0.08</v>
      </c>
      <c r="F36" s="2"/>
      <c r="G36" s="2"/>
      <c r="H36" s="2">
        <f>H25-$B$30</f>
        <v>0.076</v>
      </c>
      <c r="I36" s="2"/>
      <c r="J36" s="2"/>
    </row>
    <row r="37" spans="1:10">
      <c r="A37" s="2" t="s">
        <v>5</v>
      </c>
      <c r="B37" s="2">
        <f t="shared" ref="B37:B43" si="3">B26-$B$30</f>
        <v>1.02</v>
      </c>
      <c r="C37" s="2"/>
      <c r="D37" s="2"/>
      <c r="E37" s="2">
        <f t="shared" ref="E37:E43" si="4">E26-$B$30</f>
        <v>0.0633333333333333</v>
      </c>
      <c r="F37" s="2"/>
      <c r="G37" s="2"/>
      <c r="H37" s="2">
        <f t="shared" ref="H37:H43" si="5">H26-$B$30</f>
        <v>0.0566666666666667</v>
      </c>
      <c r="I37" s="2"/>
      <c r="J37" s="2"/>
    </row>
    <row r="38" spans="1:10">
      <c r="A38" s="2" t="s">
        <v>9</v>
      </c>
      <c r="B38" s="2">
        <f t="shared" si="3"/>
        <v>0.599666666666667</v>
      </c>
      <c r="C38" s="2"/>
      <c r="D38" s="2"/>
      <c r="E38" s="2">
        <f t="shared" si="4"/>
        <v>0.066</v>
      </c>
      <c r="F38" s="2"/>
      <c r="G38" s="2"/>
      <c r="H38" s="2">
        <f t="shared" si="5"/>
        <v>0.0763333333333333</v>
      </c>
      <c r="I38" s="2"/>
      <c r="J38" s="2"/>
    </row>
    <row r="39" spans="1:10">
      <c r="A39" s="2" t="s">
        <v>13</v>
      </c>
      <c r="B39" s="2">
        <f t="shared" si="3"/>
        <v>0.285666666666667</v>
      </c>
      <c r="C39" s="2"/>
      <c r="D39" s="2"/>
      <c r="E39" s="2">
        <f t="shared" si="4"/>
        <v>0.0616666666666667</v>
      </c>
      <c r="F39" s="2"/>
      <c r="G39" s="2"/>
      <c r="H39" s="2">
        <f t="shared" si="5"/>
        <v>0.056</v>
      </c>
      <c r="I39" s="2"/>
      <c r="J39" s="2"/>
    </row>
    <row r="40" spans="1:10">
      <c r="A40" s="2" t="s">
        <v>17</v>
      </c>
      <c r="B40" s="2">
        <f t="shared" si="3"/>
        <v>0.133</v>
      </c>
      <c r="C40" s="2"/>
      <c r="D40" s="2"/>
      <c r="E40" s="2">
        <f t="shared" si="4"/>
        <v>0.078</v>
      </c>
      <c r="F40" s="2"/>
      <c r="G40" s="2"/>
      <c r="H40" s="2">
        <f t="shared" si="5"/>
        <v>0.0773333333333334</v>
      </c>
      <c r="I40" s="2"/>
      <c r="J40" s="2"/>
    </row>
    <row r="41" spans="1:10">
      <c r="A41" s="2" t="s">
        <v>21</v>
      </c>
      <c r="B41" s="2">
        <f t="shared" si="3"/>
        <v>0</v>
      </c>
      <c r="C41" s="2"/>
      <c r="D41" s="2"/>
      <c r="E41" s="2">
        <f t="shared" si="4"/>
        <v>0.0616666666666667</v>
      </c>
      <c r="F41" s="2"/>
      <c r="G41" s="2"/>
      <c r="H41" s="2">
        <f t="shared" si="5"/>
        <v>0.0573333333333333</v>
      </c>
      <c r="I41" s="2"/>
      <c r="J41" s="2"/>
    </row>
    <row r="42" spans="1:10">
      <c r="A42" s="2" t="s">
        <v>25</v>
      </c>
      <c r="B42" s="2">
        <f t="shared" si="3"/>
        <v>0.0803333333333333</v>
      </c>
      <c r="C42" s="2"/>
      <c r="D42" s="2"/>
      <c r="E42" s="2">
        <f t="shared" si="4"/>
        <v>0.084</v>
      </c>
      <c r="F42" s="2"/>
      <c r="G42" s="2"/>
      <c r="H42" s="2">
        <f t="shared" si="5"/>
        <v>0.08</v>
      </c>
      <c r="I42" s="2"/>
      <c r="J42" s="2"/>
    </row>
    <row r="43" spans="1:10">
      <c r="A43" s="2" t="s">
        <v>29</v>
      </c>
      <c r="B43" s="2">
        <f t="shared" si="3"/>
        <v>0.0603333333333333</v>
      </c>
      <c r="C43" s="2"/>
      <c r="D43" s="2"/>
      <c r="E43" s="2">
        <f t="shared" si="4"/>
        <v>0.056</v>
      </c>
      <c r="F43" s="2"/>
      <c r="G43" s="2"/>
      <c r="H43" s="2">
        <f t="shared" si="5"/>
        <v>0.055</v>
      </c>
      <c r="I43" s="2"/>
      <c r="J43" s="2"/>
    </row>
    <row r="45" spans="1:1">
      <c r="A45" s="1" t="s">
        <v>36</v>
      </c>
    </row>
    <row r="46" spans="1:2">
      <c r="A46" s="1" t="s">
        <v>37</v>
      </c>
      <c r="B46" t="s">
        <v>38</v>
      </c>
    </row>
    <row r="47" spans="1:2">
      <c r="A47" s="1">
        <v>1.82233333333333</v>
      </c>
      <c r="B47">
        <v>800</v>
      </c>
    </row>
    <row r="48" spans="1:2">
      <c r="A48" s="1">
        <v>1.02</v>
      </c>
      <c r="B48">
        <v>400</v>
      </c>
    </row>
    <row r="49" spans="1:2">
      <c r="A49" s="1">
        <v>0.599666666666667</v>
      </c>
      <c r="B49">
        <v>200</v>
      </c>
    </row>
    <row r="50" spans="1:2">
      <c r="A50" s="1">
        <v>0.285666666666667</v>
      </c>
      <c r="B50">
        <v>100</v>
      </c>
    </row>
    <row r="51" spans="1:2">
      <c r="A51" s="1">
        <v>0.133</v>
      </c>
      <c r="B51">
        <v>50</v>
      </c>
    </row>
    <row r="52" spans="1:2">
      <c r="A52" s="1">
        <v>0</v>
      </c>
      <c r="B52">
        <v>0</v>
      </c>
    </row>
    <row r="57" spans="2:2">
      <c r="B57" t="s">
        <v>38</v>
      </c>
    </row>
    <row r="58" spans="1:2">
      <c r="A58" s="2" t="s">
        <v>26</v>
      </c>
      <c r="B58">
        <f>(438.21*B42-23.627)*5</f>
        <v>57.87935</v>
      </c>
    </row>
    <row r="59" spans="1:2">
      <c r="A59" s="2" t="s">
        <v>30</v>
      </c>
      <c r="B59">
        <f>(438.21*B43-23.627)*5</f>
        <v>14.05835</v>
      </c>
    </row>
    <row r="60" spans="1:2">
      <c r="A60" s="2" t="s">
        <v>3</v>
      </c>
      <c r="B60">
        <f>(438.21*E36-23.627)*5</f>
        <v>57.149</v>
      </c>
    </row>
    <row r="61" spans="1:2">
      <c r="A61" s="2" t="s">
        <v>7</v>
      </c>
      <c r="B61">
        <f t="shared" ref="B61:B67" si="6">(438.21*E37-23.627)*5</f>
        <v>20.6315</v>
      </c>
    </row>
    <row r="62" spans="1:2">
      <c r="A62" s="2" t="s">
        <v>11</v>
      </c>
      <c r="B62">
        <f t="shared" si="6"/>
        <v>26.4743</v>
      </c>
    </row>
    <row r="63" spans="1:2">
      <c r="A63" s="2" t="s">
        <v>15</v>
      </c>
      <c r="B63">
        <f t="shared" si="6"/>
        <v>16.97975</v>
      </c>
    </row>
    <row r="64" spans="1:2">
      <c r="A64" s="2" t="s">
        <v>19</v>
      </c>
      <c r="B64">
        <f t="shared" si="6"/>
        <v>52.7669</v>
      </c>
    </row>
    <row r="65" spans="1:2">
      <c r="A65" s="2" t="s">
        <v>23</v>
      </c>
      <c r="B65">
        <f t="shared" si="6"/>
        <v>16.97975</v>
      </c>
    </row>
    <row r="66" spans="1:2">
      <c r="A66" s="2" t="s">
        <v>27</v>
      </c>
      <c r="B66">
        <f t="shared" si="6"/>
        <v>65.9132</v>
      </c>
    </row>
    <row r="67" spans="1:2">
      <c r="A67" s="2" t="s">
        <v>31</v>
      </c>
      <c r="B67">
        <f t="shared" si="6"/>
        <v>4.56380000000001</v>
      </c>
    </row>
    <row r="68" spans="1:2">
      <c r="A68" s="2" t="s">
        <v>4</v>
      </c>
      <c r="B68">
        <f>(438.21*H36-23.627)*5</f>
        <v>48.3848</v>
      </c>
    </row>
    <row r="69" spans="1:2">
      <c r="A69" s="2" t="s">
        <v>8</v>
      </c>
      <c r="B69">
        <f t="shared" ref="B69:B75" si="7">(438.21*H37-23.627)*5</f>
        <v>6.02450000000005</v>
      </c>
    </row>
    <row r="70" spans="1:2">
      <c r="A70" s="2" t="s">
        <v>12</v>
      </c>
      <c r="B70">
        <f t="shared" si="7"/>
        <v>49.11515</v>
      </c>
    </row>
    <row r="71" spans="1:2">
      <c r="A71" s="2" t="s">
        <v>16</v>
      </c>
      <c r="B71">
        <f t="shared" si="7"/>
        <v>4.56380000000001</v>
      </c>
    </row>
    <row r="72" spans="1:2">
      <c r="A72" s="2" t="s">
        <v>20</v>
      </c>
      <c r="B72">
        <f t="shared" si="7"/>
        <v>51.3062</v>
      </c>
    </row>
    <row r="73" spans="1:2">
      <c r="A73" s="2" t="s">
        <v>24</v>
      </c>
      <c r="B73">
        <f t="shared" si="7"/>
        <v>7.48519999999999</v>
      </c>
    </row>
    <row r="74" spans="1:2">
      <c r="A74" s="2" t="s">
        <v>28</v>
      </c>
      <c r="B74">
        <f t="shared" si="7"/>
        <v>57.149</v>
      </c>
    </row>
    <row r="75" spans="1:2">
      <c r="A75" s="2" t="s">
        <v>32</v>
      </c>
      <c r="B75">
        <f t="shared" si="7"/>
        <v>2.37275000000002</v>
      </c>
    </row>
  </sheetData>
  <mergeCells count="48">
    <mergeCell ref="B25:D25"/>
    <mergeCell ref="E25:G25"/>
    <mergeCell ref="H25:J25"/>
    <mergeCell ref="B26:D26"/>
    <mergeCell ref="E26:G26"/>
    <mergeCell ref="H26:J26"/>
    <mergeCell ref="B27:D27"/>
    <mergeCell ref="E27:G27"/>
    <mergeCell ref="H27:J27"/>
    <mergeCell ref="B28:D28"/>
    <mergeCell ref="E28:G28"/>
    <mergeCell ref="H28:J28"/>
    <mergeCell ref="B29:D29"/>
    <mergeCell ref="E29:G29"/>
    <mergeCell ref="H29:J29"/>
    <mergeCell ref="B30:D30"/>
    <mergeCell ref="E30:G30"/>
    <mergeCell ref="H30:J30"/>
    <mergeCell ref="B31:D31"/>
    <mergeCell ref="E31:G31"/>
    <mergeCell ref="H31:J31"/>
    <mergeCell ref="B32:D32"/>
    <mergeCell ref="E32:G32"/>
    <mergeCell ref="H32:J32"/>
    <mergeCell ref="B36:D36"/>
    <mergeCell ref="E36:G36"/>
    <mergeCell ref="H36:J36"/>
    <mergeCell ref="B37:D37"/>
    <mergeCell ref="E37:G37"/>
    <mergeCell ref="H37:J37"/>
    <mergeCell ref="B38:D38"/>
    <mergeCell ref="E38:G38"/>
    <mergeCell ref="H38:J38"/>
    <mergeCell ref="B39:D39"/>
    <mergeCell ref="E39:G39"/>
    <mergeCell ref="H39:J39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3:D43"/>
    <mergeCell ref="E43:G43"/>
    <mergeCell ref="H43:J43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6"/>
  <sheetViews>
    <sheetView topLeftCell="A39" workbookViewId="0">
      <selection activeCell="A58" sqref="A58:B58"/>
    </sheetView>
  </sheetViews>
  <sheetFormatPr defaultColWidth="8.75833333333333" defaultRowHeight="13.5"/>
  <cols>
    <col min="1" max="1" width="12.9083333333333" style="1" customWidth="1"/>
    <col min="2" max="2" width="12.625" customWidth="1"/>
    <col min="3" max="10" width="12.875" customWidth="1"/>
  </cols>
  <sheetData>
    <row r="1" spans="1:1">
      <c r="A1" s="1" t="s">
        <v>0</v>
      </c>
    </row>
    <row r="2" spans="2:10"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</row>
    <row r="3" spans="1:10">
      <c r="A3" s="2" t="s">
        <v>1</v>
      </c>
      <c r="B3" s="2" t="s">
        <v>2</v>
      </c>
      <c r="C3" s="2" t="s">
        <v>2</v>
      </c>
      <c r="D3" s="2" t="s">
        <v>2</v>
      </c>
      <c r="E3" s="2" t="s">
        <v>3</v>
      </c>
      <c r="F3" s="2" t="s">
        <v>3</v>
      </c>
      <c r="G3" s="2" t="s">
        <v>3</v>
      </c>
      <c r="H3" s="2" t="s">
        <v>4</v>
      </c>
      <c r="I3" s="2" t="s">
        <v>4</v>
      </c>
      <c r="J3" s="2" t="s">
        <v>4</v>
      </c>
    </row>
    <row r="4" spans="1:10">
      <c r="A4" s="2" t="s">
        <v>5</v>
      </c>
      <c r="B4" s="2" t="s">
        <v>6</v>
      </c>
      <c r="C4" s="2" t="s">
        <v>6</v>
      </c>
      <c r="D4" s="2" t="s">
        <v>6</v>
      </c>
      <c r="E4" s="2" t="s">
        <v>7</v>
      </c>
      <c r="F4" s="2" t="s">
        <v>7</v>
      </c>
      <c r="G4" s="2" t="s">
        <v>7</v>
      </c>
      <c r="H4" s="2" t="s">
        <v>8</v>
      </c>
      <c r="I4" s="2" t="s">
        <v>8</v>
      </c>
      <c r="J4" s="2" t="s">
        <v>8</v>
      </c>
    </row>
    <row r="5" spans="1:10">
      <c r="A5" s="2" t="s">
        <v>9</v>
      </c>
      <c r="B5" s="2" t="s">
        <v>10</v>
      </c>
      <c r="C5" s="2" t="s">
        <v>10</v>
      </c>
      <c r="D5" s="2" t="s">
        <v>10</v>
      </c>
      <c r="E5" s="2" t="s">
        <v>11</v>
      </c>
      <c r="F5" s="2" t="s">
        <v>11</v>
      </c>
      <c r="G5" s="2" t="s">
        <v>11</v>
      </c>
      <c r="H5" s="2" t="s">
        <v>12</v>
      </c>
      <c r="I5" s="2" t="s">
        <v>12</v>
      </c>
      <c r="J5" s="2" t="s">
        <v>12</v>
      </c>
    </row>
    <row r="6" spans="1:10">
      <c r="A6" s="2" t="s">
        <v>13</v>
      </c>
      <c r="B6" s="2" t="s">
        <v>14</v>
      </c>
      <c r="C6" s="2" t="s">
        <v>14</v>
      </c>
      <c r="D6" s="2" t="s">
        <v>14</v>
      </c>
      <c r="E6" s="2" t="s">
        <v>15</v>
      </c>
      <c r="F6" s="2" t="s">
        <v>15</v>
      </c>
      <c r="G6" s="2" t="s">
        <v>15</v>
      </c>
      <c r="H6" s="2" t="s">
        <v>16</v>
      </c>
      <c r="I6" s="2" t="s">
        <v>16</v>
      </c>
      <c r="J6" s="2" t="s">
        <v>16</v>
      </c>
    </row>
    <row r="7" spans="1:10">
      <c r="A7" s="2" t="s">
        <v>17</v>
      </c>
      <c r="B7" s="2" t="s">
        <v>18</v>
      </c>
      <c r="C7" s="2" t="s">
        <v>18</v>
      </c>
      <c r="D7" s="2" t="s">
        <v>18</v>
      </c>
      <c r="E7" s="2" t="s">
        <v>19</v>
      </c>
      <c r="F7" s="2" t="s">
        <v>19</v>
      </c>
      <c r="G7" s="2" t="s">
        <v>19</v>
      </c>
      <c r="H7" s="2" t="s">
        <v>20</v>
      </c>
      <c r="I7" s="2" t="s">
        <v>20</v>
      </c>
      <c r="J7" s="2" t="s">
        <v>20</v>
      </c>
    </row>
    <row r="8" spans="1:10">
      <c r="A8" s="2" t="s">
        <v>21</v>
      </c>
      <c r="B8" s="2" t="s">
        <v>22</v>
      </c>
      <c r="C8" s="2" t="s">
        <v>22</v>
      </c>
      <c r="D8" s="2" t="s">
        <v>22</v>
      </c>
      <c r="E8" s="2" t="s">
        <v>23</v>
      </c>
      <c r="F8" s="2" t="s">
        <v>23</v>
      </c>
      <c r="G8" s="2" t="s">
        <v>23</v>
      </c>
      <c r="H8" s="2" t="s">
        <v>24</v>
      </c>
      <c r="I8" s="2" t="s">
        <v>24</v>
      </c>
      <c r="J8" s="2" t="s">
        <v>24</v>
      </c>
    </row>
    <row r="9" spans="1:10">
      <c r="A9" s="2" t="s">
        <v>25</v>
      </c>
      <c r="B9" s="2" t="s">
        <v>26</v>
      </c>
      <c r="C9" s="2" t="s">
        <v>26</v>
      </c>
      <c r="D9" s="2" t="s">
        <v>26</v>
      </c>
      <c r="E9" s="2" t="s">
        <v>27</v>
      </c>
      <c r="F9" s="2" t="s">
        <v>27</v>
      </c>
      <c r="G9" s="2" t="s">
        <v>27</v>
      </c>
      <c r="H9" s="2" t="s">
        <v>28</v>
      </c>
      <c r="I9" s="2" t="s">
        <v>28</v>
      </c>
      <c r="J9" s="2" t="s">
        <v>28</v>
      </c>
    </row>
    <row r="10" spans="1:10">
      <c r="A10" s="2" t="s">
        <v>29</v>
      </c>
      <c r="B10" s="2" t="s">
        <v>30</v>
      </c>
      <c r="C10" s="2" t="s">
        <v>30</v>
      </c>
      <c r="D10" s="2" t="s">
        <v>30</v>
      </c>
      <c r="E10" s="2" t="s">
        <v>31</v>
      </c>
      <c r="F10" s="2" t="s">
        <v>31</v>
      </c>
      <c r="G10" s="2" t="s">
        <v>31</v>
      </c>
      <c r="H10" s="2" t="s">
        <v>32</v>
      </c>
      <c r="I10" s="2" t="s">
        <v>32</v>
      </c>
      <c r="J10" s="2" t="s">
        <v>32</v>
      </c>
    </row>
    <row r="12" spans="1:1">
      <c r="A12" s="1" t="s">
        <v>33</v>
      </c>
    </row>
    <row r="13" spans="2:10"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2">
        <v>6</v>
      </c>
      <c r="H13" s="2">
        <v>7</v>
      </c>
      <c r="I13" s="2">
        <v>8</v>
      </c>
      <c r="J13" s="2">
        <v>9</v>
      </c>
    </row>
    <row r="14" spans="1:10">
      <c r="A14" s="2" t="s">
        <v>1</v>
      </c>
      <c r="B14">
        <v>1.984</v>
      </c>
      <c r="C14">
        <v>2.086</v>
      </c>
      <c r="D14">
        <v>2.016</v>
      </c>
      <c r="E14">
        <v>0.108</v>
      </c>
      <c r="F14">
        <v>0.113</v>
      </c>
      <c r="G14">
        <v>0.126</v>
      </c>
      <c r="H14">
        <v>0.141</v>
      </c>
      <c r="I14">
        <v>0.106</v>
      </c>
      <c r="J14">
        <v>0.122</v>
      </c>
    </row>
    <row r="15" spans="1:10">
      <c r="A15" s="2" t="s">
        <v>5</v>
      </c>
      <c r="B15">
        <v>1.034</v>
      </c>
      <c r="C15">
        <v>1.126</v>
      </c>
      <c r="D15">
        <v>1.072</v>
      </c>
      <c r="E15">
        <v>0.081</v>
      </c>
      <c r="F15">
        <v>0.076</v>
      </c>
      <c r="G15">
        <v>0.083</v>
      </c>
      <c r="H15">
        <v>0.071</v>
      </c>
      <c r="I15">
        <v>0.073</v>
      </c>
      <c r="J15">
        <v>0.071</v>
      </c>
    </row>
    <row r="16" spans="1:10">
      <c r="A16" s="2" t="s">
        <v>9</v>
      </c>
      <c r="B16">
        <v>0.532</v>
      </c>
      <c r="C16">
        <v>0.502</v>
      </c>
      <c r="D16">
        <v>0.518</v>
      </c>
      <c r="E16">
        <v>0.112</v>
      </c>
      <c r="F16">
        <v>0.108</v>
      </c>
      <c r="G16">
        <v>0.124</v>
      </c>
      <c r="H16">
        <v>0.133</v>
      </c>
      <c r="I16">
        <v>0.108</v>
      </c>
      <c r="J16">
        <v>0.114</v>
      </c>
    </row>
    <row r="17" spans="1:10">
      <c r="A17" s="2" t="s">
        <v>13</v>
      </c>
      <c r="B17">
        <v>0.264</v>
      </c>
      <c r="C17">
        <v>0.258</v>
      </c>
      <c r="D17">
        <v>0.249</v>
      </c>
      <c r="E17">
        <v>0.079</v>
      </c>
      <c r="F17">
        <v>0.081</v>
      </c>
      <c r="G17">
        <v>0.083</v>
      </c>
      <c r="H17">
        <v>0.068</v>
      </c>
      <c r="I17">
        <v>0.072</v>
      </c>
      <c r="J17">
        <v>0.072</v>
      </c>
    </row>
    <row r="18" spans="1:10">
      <c r="A18" s="2" t="s">
        <v>17</v>
      </c>
      <c r="B18">
        <v>0.138</v>
      </c>
      <c r="C18">
        <v>0.142</v>
      </c>
      <c r="D18">
        <v>0.136</v>
      </c>
      <c r="E18">
        <v>0.114</v>
      </c>
      <c r="F18">
        <v>0.109</v>
      </c>
      <c r="G18">
        <v>0.122</v>
      </c>
      <c r="H18">
        <v>0.126</v>
      </c>
      <c r="I18">
        <v>0.131</v>
      </c>
      <c r="J18">
        <v>0.101</v>
      </c>
    </row>
    <row r="19" spans="1:10">
      <c r="A19" s="2" t="s">
        <v>21</v>
      </c>
      <c r="B19">
        <v>0.022</v>
      </c>
      <c r="C19">
        <v>0.018</v>
      </c>
      <c r="D19">
        <v>0.021</v>
      </c>
      <c r="E19">
        <v>0.073</v>
      </c>
      <c r="F19">
        <v>0.071</v>
      </c>
      <c r="G19">
        <v>0.074</v>
      </c>
      <c r="H19">
        <v>0.071</v>
      </c>
      <c r="I19">
        <v>0.069</v>
      </c>
      <c r="J19">
        <v>0.072</v>
      </c>
    </row>
    <row r="20" spans="1:10">
      <c r="A20" s="2" t="s">
        <v>25</v>
      </c>
      <c r="B20">
        <v>0.112</v>
      </c>
      <c r="C20">
        <v>0.132</v>
      </c>
      <c r="D20">
        <v>0.101</v>
      </c>
      <c r="E20">
        <v>0.131</v>
      </c>
      <c r="F20">
        <v>0.116</v>
      </c>
      <c r="G20">
        <v>0.122</v>
      </c>
      <c r="H20">
        <v>0.118</v>
      </c>
      <c r="I20">
        <v>0.13</v>
      </c>
      <c r="J20">
        <v>0.103</v>
      </c>
    </row>
    <row r="21" spans="1:10">
      <c r="A21" s="2" t="s">
        <v>29</v>
      </c>
      <c r="B21">
        <v>0.086</v>
      </c>
      <c r="C21">
        <v>0.078</v>
      </c>
      <c r="D21">
        <v>0.084</v>
      </c>
      <c r="E21">
        <v>0.072</v>
      </c>
      <c r="F21">
        <v>0.075</v>
      </c>
      <c r="G21">
        <v>0.073</v>
      </c>
      <c r="H21">
        <v>0.069</v>
      </c>
      <c r="I21">
        <v>0.068</v>
      </c>
      <c r="J21">
        <v>0.073</v>
      </c>
    </row>
    <row r="23" spans="1:1">
      <c r="A23" s="1" t="s">
        <v>34</v>
      </c>
    </row>
    <row r="24" spans="2:10">
      <c r="B24" s="2">
        <v>1</v>
      </c>
      <c r="C24" s="2">
        <v>2</v>
      </c>
      <c r="D24" s="2">
        <v>3</v>
      </c>
      <c r="E24" s="2">
        <v>4</v>
      </c>
      <c r="F24" s="2">
        <v>5</v>
      </c>
      <c r="G24" s="2">
        <v>6</v>
      </c>
      <c r="H24" s="2">
        <v>7</v>
      </c>
      <c r="I24" s="2">
        <v>8</v>
      </c>
      <c r="J24" s="2">
        <v>9</v>
      </c>
    </row>
    <row r="25" spans="1:10">
      <c r="A25" s="2" t="s">
        <v>1</v>
      </c>
      <c r="B25" s="2">
        <f>AVERAGE(B14:D14)</f>
        <v>2.02866666666667</v>
      </c>
      <c r="C25" s="2"/>
      <c r="D25" s="2"/>
      <c r="E25" s="2">
        <f>AVERAGE(E14:G14)</f>
        <v>0.115666666666667</v>
      </c>
      <c r="F25" s="2"/>
      <c r="G25" s="2"/>
      <c r="H25" s="2">
        <f>AVERAGE(H14:J14)</f>
        <v>0.123</v>
      </c>
      <c r="I25" s="2"/>
      <c r="J25" s="2"/>
    </row>
    <row r="26" spans="1:10">
      <c r="A26" s="2" t="s">
        <v>5</v>
      </c>
      <c r="B26" s="2">
        <f t="shared" ref="B26:B32" si="0">AVERAGE(B15:D15)</f>
        <v>1.07733333333333</v>
      </c>
      <c r="C26" s="2"/>
      <c r="D26" s="2"/>
      <c r="E26" s="2">
        <f t="shared" ref="E26:E32" si="1">AVERAGE(E15:G15)</f>
        <v>0.08</v>
      </c>
      <c r="F26" s="2"/>
      <c r="G26" s="2"/>
      <c r="H26" s="2">
        <f t="shared" ref="H26:H32" si="2">AVERAGE(H15:J15)</f>
        <v>0.0716666666666667</v>
      </c>
      <c r="I26" s="2"/>
      <c r="J26" s="2"/>
    </row>
    <row r="27" spans="1:10">
      <c r="A27" s="2" t="s">
        <v>9</v>
      </c>
      <c r="B27" s="2">
        <f t="shared" si="0"/>
        <v>0.517333333333333</v>
      </c>
      <c r="C27" s="2"/>
      <c r="D27" s="2"/>
      <c r="E27" s="2">
        <f t="shared" si="1"/>
        <v>0.114666666666667</v>
      </c>
      <c r="F27" s="2"/>
      <c r="G27" s="2"/>
      <c r="H27" s="2">
        <f t="shared" si="2"/>
        <v>0.118333333333333</v>
      </c>
      <c r="I27" s="2"/>
      <c r="J27" s="2"/>
    </row>
    <row r="28" spans="1:10">
      <c r="A28" s="2" t="s">
        <v>13</v>
      </c>
      <c r="B28" s="2">
        <f t="shared" si="0"/>
        <v>0.257</v>
      </c>
      <c r="C28" s="2"/>
      <c r="D28" s="2"/>
      <c r="E28" s="2">
        <f t="shared" si="1"/>
        <v>0.081</v>
      </c>
      <c r="F28" s="2"/>
      <c r="G28" s="2"/>
      <c r="H28" s="2">
        <f t="shared" si="2"/>
        <v>0.0706666666666667</v>
      </c>
      <c r="I28" s="2"/>
      <c r="J28" s="2"/>
    </row>
    <row r="29" spans="1:10">
      <c r="A29" s="2" t="s">
        <v>17</v>
      </c>
      <c r="B29" s="2">
        <f t="shared" si="0"/>
        <v>0.138666666666667</v>
      </c>
      <c r="C29" s="2"/>
      <c r="D29" s="2"/>
      <c r="E29" s="2">
        <f t="shared" si="1"/>
        <v>0.115</v>
      </c>
      <c r="F29" s="2"/>
      <c r="G29" s="2"/>
      <c r="H29" s="2">
        <f t="shared" si="2"/>
        <v>0.119333333333333</v>
      </c>
      <c r="I29" s="2"/>
      <c r="J29" s="2"/>
    </row>
    <row r="30" spans="1:10">
      <c r="A30" s="2" t="s">
        <v>21</v>
      </c>
      <c r="B30" s="2">
        <f t="shared" si="0"/>
        <v>0.0203333333333333</v>
      </c>
      <c r="C30" s="2"/>
      <c r="D30" s="2"/>
      <c r="E30" s="2">
        <f t="shared" si="1"/>
        <v>0.0726666666666667</v>
      </c>
      <c r="F30" s="2"/>
      <c r="G30" s="2"/>
      <c r="H30" s="2">
        <f t="shared" si="2"/>
        <v>0.0706666666666667</v>
      </c>
      <c r="I30" s="2"/>
      <c r="J30" s="2"/>
    </row>
    <row r="31" spans="1:10">
      <c r="A31" s="2" t="s">
        <v>25</v>
      </c>
      <c r="B31" s="2">
        <f t="shared" si="0"/>
        <v>0.115</v>
      </c>
      <c r="C31" s="2"/>
      <c r="D31" s="2"/>
      <c r="E31" s="2">
        <f t="shared" si="1"/>
        <v>0.123</v>
      </c>
      <c r="F31" s="2"/>
      <c r="G31" s="2"/>
      <c r="H31" s="2">
        <f t="shared" si="2"/>
        <v>0.117</v>
      </c>
      <c r="I31" s="2"/>
      <c r="J31" s="2"/>
    </row>
    <row r="32" spans="1:10">
      <c r="A32" s="2" t="s">
        <v>29</v>
      </c>
      <c r="B32" s="2">
        <f t="shared" si="0"/>
        <v>0.0826666666666667</v>
      </c>
      <c r="C32" s="2"/>
      <c r="D32" s="2"/>
      <c r="E32" s="2">
        <f t="shared" si="1"/>
        <v>0.0733333333333333</v>
      </c>
      <c r="F32" s="2"/>
      <c r="G32" s="2"/>
      <c r="H32" s="2">
        <f t="shared" si="2"/>
        <v>0.07</v>
      </c>
      <c r="I32" s="2"/>
      <c r="J32" s="2"/>
    </row>
    <row r="34" spans="1:1">
      <c r="A34" s="1" t="s">
        <v>35</v>
      </c>
    </row>
    <row r="35" spans="2:10">
      <c r="B35" s="2">
        <v>1</v>
      </c>
      <c r="C35" s="2">
        <v>2</v>
      </c>
      <c r="D35" s="2">
        <v>3</v>
      </c>
      <c r="E35" s="2">
        <v>4</v>
      </c>
      <c r="F35" s="2">
        <v>5</v>
      </c>
      <c r="G35" s="2">
        <v>6</v>
      </c>
      <c r="H35" s="2">
        <v>7</v>
      </c>
      <c r="I35" s="2">
        <v>8</v>
      </c>
      <c r="J35" s="2">
        <v>9</v>
      </c>
    </row>
    <row r="36" spans="1:10">
      <c r="A36" s="2" t="s">
        <v>1</v>
      </c>
      <c r="B36" s="2">
        <f>B25-$B$30</f>
        <v>2.00833333333333</v>
      </c>
      <c r="C36" s="2"/>
      <c r="D36" s="2"/>
      <c r="E36" s="2">
        <f>E25-$B$30</f>
        <v>0.0953333333333333</v>
      </c>
      <c r="F36" s="2"/>
      <c r="G36" s="2"/>
      <c r="H36" s="2">
        <f>H25-$B$30</f>
        <v>0.102666666666667</v>
      </c>
      <c r="I36" s="2"/>
      <c r="J36" s="2"/>
    </row>
    <row r="37" spans="1:10">
      <c r="A37" s="2" t="s">
        <v>5</v>
      </c>
      <c r="B37" s="2">
        <f t="shared" ref="B37:B43" si="3">B26-$B$30</f>
        <v>1.057</v>
      </c>
      <c r="C37" s="2"/>
      <c r="D37" s="2"/>
      <c r="E37" s="2">
        <f t="shared" ref="E37:E43" si="4">E26-$B$30</f>
        <v>0.0596666666666667</v>
      </c>
      <c r="F37" s="2"/>
      <c r="G37" s="2"/>
      <c r="H37" s="2">
        <f t="shared" ref="H37:H43" si="5">H26-$B$30</f>
        <v>0.0513333333333333</v>
      </c>
      <c r="I37" s="2"/>
      <c r="J37" s="2"/>
    </row>
    <row r="38" spans="1:10">
      <c r="A38" s="2" t="s">
        <v>9</v>
      </c>
      <c r="B38" s="2">
        <f t="shared" si="3"/>
        <v>0.497</v>
      </c>
      <c r="C38" s="2"/>
      <c r="D38" s="2"/>
      <c r="E38" s="2">
        <f t="shared" si="4"/>
        <v>0.0943333333333333</v>
      </c>
      <c r="F38" s="2"/>
      <c r="G38" s="2"/>
      <c r="H38" s="2">
        <f t="shared" si="5"/>
        <v>0.098</v>
      </c>
      <c r="I38" s="2"/>
      <c r="J38" s="2"/>
    </row>
    <row r="39" spans="1:10">
      <c r="A39" s="2" t="s">
        <v>13</v>
      </c>
      <c r="B39" s="2">
        <f t="shared" si="3"/>
        <v>0.236666666666667</v>
      </c>
      <c r="C39" s="2"/>
      <c r="D39" s="2"/>
      <c r="E39" s="2">
        <f t="shared" si="4"/>
        <v>0.0606666666666667</v>
      </c>
      <c r="F39" s="2"/>
      <c r="G39" s="2"/>
      <c r="H39" s="2">
        <f t="shared" si="5"/>
        <v>0.0503333333333333</v>
      </c>
      <c r="I39" s="2"/>
      <c r="J39" s="2"/>
    </row>
    <row r="40" spans="1:10">
      <c r="A40" s="2" t="s">
        <v>17</v>
      </c>
      <c r="B40" s="2">
        <f t="shared" si="3"/>
        <v>0.118333333333333</v>
      </c>
      <c r="C40" s="2"/>
      <c r="D40" s="2"/>
      <c r="E40" s="2">
        <f t="shared" si="4"/>
        <v>0.0946666666666667</v>
      </c>
      <c r="F40" s="2"/>
      <c r="G40" s="2"/>
      <c r="H40" s="2">
        <f t="shared" si="5"/>
        <v>0.099</v>
      </c>
      <c r="I40" s="2"/>
      <c r="J40" s="2"/>
    </row>
    <row r="41" spans="1:10">
      <c r="A41" s="2" t="s">
        <v>21</v>
      </c>
      <c r="B41" s="2">
        <f t="shared" si="3"/>
        <v>0</v>
      </c>
      <c r="C41" s="2"/>
      <c r="D41" s="2"/>
      <c r="E41" s="2">
        <f t="shared" si="4"/>
        <v>0.0523333333333333</v>
      </c>
      <c r="F41" s="2"/>
      <c r="G41" s="2"/>
      <c r="H41" s="2">
        <f t="shared" si="5"/>
        <v>0.0503333333333333</v>
      </c>
      <c r="I41" s="2"/>
      <c r="J41" s="2"/>
    </row>
    <row r="42" spans="1:10">
      <c r="A42" s="2" t="s">
        <v>25</v>
      </c>
      <c r="B42" s="2">
        <f t="shared" si="3"/>
        <v>0.0946666666666667</v>
      </c>
      <c r="C42" s="2"/>
      <c r="D42" s="2"/>
      <c r="E42" s="2">
        <f t="shared" si="4"/>
        <v>0.102666666666667</v>
      </c>
      <c r="F42" s="2"/>
      <c r="G42" s="2"/>
      <c r="H42" s="2">
        <f t="shared" si="5"/>
        <v>0.0966666666666667</v>
      </c>
      <c r="I42" s="2"/>
      <c r="J42" s="2"/>
    </row>
    <row r="43" spans="1:10">
      <c r="A43" s="2" t="s">
        <v>29</v>
      </c>
      <c r="B43" s="2">
        <f t="shared" si="3"/>
        <v>0.0623333333333333</v>
      </c>
      <c r="C43" s="2"/>
      <c r="D43" s="2"/>
      <c r="E43" s="2">
        <f t="shared" si="4"/>
        <v>0.053</v>
      </c>
      <c r="F43" s="2"/>
      <c r="G43" s="2"/>
      <c r="H43" s="2">
        <f t="shared" si="5"/>
        <v>0.0496666666666667</v>
      </c>
      <c r="I43" s="2"/>
      <c r="J43" s="2"/>
    </row>
    <row r="45" spans="1:1">
      <c r="A45" s="1" t="s">
        <v>36</v>
      </c>
    </row>
    <row r="46" spans="1:2">
      <c r="A46" s="1" t="s">
        <v>37</v>
      </c>
      <c r="B46" t="s">
        <v>38</v>
      </c>
    </row>
    <row r="47" spans="1:2">
      <c r="A47" s="1">
        <v>2.00833333333333</v>
      </c>
      <c r="B47">
        <v>16</v>
      </c>
    </row>
    <row r="48" spans="1:2">
      <c r="A48" s="1">
        <v>1.057</v>
      </c>
      <c r="B48">
        <v>8</v>
      </c>
    </row>
    <row r="49" spans="1:2">
      <c r="A49" s="1">
        <v>0.497</v>
      </c>
      <c r="B49">
        <v>4</v>
      </c>
    </row>
    <row r="50" spans="1:2">
      <c r="A50" s="1">
        <v>0.236666666666667</v>
      </c>
      <c r="B50">
        <v>2</v>
      </c>
    </row>
    <row r="51" spans="1:2">
      <c r="A51" s="1">
        <v>0.118333333333333</v>
      </c>
      <c r="B51">
        <v>1</v>
      </c>
    </row>
    <row r="52" spans="1:2">
      <c r="A52" s="1">
        <v>0</v>
      </c>
      <c r="B52">
        <v>0</v>
      </c>
    </row>
    <row r="58" spans="2:2">
      <c r="B58" t="s">
        <v>38</v>
      </c>
    </row>
    <row r="59" spans="1:2">
      <c r="A59" s="2" t="s">
        <v>26</v>
      </c>
      <c r="B59">
        <f>(7.8793*B42+0.0224)*5</f>
        <v>3.84153533333333</v>
      </c>
    </row>
    <row r="60" spans="1:2">
      <c r="A60" s="2" t="s">
        <v>30</v>
      </c>
      <c r="B60">
        <f>(7.8793*B43+0.0224)*5</f>
        <v>2.56771516666667</v>
      </c>
    </row>
    <row r="61" spans="1:2">
      <c r="A61" s="2" t="s">
        <v>3</v>
      </c>
      <c r="B61">
        <f>(7.8793*E36+0.0224)*5</f>
        <v>3.86779966666667</v>
      </c>
    </row>
    <row r="62" spans="1:2">
      <c r="A62" s="2" t="s">
        <v>7</v>
      </c>
      <c r="B62">
        <f t="shared" ref="B62:B68" si="6">(7.8793*E37+0.0224)*5</f>
        <v>2.46265783333333</v>
      </c>
    </row>
    <row r="63" spans="1:2">
      <c r="A63" s="2" t="s">
        <v>11</v>
      </c>
      <c r="B63">
        <f t="shared" si="6"/>
        <v>3.82840316666667</v>
      </c>
    </row>
    <row r="64" spans="1:2">
      <c r="A64" s="2" t="s">
        <v>15</v>
      </c>
      <c r="B64">
        <f t="shared" si="6"/>
        <v>2.50205433333333</v>
      </c>
    </row>
    <row r="65" spans="1:2">
      <c r="A65" s="2" t="s">
        <v>19</v>
      </c>
      <c r="B65">
        <f t="shared" si="6"/>
        <v>3.84153533333333</v>
      </c>
    </row>
    <row r="66" spans="1:2">
      <c r="A66" s="2" t="s">
        <v>23</v>
      </c>
      <c r="B66">
        <f t="shared" si="6"/>
        <v>2.17375016666667</v>
      </c>
    </row>
    <row r="67" spans="1:2">
      <c r="A67" s="2" t="s">
        <v>27</v>
      </c>
      <c r="B67">
        <f t="shared" si="6"/>
        <v>4.15670733333333</v>
      </c>
    </row>
    <row r="68" spans="1:2">
      <c r="A68" s="2" t="s">
        <v>31</v>
      </c>
      <c r="B68">
        <f t="shared" si="6"/>
        <v>2.2000145</v>
      </c>
    </row>
    <row r="69" spans="1:2">
      <c r="A69" s="2" t="s">
        <v>4</v>
      </c>
      <c r="B69">
        <f>(7.8793*H36+0.0224)*5</f>
        <v>4.15670733333333</v>
      </c>
    </row>
    <row r="70" spans="1:2">
      <c r="A70" s="2" t="s">
        <v>8</v>
      </c>
      <c r="B70">
        <f t="shared" ref="B70:B76" si="7">(7.8793*H37+0.0224)*5</f>
        <v>2.13435366666667</v>
      </c>
    </row>
    <row r="71" spans="1:2">
      <c r="A71" s="2" t="s">
        <v>12</v>
      </c>
      <c r="B71">
        <f t="shared" si="7"/>
        <v>3.972857</v>
      </c>
    </row>
    <row r="72" spans="1:2">
      <c r="A72" s="2" t="s">
        <v>16</v>
      </c>
      <c r="B72">
        <f t="shared" si="7"/>
        <v>2.09495716666667</v>
      </c>
    </row>
    <row r="73" spans="1:2">
      <c r="A73" s="2" t="s">
        <v>20</v>
      </c>
      <c r="B73">
        <f t="shared" si="7"/>
        <v>4.0122535</v>
      </c>
    </row>
    <row r="74" spans="1:2">
      <c r="A74" s="2" t="s">
        <v>24</v>
      </c>
      <c r="B74">
        <f t="shared" si="7"/>
        <v>2.09495716666667</v>
      </c>
    </row>
    <row r="75" spans="1:2">
      <c r="A75" s="2" t="s">
        <v>28</v>
      </c>
      <c r="B75">
        <f t="shared" si="7"/>
        <v>3.92032833333333</v>
      </c>
    </row>
    <row r="76" spans="1:2">
      <c r="A76" s="2" t="s">
        <v>32</v>
      </c>
      <c r="B76">
        <f t="shared" si="7"/>
        <v>2.06869283333333</v>
      </c>
    </row>
  </sheetData>
  <mergeCells count="48">
    <mergeCell ref="B25:D25"/>
    <mergeCell ref="E25:G25"/>
    <mergeCell ref="H25:J25"/>
    <mergeCell ref="B26:D26"/>
    <mergeCell ref="E26:G26"/>
    <mergeCell ref="H26:J26"/>
    <mergeCell ref="B27:D27"/>
    <mergeCell ref="E27:G27"/>
    <mergeCell ref="H27:J27"/>
    <mergeCell ref="B28:D28"/>
    <mergeCell ref="E28:G28"/>
    <mergeCell ref="H28:J28"/>
    <mergeCell ref="B29:D29"/>
    <mergeCell ref="E29:G29"/>
    <mergeCell ref="H29:J29"/>
    <mergeCell ref="B30:D30"/>
    <mergeCell ref="E30:G30"/>
    <mergeCell ref="H30:J30"/>
    <mergeCell ref="B31:D31"/>
    <mergeCell ref="E31:G31"/>
    <mergeCell ref="H31:J31"/>
    <mergeCell ref="B32:D32"/>
    <mergeCell ref="E32:G32"/>
    <mergeCell ref="H32:J32"/>
    <mergeCell ref="B36:D36"/>
    <mergeCell ref="E36:G36"/>
    <mergeCell ref="H36:J36"/>
    <mergeCell ref="B37:D37"/>
    <mergeCell ref="E37:G37"/>
    <mergeCell ref="H37:J37"/>
    <mergeCell ref="B38:D38"/>
    <mergeCell ref="E38:G38"/>
    <mergeCell ref="H38:J38"/>
    <mergeCell ref="B39:D39"/>
    <mergeCell ref="E39:G39"/>
    <mergeCell ref="H39:J39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3:D43"/>
    <mergeCell ref="E43:G43"/>
    <mergeCell ref="H43:J43"/>
  </mergeCell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6"/>
  <sheetViews>
    <sheetView tabSelected="1" topLeftCell="A16" workbookViewId="0">
      <selection activeCell="M26" sqref="M26"/>
    </sheetView>
  </sheetViews>
  <sheetFormatPr defaultColWidth="8.75833333333333" defaultRowHeight="13.5"/>
  <cols>
    <col min="1" max="1" width="12.9083333333333" style="1" customWidth="1"/>
    <col min="2" max="10" width="12.875" customWidth="1"/>
  </cols>
  <sheetData>
    <row r="1" spans="1:1">
      <c r="A1" s="1" t="s">
        <v>0</v>
      </c>
    </row>
    <row r="2" spans="2:10"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</row>
    <row r="3" spans="1:10">
      <c r="A3" s="2" t="s">
        <v>1</v>
      </c>
      <c r="B3" s="2" t="s">
        <v>2</v>
      </c>
      <c r="C3" s="2" t="s">
        <v>2</v>
      </c>
      <c r="D3" s="2" t="s">
        <v>2</v>
      </c>
      <c r="E3" s="2" t="s">
        <v>3</v>
      </c>
      <c r="F3" s="2" t="s">
        <v>3</v>
      </c>
      <c r="G3" s="2" t="s">
        <v>3</v>
      </c>
      <c r="H3" s="2" t="s">
        <v>4</v>
      </c>
      <c r="I3" s="2" t="s">
        <v>4</v>
      </c>
      <c r="J3" s="2" t="s">
        <v>4</v>
      </c>
    </row>
    <row r="4" spans="1:10">
      <c r="A4" s="2" t="s">
        <v>5</v>
      </c>
      <c r="B4" s="2" t="s">
        <v>6</v>
      </c>
      <c r="C4" s="2" t="s">
        <v>6</v>
      </c>
      <c r="D4" s="2" t="s">
        <v>6</v>
      </c>
      <c r="E4" s="2" t="s">
        <v>7</v>
      </c>
      <c r="F4" s="2" t="s">
        <v>7</v>
      </c>
      <c r="G4" s="2" t="s">
        <v>7</v>
      </c>
      <c r="H4" s="2" t="s">
        <v>8</v>
      </c>
      <c r="I4" s="2" t="s">
        <v>8</v>
      </c>
      <c r="J4" s="2" t="s">
        <v>8</v>
      </c>
    </row>
    <row r="5" spans="1:10">
      <c r="A5" s="2" t="s">
        <v>9</v>
      </c>
      <c r="B5" s="2" t="s">
        <v>10</v>
      </c>
      <c r="C5" s="2" t="s">
        <v>10</v>
      </c>
      <c r="D5" s="2" t="s">
        <v>10</v>
      </c>
      <c r="E5" s="2" t="s">
        <v>11</v>
      </c>
      <c r="F5" s="2" t="s">
        <v>11</v>
      </c>
      <c r="G5" s="2" t="s">
        <v>11</v>
      </c>
      <c r="H5" s="2" t="s">
        <v>12</v>
      </c>
      <c r="I5" s="2" t="s">
        <v>12</v>
      </c>
      <c r="J5" s="2" t="s">
        <v>12</v>
      </c>
    </row>
    <row r="6" spans="1:10">
      <c r="A6" s="2" t="s">
        <v>13</v>
      </c>
      <c r="B6" s="2" t="s">
        <v>14</v>
      </c>
      <c r="C6" s="2" t="s">
        <v>14</v>
      </c>
      <c r="D6" s="2" t="s">
        <v>14</v>
      </c>
      <c r="E6" s="2" t="s">
        <v>15</v>
      </c>
      <c r="F6" s="2" t="s">
        <v>15</v>
      </c>
      <c r="G6" s="2" t="s">
        <v>15</v>
      </c>
      <c r="H6" s="2" t="s">
        <v>16</v>
      </c>
      <c r="I6" s="2" t="s">
        <v>16</v>
      </c>
      <c r="J6" s="2" t="s">
        <v>16</v>
      </c>
    </row>
    <row r="7" spans="1:10">
      <c r="A7" s="2" t="s">
        <v>17</v>
      </c>
      <c r="B7" s="2" t="s">
        <v>18</v>
      </c>
      <c r="C7" s="2" t="s">
        <v>18</v>
      </c>
      <c r="D7" s="2" t="s">
        <v>18</v>
      </c>
      <c r="E7" s="2" t="s">
        <v>19</v>
      </c>
      <c r="F7" s="2" t="s">
        <v>19</v>
      </c>
      <c r="G7" s="2" t="s">
        <v>19</v>
      </c>
      <c r="H7" s="2" t="s">
        <v>20</v>
      </c>
      <c r="I7" s="2" t="s">
        <v>20</v>
      </c>
      <c r="J7" s="2" t="s">
        <v>20</v>
      </c>
    </row>
    <row r="8" spans="1:10">
      <c r="A8" s="2" t="s">
        <v>21</v>
      </c>
      <c r="B8" s="2" t="s">
        <v>22</v>
      </c>
      <c r="C8" s="2" t="s">
        <v>22</v>
      </c>
      <c r="D8" s="2" t="s">
        <v>22</v>
      </c>
      <c r="E8" s="2" t="s">
        <v>23</v>
      </c>
      <c r="F8" s="2" t="s">
        <v>23</v>
      </c>
      <c r="G8" s="2" t="s">
        <v>23</v>
      </c>
      <c r="H8" s="2" t="s">
        <v>24</v>
      </c>
      <c r="I8" s="2" t="s">
        <v>24</v>
      </c>
      <c r="J8" s="2" t="s">
        <v>24</v>
      </c>
    </row>
    <row r="9" spans="1:10">
      <c r="A9" s="2" t="s">
        <v>25</v>
      </c>
      <c r="B9" s="2" t="s">
        <v>26</v>
      </c>
      <c r="C9" s="2" t="s">
        <v>26</v>
      </c>
      <c r="D9" s="2" t="s">
        <v>26</v>
      </c>
      <c r="E9" s="2" t="s">
        <v>27</v>
      </c>
      <c r="F9" s="2" t="s">
        <v>27</v>
      </c>
      <c r="G9" s="2" t="s">
        <v>27</v>
      </c>
      <c r="H9" s="2" t="s">
        <v>28</v>
      </c>
      <c r="I9" s="2" t="s">
        <v>28</v>
      </c>
      <c r="J9" s="2" t="s">
        <v>28</v>
      </c>
    </row>
    <row r="10" spans="1:10">
      <c r="A10" s="2" t="s">
        <v>29</v>
      </c>
      <c r="B10" s="2" t="s">
        <v>30</v>
      </c>
      <c r="C10" s="2" t="s">
        <v>30</v>
      </c>
      <c r="D10" s="2" t="s">
        <v>30</v>
      </c>
      <c r="E10" s="2" t="s">
        <v>31</v>
      </c>
      <c r="F10" s="2" t="s">
        <v>31</v>
      </c>
      <c r="G10" s="2" t="s">
        <v>31</v>
      </c>
      <c r="H10" s="2" t="s">
        <v>32</v>
      </c>
      <c r="I10" s="2" t="s">
        <v>32</v>
      </c>
      <c r="J10" s="2" t="s">
        <v>32</v>
      </c>
    </row>
    <row r="12" spans="1:1">
      <c r="A12" s="1" t="s">
        <v>33</v>
      </c>
    </row>
    <row r="13" spans="2:10"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2">
        <v>6</v>
      </c>
      <c r="H13" s="2">
        <v>7</v>
      </c>
      <c r="I13" s="2">
        <v>8</v>
      </c>
      <c r="J13" s="2">
        <v>9</v>
      </c>
    </row>
    <row r="14" spans="1:10">
      <c r="A14" s="2" t="s">
        <v>1</v>
      </c>
      <c r="B14">
        <v>2.204</v>
      </c>
      <c r="C14">
        <v>2.114</v>
      </c>
      <c r="D14">
        <v>2.108</v>
      </c>
      <c r="E14">
        <v>0.331</v>
      </c>
      <c r="F14">
        <v>0.308</v>
      </c>
      <c r="G14">
        <v>0.316</v>
      </c>
      <c r="H14">
        <v>0.328</v>
      </c>
      <c r="I14">
        <v>0.304</v>
      </c>
      <c r="J14">
        <v>0.315</v>
      </c>
    </row>
    <row r="15" spans="1:10">
      <c r="A15" s="2" t="s">
        <v>5</v>
      </c>
      <c r="B15">
        <v>1.246</v>
      </c>
      <c r="C15">
        <v>1.301</v>
      </c>
      <c r="D15">
        <v>1.298</v>
      </c>
      <c r="E15">
        <v>0.198</v>
      </c>
      <c r="F15">
        <v>0.248</v>
      </c>
      <c r="G15">
        <v>0.202</v>
      </c>
      <c r="H15">
        <v>0.162</v>
      </c>
      <c r="I15">
        <v>0.138</v>
      </c>
      <c r="J15">
        <v>0.142</v>
      </c>
    </row>
    <row r="16" spans="1:10">
      <c r="A16" s="2" t="s">
        <v>9</v>
      </c>
      <c r="B16">
        <v>0.638</v>
      </c>
      <c r="C16">
        <v>0.624</v>
      </c>
      <c r="D16">
        <v>0.608</v>
      </c>
      <c r="E16">
        <v>0.308</v>
      </c>
      <c r="F16">
        <v>0.316</v>
      </c>
      <c r="G16">
        <v>0.324</v>
      </c>
      <c r="H16">
        <v>0.314</v>
      </c>
      <c r="I16">
        <v>0.301</v>
      </c>
      <c r="J16">
        <v>0.336</v>
      </c>
    </row>
    <row r="17" spans="1:10">
      <c r="A17" s="2" t="s">
        <v>13</v>
      </c>
      <c r="B17">
        <v>0.318</v>
      </c>
      <c r="C17">
        <v>0.306</v>
      </c>
      <c r="D17">
        <v>0.324</v>
      </c>
      <c r="E17">
        <v>0.224</v>
      </c>
      <c r="F17">
        <v>0.199</v>
      </c>
      <c r="G17">
        <v>0.201</v>
      </c>
      <c r="H17">
        <v>0.138</v>
      </c>
      <c r="I17">
        <v>0.152</v>
      </c>
      <c r="J17">
        <v>0.126</v>
      </c>
    </row>
    <row r="18" spans="1:10">
      <c r="A18" s="2" t="s">
        <v>17</v>
      </c>
      <c r="B18">
        <v>0.168</v>
      </c>
      <c r="C18">
        <v>0.182</v>
      </c>
      <c r="D18">
        <v>0.152</v>
      </c>
      <c r="E18">
        <v>0.342</v>
      </c>
      <c r="F18">
        <v>0.311</v>
      </c>
      <c r="G18">
        <v>0.294</v>
      </c>
      <c r="H18">
        <v>0.299</v>
      </c>
      <c r="I18">
        <v>0.362</v>
      </c>
      <c r="J18">
        <v>0.316</v>
      </c>
    </row>
    <row r="19" spans="1:10">
      <c r="A19" s="2" t="s">
        <v>21</v>
      </c>
      <c r="B19">
        <v>0.018</v>
      </c>
      <c r="C19">
        <v>0.016</v>
      </c>
      <c r="D19">
        <v>0.021</v>
      </c>
      <c r="E19">
        <v>0.236</v>
      </c>
      <c r="F19">
        <v>0.204</v>
      </c>
      <c r="G19">
        <v>0.196</v>
      </c>
      <c r="H19">
        <v>0.148</v>
      </c>
      <c r="I19">
        <v>0.122</v>
      </c>
      <c r="J19">
        <v>0.131</v>
      </c>
    </row>
    <row r="20" spans="1:10">
      <c r="A20" s="2" t="s">
        <v>25</v>
      </c>
      <c r="B20">
        <v>0.304</v>
      </c>
      <c r="C20">
        <v>0.316</v>
      </c>
      <c r="D20">
        <v>0.298</v>
      </c>
      <c r="E20">
        <v>0.289</v>
      </c>
      <c r="F20">
        <v>0.306</v>
      </c>
      <c r="G20">
        <v>0.341</v>
      </c>
      <c r="H20">
        <v>0.324</v>
      </c>
      <c r="I20">
        <v>0.306</v>
      </c>
      <c r="J20">
        <v>0.311</v>
      </c>
    </row>
    <row r="21" spans="1:10">
      <c r="A21" s="2" t="s">
        <v>29</v>
      </c>
      <c r="B21">
        <v>0.214</v>
      </c>
      <c r="C21">
        <v>0.226</v>
      </c>
      <c r="D21">
        <v>0.208</v>
      </c>
      <c r="E21">
        <v>0.143</v>
      </c>
      <c r="F21">
        <v>0.154</v>
      </c>
      <c r="G21">
        <v>0.169</v>
      </c>
      <c r="H21">
        <v>0.142</v>
      </c>
      <c r="I21">
        <v>0.118</v>
      </c>
      <c r="J21">
        <v>0.125</v>
      </c>
    </row>
    <row r="23" spans="1:1">
      <c r="A23" s="1" t="s">
        <v>34</v>
      </c>
    </row>
    <row r="24" spans="2:10">
      <c r="B24" s="2">
        <v>1</v>
      </c>
      <c r="C24" s="2">
        <v>2</v>
      </c>
      <c r="D24" s="2">
        <v>3</v>
      </c>
      <c r="E24" s="2">
        <v>4</v>
      </c>
      <c r="F24" s="2">
        <v>5</v>
      </c>
      <c r="G24" s="2">
        <v>6</v>
      </c>
      <c r="H24" s="2">
        <v>7</v>
      </c>
      <c r="I24" s="2">
        <v>8</v>
      </c>
      <c r="J24" s="2">
        <v>9</v>
      </c>
    </row>
    <row r="25" spans="1:10">
      <c r="A25" s="2" t="s">
        <v>1</v>
      </c>
      <c r="B25" s="2">
        <f>AVERAGE(B14:D14)</f>
        <v>2.142</v>
      </c>
      <c r="C25" s="2"/>
      <c r="D25" s="2"/>
      <c r="E25" s="2">
        <f>AVERAGE(E14:G14)</f>
        <v>0.318333333333333</v>
      </c>
      <c r="F25" s="2"/>
      <c r="G25" s="2"/>
      <c r="H25" s="2">
        <f>AVERAGE(H14:J14)</f>
        <v>0.315666666666667</v>
      </c>
      <c r="I25" s="2"/>
      <c r="J25" s="2"/>
    </row>
    <row r="26" spans="1:10">
      <c r="A26" s="2" t="s">
        <v>5</v>
      </c>
      <c r="B26" s="2">
        <f t="shared" ref="B26:B32" si="0">AVERAGE(B15:D15)</f>
        <v>1.28166666666667</v>
      </c>
      <c r="C26" s="2"/>
      <c r="D26" s="2"/>
      <c r="E26" s="2">
        <f t="shared" ref="E26:E32" si="1">AVERAGE(E15:G15)</f>
        <v>0.216</v>
      </c>
      <c r="F26" s="2"/>
      <c r="G26" s="2"/>
      <c r="H26" s="2">
        <f t="shared" ref="H26:H32" si="2">AVERAGE(H15:J15)</f>
        <v>0.147333333333333</v>
      </c>
      <c r="I26" s="2"/>
      <c r="J26" s="2"/>
    </row>
    <row r="27" spans="1:10">
      <c r="A27" s="2" t="s">
        <v>9</v>
      </c>
      <c r="B27" s="2">
        <f t="shared" si="0"/>
        <v>0.623333333333333</v>
      </c>
      <c r="C27" s="2"/>
      <c r="D27" s="2"/>
      <c r="E27" s="2">
        <f t="shared" si="1"/>
        <v>0.316</v>
      </c>
      <c r="F27" s="2"/>
      <c r="G27" s="2"/>
      <c r="H27" s="2">
        <f t="shared" si="2"/>
        <v>0.317</v>
      </c>
      <c r="I27" s="2"/>
      <c r="J27" s="2"/>
    </row>
    <row r="28" spans="1:10">
      <c r="A28" s="2" t="s">
        <v>13</v>
      </c>
      <c r="B28" s="2">
        <f t="shared" si="0"/>
        <v>0.316</v>
      </c>
      <c r="C28" s="2"/>
      <c r="D28" s="2"/>
      <c r="E28" s="2">
        <f t="shared" si="1"/>
        <v>0.208</v>
      </c>
      <c r="F28" s="2"/>
      <c r="G28" s="2"/>
      <c r="H28" s="2">
        <f t="shared" si="2"/>
        <v>0.138666666666667</v>
      </c>
      <c r="I28" s="2"/>
      <c r="J28" s="2"/>
    </row>
    <row r="29" spans="1:10">
      <c r="A29" s="2" t="s">
        <v>17</v>
      </c>
      <c r="B29" s="2">
        <f t="shared" si="0"/>
        <v>0.167333333333333</v>
      </c>
      <c r="C29" s="2"/>
      <c r="D29" s="2"/>
      <c r="E29" s="2">
        <f t="shared" si="1"/>
        <v>0.315666666666667</v>
      </c>
      <c r="F29" s="2"/>
      <c r="G29" s="2"/>
      <c r="H29" s="2">
        <f t="shared" si="2"/>
        <v>0.325666666666667</v>
      </c>
      <c r="I29" s="2"/>
      <c r="J29" s="2"/>
    </row>
    <row r="30" spans="1:10">
      <c r="A30" s="2" t="s">
        <v>21</v>
      </c>
      <c r="B30" s="2">
        <f t="shared" si="0"/>
        <v>0.0183333333333333</v>
      </c>
      <c r="C30" s="2"/>
      <c r="D30" s="2"/>
      <c r="E30" s="2">
        <f t="shared" si="1"/>
        <v>0.212</v>
      </c>
      <c r="F30" s="2"/>
      <c r="G30" s="2"/>
      <c r="H30" s="2">
        <f t="shared" si="2"/>
        <v>0.133666666666667</v>
      </c>
      <c r="I30" s="2"/>
      <c r="J30" s="2"/>
    </row>
    <row r="31" spans="1:10">
      <c r="A31" s="2" t="s">
        <v>25</v>
      </c>
      <c r="B31" s="2">
        <f t="shared" si="0"/>
        <v>0.306</v>
      </c>
      <c r="C31" s="2"/>
      <c r="D31" s="2"/>
      <c r="E31" s="2">
        <f t="shared" si="1"/>
        <v>0.312</v>
      </c>
      <c r="F31" s="2"/>
      <c r="G31" s="2"/>
      <c r="H31" s="2">
        <f t="shared" si="2"/>
        <v>0.313666666666667</v>
      </c>
      <c r="I31" s="2"/>
      <c r="J31" s="2"/>
    </row>
    <row r="32" spans="1:10">
      <c r="A32" s="2" t="s">
        <v>29</v>
      </c>
      <c r="B32" s="2">
        <f t="shared" si="0"/>
        <v>0.216</v>
      </c>
      <c r="C32" s="2"/>
      <c r="D32" s="2"/>
      <c r="E32" s="2">
        <f t="shared" si="1"/>
        <v>0.155333333333333</v>
      </c>
      <c r="F32" s="2"/>
      <c r="G32" s="2"/>
      <c r="H32" s="2">
        <f t="shared" si="2"/>
        <v>0.128333333333333</v>
      </c>
      <c r="I32" s="2"/>
      <c r="J32" s="2"/>
    </row>
    <row r="34" spans="1:1">
      <c r="A34" s="1" t="s">
        <v>35</v>
      </c>
    </row>
    <row r="35" spans="2:10">
      <c r="B35" s="2">
        <v>1</v>
      </c>
      <c r="C35" s="2">
        <v>2</v>
      </c>
      <c r="D35" s="2">
        <v>3</v>
      </c>
      <c r="E35" s="2">
        <v>4</v>
      </c>
      <c r="F35" s="2">
        <v>5</v>
      </c>
      <c r="G35" s="2">
        <v>6</v>
      </c>
      <c r="H35" s="2">
        <v>7</v>
      </c>
      <c r="I35" s="2">
        <v>8</v>
      </c>
      <c r="J35" s="2">
        <v>9</v>
      </c>
    </row>
    <row r="36" spans="1:10">
      <c r="A36" s="2" t="s">
        <v>1</v>
      </c>
      <c r="B36" s="2">
        <f>B25-$B$30</f>
        <v>2.12366666666667</v>
      </c>
      <c r="C36" s="2"/>
      <c r="D36" s="2"/>
      <c r="E36" s="2">
        <f>E25-$B$30</f>
        <v>0.3</v>
      </c>
      <c r="F36" s="2"/>
      <c r="G36" s="2"/>
      <c r="H36" s="2">
        <f>H25-$B$30</f>
        <v>0.297333333333333</v>
      </c>
      <c r="I36" s="2"/>
      <c r="J36" s="2"/>
    </row>
    <row r="37" spans="1:10">
      <c r="A37" s="2" t="s">
        <v>5</v>
      </c>
      <c r="B37" s="2">
        <f t="shared" ref="B37:B43" si="3">B26-$B$30</f>
        <v>1.26333333333333</v>
      </c>
      <c r="C37" s="2"/>
      <c r="D37" s="2"/>
      <c r="E37" s="2">
        <f t="shared" ref="E37:E43" si="4">E26-$B$30</f>
        <v>0.197666666666667</v>
      </c>
      <c r="F37" s="2"/>
      <c r="G37" s="2"/>
      <c r="H37" s="2">
        <f t="shared" ref="H37:H43" si="5">H26-$B$30</f>
        <v>0.129</v>
      </c>
      <c r="I37" s="2"/>
      <c r="J37" s="2"/>
    </row>
    <row r="38" spans="1:10">
      <c r="A38" s="2" t="s">
        <v>9</v>
      </c>
      <c r="B38" s="2">
        <f t="shared" si="3"/>
        <v>0.605</v>
      </c>
      <c r="C38" s="2"/>
      <c r="D38" s="2"/>
      <c r="E38" s="2">
        <f t="shared" si="4"/>
        <v>0.297666666666667</v>
      </c>
      <c r="F38" s="2"/>
      <c r="G38" s="2"/>
      <c r="H38" s="2">
        <f t="shared" si="5"/>
        <v>0.298666666666667</v>
      </c>
      <c r="I38" s="2"/>
      <c r="J38" s="2"/>
    </row>
    <row r="39" spans="1:10">
      <c r="A39" s="2" t="s">
        <v>13</v>
      </c>
      <c r="B39" s="2">
        <f t="shared" si="3"/>
        <v>0.297666666666667</v>
      </c>
      <c r="C39" s="2"/>
      <c r="D39" s="2"/>
      <c r="E39" s="2">
        <f t="shared" si="4"/>
        <v>0.189666666666667</v>
      </c>
      <c r="F39" s="2"/>
      <c r="G39" s="2"/>
      <c r="H39" s="2">
        <f t="shared" si="5"/>
        <v>0.120333333333333</v>
      </c>
      <c r="I39" s="2"/>
      <c r="J39" s="2"/>
    </row>
    <row r="40" spans="1:10">
      <c r="A40" s="2" t="s">
        <v>17</v>
      </c>
      <c r="B40" s="2">
        <f t="shared" si="3"/>
        <v>0.149</v>
      </c>
      <c r="C40" s="2"/>
      <c r="D40" s="2"/>
      <c r="E40" s="2">
        <f t="shared" si="4"/>
        <v>0.297333333333333</v>
      </c>
      <c r="F40" s="2"/>
      <c r="G40" s="2"/>
      <c r="H40" s="2">
        <f t="shared" si="5"/>
        <v>0.307333333333333</v>
      </c>
      <c r="I40" s="2"/>
      <c r="J40" s="2"/>
    </row>
    <row r="41" spans="1:10">
      <c r="A41" s="2" t="s">
        <v>21</v>
      </c>
      <c r="B41" s="2">
        <f t="shared" si="3"/>
        <v>0</v>
      </c>
      <c r="C41" s="2"/>
      <c r="D41" s="2"/>
      <c r="E41" s="2">
        <f t="shared" si="4"/>
        <v>0.193666666666667</v>
      </c>
      <c r="F41" s="2"/>
      <c r="G41" s="2"/>
      <c r="H41" s="2">
        <f t="shared" si="5"/>
        <v>0.115333333333333</v>
      </c>
      <c r="I41" s="2"/>
      <c r="J41" s="2"/>
    </row>
    <row r="42" spans="1:10">
      <c r="A42" s="2" t="s">
        <v>25</v>
      </c>
      <c r="B42" s="2">
        <f t="shared" si="3"/>
        <v>0.287666666666667</v>
      </c>
      <c r="C42" s="2"/>
      <c r="D42" s="2"/>
      <c r="E42" s="2">
        <f t="shared" si="4"/>
        <v>0.293666666666667</v>
      </c>
      <c r="F42" s="2"/>
      <c r="G42" s="2"/>
      <c r="H42" s="2">
        <f t="shared" si="5"/>
        <v>0.295333333333333</v>
      </c>
      <c r="I42" s="2"/>
      <c r="J42" s="2"/>
    </row>
    <row r="43" spans="1:10">
      <c r="A43" s="2" t="s">
        <v>29</v>
      </c>
      <c r="B43" s="2">
        <f t="shared" si="3"/>
        <v>0.197666666666667</v>
      </c>
      <c r="C43" s="2"/>
      <c r="D43" s="2"/>
      <c r="E43" s="2">
        <f t="shared" si="4"/>
        <v>0.137</v>
      </c>
      <c r="F43" s="2"/>
      <c r="G43" s="2"/>
      <c r="H43" s="2">
        <f t="shared" si="5"/>
        <v>0.11</v>
      </c>
      <c r="I43" s="2"/>
      <c r="J43" s="2"/>
    </row>
    <row r="45" spans="1:1">
      <c r="A45" s="1" t="s">
        <v>36</v>
      </c>
    </row>
    <row r="46" spans="1:2">
      <c r="A46" s="1" t="s">
        <v>37</v>
      </c>
      <c r="B46" t="s">
        <v>38</v>
      </c>
    </row>
    <row r="47" spans="1:2">
      <c r="A47" s="1">
        <v>2.12366666666667</v>
      </c>
      <c r="B47">
        <v>8</v>
      </c>
    </row>
    <row r="48" spans="1:2">
      <c r="A48" s="1">
        <v>1.26333333333333</v>
      </c>
      <c r="B48">
        <v>4</v>
      </c>
    </row>
    <row r="49" spans="1:2">
      <c r="A49" s="1">
        <v>0.605</v>
      </c>
      <c r="B49">
        <v>2</v>
      </c>
    </row>
    <row r="50" spans="1:2">
      <c r="A50" s="1">
        <v>0.297666666666667</v>
      </c>
      <c r="B50">
        <v>1</v>
      </c>
    </row>
    <row r="51" spans="1:2">
      <c r="A51" s="1">
        <v>0.149</v>
      </c>
      <c r="B51">
        <v>0.5</v>
      </c>
    </row>
    <row r="52" spans="1:2">
      <c r="A52" s="1">
        <v>0</v>
      </c>
      <c r="B52">
        <v>0</v>
      </c>
    </row>
    <row r="58" spans="2:2">
      <c r="B58" t="s">
        <v>38</v>
      </c>
    </row>
    <row r="59" spans="1:2">
      <c r="A59" s="2" t="s">
        <v>26</v>
      </c>
      <c r="B59">
        <f>(3.6852*B42-0.1429)*5</f>
        <v>4.586046</v>
      </c>
    </row>
    <row r="60" spans="1:2">
      <c r="A60" s="2" t="s">
        <v>30</v>
      </c>
      <c r="B60">
        <f>(3.6852*B43-0.1429)*5</f>
        <v>2.927706</v>
      </c>
    </row>
    <row r="61" spans="1:2">
      <c r="A61" s="2" t="s">
        <v>3</v>
      </c>
      <c r="B61">
        <f>(3.6852*E36-0.1429)*5</f>
        <v>4.8133</v>
      </c>
    </row>
    <row r="62" spans="1:2">
      <c r="A62" s="2" t="s">
        <v>7</v>
      </c>
      <c r="B62">
        <f t="shared" ref="B62:B68" si="6">(3.6852*E37-0.1429)*5</f>
        <v>2.927706</v>
      </c>
    </row>
    <row r="63" spans="1:2">
      <c r="A63" s="2" t="s">
        <v>11</v>
      </c>
      <c r="B63">
        <f t="shared" si="6"/>
        <v>4.770306</v>
      </c>
    </row>
    <row r="64" spans="1:2">
      <c r="A64" s="2" t="s">
        <v>15</v>
      </c>
      <c r="B64">
        <f t="shared" si="6"/>
        <v>2.780298</v>
      </c>
    </row>
    <row r="65" spans="1:2">
      <c r="A65" s="2" t="s">
        <v>19</v>
      </c>
      <c r="B65">
        <f t="shared" si="6"/>
        <v>4.764164</v>
      </c>
    </row>
    <row r="66" spans="1:2">
      <c r="A66" s="2" t="s">
        <v>23</v>
      </c>
      <c r="B66">
        <f t="shared" si="6"/>
        <v>2.854002</v>
      </c>
    </row>
    <row r="67" spans="1:2">
      <c r="A67" s="2" t="s">
        <v>27</v>
      </c>
      <c r="B67">
        <f t="shared" si="6"/>
        <v>4.696602</v>
      </c>
    </row>
    <row r="68" spans="1:2">
      <c r="A68" s="2" t="s">
        <v>31</v>
      </c>
      <c r="B68">
        <f t="shared" si="6"/>
        <v>1.809862</v>
      </c>
    </row>
    <row r="69" spans="1:2">
      <c r="A69" s="2" t="s">
        <v>4</v>
      </c>
      <c r="B69">
        <f>(3.6852*H36-0.1429)*5</f>
        <v>4.764164</v>
      </c>
    </row>
    <row r="70" spans="1:2">
      <c r="A70" s="2" t="s">
        <v>8</v>
      </c>
      <c r="B70">
        <f t="shared" ref="B70:B76" si="7">(3.6852*H37-0.1429)*5</f>
        <v>1.662454</v>
      </c>
    </row>
    <row r="71" spans="1:2">
      <c r="A71" s="2" t="s">
        <v>12</v>
      </c>
      <c r="B71">
        <f t="shared" si="7"/>
        <v>4.788732</v>
      </c>
    </row>
    <row r="72" spans="1:2">
      <c r="A72" s="2" t="s">
        <v>16</v>
      </c>
      <c r="B72">
        <f t="shared" si="7"/>
        <v>1.502762</v>
      </c>
    </row>
    <row r="73" spans="1:2">
      <c r="A73" s="2" t="s">
        <v>20</v>
      </c>
      <c r="B73">
        <f t="shared" si="7"/>
        <v>4.948424</v>
      </c>
    </row>
    <row r="74" spans="1:2">
      <c r="A74" s="2" t="s">
        <v>24</v>
      </c>
      <c r="B74">
        <f t="shared" si="7"/>
        <v>1.410632</v>
      </c>
    </row>
    <row r="75" spans="1:2">
      <c r="A75" s="2" t="s">
        <v>28</v>
      </c>
      <c r="B75">
        <f t="shared" si="7"/>
        <v>4.727312</v>
      </c>
    </row>
    <row r="76" spans="1:2">
      <c r="A76" s="2" t="s">
        <v>32</v>
      </c>
      <c r="B76">
        <f t="shared" si="7"/>
        <v>1.31236</v>
      </c>
    </row>
  </sheetData>
  <mergeCells count="48">
    <mergeCell ref="B25:D25"/>
    <mergeCell ref="E25:G25"/>
    <mergeCell ref="H25:J25"/>
    <mergeCell ref="B26:D26"/>
    <mergeCell ref="E26:G26"/>
    <mergeCell ref="H26:J26"/>
    <mergeCell ref="B27:D27"/>
    <mergeCell ref="E27:G27"/>
    <mergeCell ref="H27:J27"/>
    <mergeCell ref="B28:D28"/>
    <mergeCell ref="E28:G28"/>
    <mergeCell ref="H28:J28"/>
    <mergeCell ref="B29:D29"/>
    <mergeCell ref="E29:G29"/>
    <mergeCell ref="H29:J29"/>
    <mergeCell ref="B30:D30"/>
    <mergeCell ref="E30:G30"/>
    <mergeCell ref="H30:J30"/>
    <mergeCell ref="B31:D31"/>
    <mergeCell ref="E31:G31"/>
    <mergeCell ref="H31:J31"/>
    <mergeCell ref="B32:D32"/>
    <mergeCell ref="E32:G32"/>
    <mergeCell ref="H32:J32"/>
    <mergeCell ref="B36:D36"/>
    <mergeCell ref="E36:G36"/>
    <mergeCell ref="H36:J36"/>
    <mergeCell ref="B37:D37"/>
    <mergeCell ref="E37:G37"/>
    <mergeCell ref="H37:J37"/>
    <mergeCell ref="B38:D38"/>
    <mergeCell ref="E38:G38"/>
    <mergeCell ref="H38:J38"/>
    <mergeCell ref="B39:D39"/>
    <mergeCell ref="E39:G39"/>
    <mergeCell ref="H39:J39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3:D43"/>
    <mergeCell ref="E43:G43"/>
    <mergeCell ref="H43:J4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IL-2</vt:lpstr>
      <vt:lpstr>INF-γ</vt:lpstr>
      <vt:lpstr>CD4</vt:lpstr>
      <vt:lpstr>CD8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连彬</cp:lastModifiedBy>
  <dcterms:created xsi:type="dcterms:W3CDTF">2023-11-14T09:27:00Z</dcterms:created>
  <dcterms:modified xsi:type="dcterms:W3CDTF">2024-01-29T10:00:27Z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DE298F9C89A24E12992C2CFF5BDEE80E_13</vt:lpwstr>
  </property>
  <property fmtid="{D5CDD505-2E9C-101B-9397-08002B2CF9AE}" pid="3" name="KSOProductBuildVer">
    <vt:lpwstr>2052-12.1.0.16120</vt:lpwstr>
  </property>
</Properties>
</file>