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hsan/Desktop/KMU Data Sep 2022/3. Publications, Presentation and abstracts/4. Submitted manuscripts/2023 - MHPE Research Project/Manuscript/"/>
    </mc:Choice>
  </mc:AlternateContent>
  <xr:revisionPtr revIDLastSave="0" documentId="13_ncr:1_{D2F813B5-B440-C142-9CB5-C44BA0F07E6F}" xr6:coauthVersionLast="47" xr6:coauthVersionMax="47" xr10:uidLastSave="{00000000-0000-0000-0000-000000000000}"/>
  <bookViews>
    <workbookView xWindow="0" yWindow="0" windowWidth="28800" windowHeight="18000" xr2:uid="{220ECECE-65CD-4141-B09E-9D3EB1773A50}"/>
  </bookViews>
  <sheets>
    <sheet name="Dental Colleg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2" l="1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S19" i="2"/>
  <c r="T19" i="2"/>
  <c r="U19" i="2"/>
  <c r="V19" i="2"/>
  <c r="C19" i="2"/>
  <c r="AB7" i="2"/>
  <c r="AB8" i="2"/>
  <c r="AB9" i="2"/>
  <c r="AB10" i="2"/>
  <c r="AB11" i="2"/>
  <c r="AB12" i="2"/>
  <c r="AB4" i="2"/>
  <c r="AB5" i="2"/>
  <c r="AB6" i="2"/>
  <c r="AB3" i="2"/>
  <c r="AA8" i="2"/>
  <c r="Z8" i="2"/>
  <c r="Y4" i="2"/>
  <c r="AA4" i="2" s="1"/>
  <c r="Y5" i="2"/>
  <c r="Z5" i="2" s="1"/>
  <c r="Y6" i="2"/>
  <c r="Z6" i="2" s="1"/>
  <c r="Y7" i="2"/>
  <c r="Z7" i="2" s="1"/>
  <c r="Y8" i="2"/>
  <c r="Y9" i="2"/>
  <c r="Z9" i="2" s="1"/>
  <c r="Y10" i="2"/>
  <c r="AA10" i="2" s="1"/>
  <c r="Y11" i="2"/>
  <c r="Z11" i="2" s="1"/>
  <c r="Y12" i="2"/>
  <c r="Z12" i="2" s="1"/>
  <c r="Y3" i="2"/>
  <c r="AA3" i="2" s="1"/>
  <c r="S18" i="2"/>
  <c r="D17" i="2"/>
  <c r="T17" i="2"/>
  <c r="D16" i="2"/>
  <c r="D18" i="2" s="1"/>
  <c r="E16" i="2"/>
  <c r="E18" i="2" s="1"/>
  <c r="F16" i="2"/>
  <c r="F18" i="2" s="1"/>
  <c r="G16" i="2"/>
  <c r="G18" i="2" s="1"/>
  <c r="H16" i="2"/>
  <c r="H17" i="2" s="1"/>
  <c r="I16" i="2"/>
  <c r="I18" i="2" s="1"/>
  <c r="J16" i="2"/>
  <c r="J17" i="2" s="1"/>
  <c r="K16" i="2"/>
  <c r="K17" i="2" s="1"/>
  <c r="L16" i="2"/>
  <c r="L18" i="2" s="1"/>
  <c r="M16" i="2"/>
  <c r="M18" i="2" s="1"/>
  <c r="N16" i="2"/>
  <c r="N18" i="2" s="1"/>
  <c r="O16" i="2"/>
  <c r="O18" i="2" s="1"/>
  <c r="P16" i="2"/>
  <c r="P17" i="2" s="1"/>
  <c r="Q16" i="2"/>
  <c r="Q17" i="2" s="1"/>
  <c r="R16" i="2"/>
  <c r="R18" i="2" s="1"/>
  <c r="S16" i="2"/>
  <c r="S17" i="2" s="1"/>
  <c r="T16" i="2"/>
  <c r="T18" i="2" s="1"/>
  <c r="U16" i="2"/>
  <c r="U18" i="2" s="1"/>
  <c r="V16" i="2"/>
  <c r="V18" i="2" s="1"/>
  <c r="C16" i="2"/>
  <c r="C18" i="2" s="1"/>
  <c r="AA7" i="2" l="1"/>
  <c r="N17" i="2"/>
  <c r="AA6" i="2"/>
  <c r="M17" i="2"/>
  <c r="AC6" i="2"/>
  <c r="C17" i="2"/>
  <c r="V17" i="2"/>
  <c r="F17" i="2"/>
  <c r="O17" i="2"/>
  <c r="L17" i="2"/>
  <c r="G17" i="2"/>
  <c r="U17" i="2"/>
  <c r="E17" i="2"/>
  <c r="AA9" i="2"/>
  <c r="K18" i="2"/>
  <c r="J18" i="2"/>
  <c r="Z4" i="2"/>
  <c r="AA5" i="2"/>
  <c r="AC12" i="2"/>
  <c r="R17" i="2"/>
  <c r="Z10" i="2"/>
  <c r="AA12" i="2"/>
  <c r="Q18" i="2"/>
  <c r="Z3" i="2"/>
  <c r="P18" i="2"/>
  <c r="I17" i="2"/>
  <c r="AA11" i="2"/>
  <c r="H18" i="2"/>
</calcChain>
</file>

<file path=xl/sharedStrings.xml><?xml version="1.0" encoding="utf-8"?>
<sst xmlns="http://schemas.openxmlformats.org/spreadsheetml/2006/main" count="240" uniqueCount="45">
  <si>
    <t>College name</t>
  </si>
  <si>
    <t>Chief executive/Dean/Principal</t>
  </si>
  <si>
    <t>Vice Dean/Principal 1 (if any)</t>
  </si>
  <si>
    <t>Vice Dean/Principal 2 (if any)</t>
  </si>
  <si>
    <t>Anatomy</t>
  </si>
  <si>
    <t>Physiology</t>
  </si>
  <si>
    <t>Biochemistry</t>
  </si>
  <si>
    <t>Pharmacology</t>
  </si>
  <si>
    <t>Pathology</t>
  </si>
  <si>
    <t>Public/Private</t>
  </si>
  <si>
    <t>Public</t>
  </si>
  <si>
    <t>Oral Biology</t>
  </si>
  <si>
    <t>Oral Pathology</t>
  </si>
  <si>
    <t>Dental materials</t>
  </si>
  <si>
    <t>Community &amp; prevntive dentistry</t>
  </si>
  <si>
    <t>Periodontology</t>
  </si>
  <si>
    <t>Orthodontics</t>
  </si>
  <si>
    <t>Prosthodontics</t>
  </si>
  <si>
    <t>Oral Medicine</t>
  </si>
  <si>
    <t>Operative dentistry</t>
  </si>
  <si>
    <t>Pediatric dentistry</t>
  </si>
  <si>
    <t>Oral and maxillofacial surgery</t>
  </si>
  <si>
    <t>Dental education</t>
  </si>
  <si>
    <t>Private</t>
  </si>
  <si>
    <t>Male</t>
  </si>
  <si>
    <t>Female</t>
  </si>
  <si>
    <t>% Male</t>
  </si>
  <si>
    <t>% Females</t>
  </si>
  <si>
    <t>Total (N)</t>
  </si>
  <si>
    <t>Mlae (n)</t>
  </si>
  <si>
    <t>Fmale (n)</t>
  </si>
  <si>
    <t>Male (n)</t>
  </si>
  <si>
    <t>Female (n)</t>
  </si>
  <si>
    <t>Female to male ratio</t>
  </si>
  <si>
    <t>DC-1</t>
  </si>
  <si>
    <t>DC-2</t>
  </si>
  <si>
    <t>DC-3</t>
  </si>
  <si>
    <t>DC-4</t>
  </si>
  <si>
    <t>DC-5</t>
  </si>
  <si>
    <t>DC-6</t>
  </si>
  <si>
    <t>DC-7</t>
  </si>
  <si>
    <t>DC-8</t>
  </si>
  <si>
    <t>DC-9</t>
  </si>
  <si>
    <t>DC-10</t>
  </si>
  <si>
    <t>Supplementry Table 2: Gender based leadership distribution in dental colleges of KP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</si>
</sst>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FFFF00"/>
      </patternFill>
    </fill>
    <fill>
      <patternFill patternType="solid">
        <fgColor rgb="FFFFFF00"/>
        <bgColor rgb="FF000000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4">
    <xf numFmtId="0" fontId="0" fillId="0" borderId="0" xfId="0"/>
    <xf numFmtId="0" fontId="1" fillId="2" borderId="1" xfId="1" applyAlignment="1">
      <alignment wrapText="1"/>
    </xf>
    <xf numFmtId="0" fontId="1" fillId="2" borderId="1" xfId="1" applyAlignment="1">
      <alignment horizontal="center" vertical="top" wrapText="1"/>
    </xf>
    <xf numFmtId="0" fontId="1" fillId="2" borderId="1" xfId="1" applyAlignment="1">
      <alignment vertical="center" wrapText="1"/>
    </xf>
    <xf numFmtId="0" fontId="1" fillId="2" borderId="1" xfId="1" applyAlignment="1"/>
    <xf numFmtId="0" fontId="2" fillId="2" borderId="1" xfId="1" applyFont="1" applyAlignment="1">
      <alignment wrapText="1"/>
    </xf>
    <xf numFmtId="0" fontId="1" fillId="2" borderId="1" xfId="1" applyAlignment="1">
      <alignment horizontal="left" vertical="top" wrapText="1"/>
    </xf>
    <xf numFmtId="0" fontId="1" fillId="2" borderId="1" xfId="1" applyAlignment="1">
      <alignment horizontal="left" wrapText="1"/>
    </xf>
    <xf numFmtId="0" fontId="0" fillId="3" borderId="0" xfId="0" applyFill="1"/>
    <xf numFmtId="0" fontId="1" fillId="2" borderId="1" xfId="1"/>
    <xf numFmtId="0" fontId="1" fillId="2" borderId="1" xfId="1" applyAlignment="1">
      <alignment horizontal="right"/>
    </xf>
    <xf numFmtId="0" fontId="1" fillId="2" borderId="1" xfId="1" applyAlignment="1">
      <alignment horizontal="center" vertical="top"/>
    </xf>
    <xf numFmtId="164" fontId="1" fillId="2" borderId="1" xfId="1" applyNumberFormat="1" applyAlignment="1">
      <alignment horizontal="center" vertical="top"/>
    </xf>
    <xf numFmtId="164" fontId="1" fillId="2" borderId="1" xfId="1" applyNumberFormat="1"/>
    <xf numFmtId="164" fontId="0" fillId="0" borderId="0" xfId="0" applyNumberFormat="1"/>
    <xf numFmtId="2" fontId="0" fillId="0" borderId="0" xfId="0" applyNumberFormat="1"/>
    <xf numFmtId="0" fontId="1" fillId="4" borderId="1" xfId="1" applyFill="1" applyAlignment="1">
      <alignment vertical="center" wrapText="1"/>
    </xf>
    <xf numFmtId="0" fontId="1" fillId="4" borderId="1" xfId="1" applyFill="1" applyAlignment="1"/>
    <xf numFmtId="0" fontId="1" fillId="5" borderId="1" xfId="0" applyFont="1" applyFill="1" applyBorder="1"/>
    <xf numFmtId="0" fontId="1" fillId="4" borderId="1" xfId="1" applyFill="1"/>
    <xf numFmtId="164" fontId="1" fillId="4" borderId="1" xfId="1" applyNumberFormat="1" applyFill="1"/>
    <xf numFmtId="0" fontId="1" fillId="2" borderId="2" xfId="1" applyBorder="1" applyAlignment="1">
      <alignment wrapText="1"/>
    </xf>
    <xf numFmtId="0" fontId="1" fillId="2" borderId="2" xfId="1" applyBorder="1" applyAlignment="1">
      <alignment horizontal="left" wrapText="1"/>
    </xf>
    <xf numFmtId="0" fontId="4" fillId="0" borderId="0" xfId="0" applyFont="1" applyAlignment="1">
      <alignment horizontal="left"/>
    </xf>
  </cellXfs>
  <cellStyles count="2">
    <cellStyle name="Normal" xfId="0" builtinId="0"/>
    <cellStyle name="Output" xfId="1" builtinId="2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74E04-AC13-8B4B-B73C-4F358E608C00}">
  <dimension ref="A1:AC19"/>
  <sheetViews>
    <sheetView tabSelected="1" zoomScale="70" zoomScaleNormal="70" workbookViewId="0">
      <selection sqref="A1:AB1"/>
    </sheetView>
  </sheetViews>
  <sheetFormatPr baseColWidth="10" defaultRowHeight="16" x14ac:dyDescent="0.2"/>
  <cols>
    <col min="1" max="1" width="33.5" customWidth="1"/>
    <col min="2" max="2" width="14" customWidth="1"/>
    <col min="3" max="4" width="11.6640625" bestFit="1" customWidth="1"/>
    <col min="5" max="5" width="11" bestFit="1" customWidth="1"/>
    <col min="6" max="22" width="11.6640625" bestFit="1" customWidth="1"/>
    <col min="23" max="24" width="10.83203125" style="8"/>
  </cols>
  <sheetData>
    <row r="1" spans="1:29" ht="46" customHeight="1" x14ac:dyDescent="0.25">
      <c r="A1" s="23" t="s">
        <v>44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</row>
    <row r="2" spans="1:29" ht="68" x14ac:dyDescent="0.2">
      <c r="A2" s="1" t="s">
        <v>0</v>
      </c>
      <c r="B2" t="s">
        <v>9</v>
      </c>
      <c r="C2" s="2" t="s">
        <v>1</v>
      </c>
      <c r="D2" s="2" t="s">
        <v>2</v>
      </c>
      <c r="E2" s="2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1" t="s">
        <v>21</v>
      </c>
      <c r="V2" s="1" t="s">
        <v>22</v>
      </c>
      <c r="W2" s="4" t="s">
        <v>29</v>
      </c>
      <c r="X2" s="4" t="s">
        <v>30</v>
      </c>
      <c r="Y2" s="7" t="s">
        <v>28</v>
      </c>
      <c r="Z2" s="7" t="s">
        <v>26</v>
      </c>
      <c r="AA2" s="7" t="s">
        <v>27</v>
      </c>
      <c r="AB2" s="22" t="s">
        <v>33</v>
      </c>
    </row>
    <row r="3" spans="1:29" ht="17" x14ac:dyDescent="0.2">
      <c r="A3" s="5" t="s">
        <v>34</v>
      </c>
      <c r="B3" t="s">
        <v>10</v>
      </c>
      <c r="C3" s="6" t="s">
        <v>24</v>
      </c>
      <c r="D3" s="2" t="s">
        <v>24</v>
      </c>
      <c r="E3" s="2" t="s">
        <v>25</v>
      </c>
      <c r="F3" s="3" t="s">
        <v>24</v>
      </c>
      <c r="G3" s="3" t="s">
        <v>25</v>
      </c>
      <c r="H3" s="3" t="s">
        <v>24</v>
      </c>
      <c r="I3" s="3" t="s">
        <v>24</v>
      </c>
      <c r="J3" s="3" t="s">
        <v>24</v>
      </c>
      <c r="K3" s="3" t="s">
        <v>25</v>
      </c>
      <c r="L3" s="3" t="s">
        <v>25</v>
      </c>
      <c r="M3" s="3" t="s">
        <v>25</v>
      </c>
      <c r="N3" s="3" t="s">
        <v>24</v>
      </c>
      <c r="O3" s="3" t="s">
        <v>24</v>
      </c>
      <c r="P3" s="3" t="s">
        <v>24</v>
      </c>
      <c r="Q3" s="3" t="s">
        <v>24</v>
      </c>
      <c r="R3" s="3" t="s">
        <v>24</v>
      </c>
      <c r="S3" s="3" t="s">
        <v>24</v>
      </c>
      <c r="T3" s="2" t="s">
        <v>24</v>
      </c>
      <c r="U3" s="2" t="s">
        <v>24</v>
      </c>
      <c r="V3" s="2" t="s">
        <v>25</v>
      </c>
      <c r="W3" s="9">
        <v>14</v>
      </c>
      <c r="X3" s="9">
        <v>6</v>
      </c>
      <c r="Y3" s="9">
        <f>SUM(W3:X3)</f>
        <v>20</v>
      </c>
      <c r="Z3" s="13">
        <f>W3*100/Y3</f>
        <v>70</v>
      </c>
      <c r="AA3" s="13">
        <f>X3*100/Y3</f>
        <v>30</v>
      </c>
      <c r="AB3" s="14">
        <f>X3/W3</f>
        <v>0.42857142857142855</v>
      </c>
    </row>
    <row r="4" spans="1:29" ht="17" x14ac:dyDescent="0.2">
      <c r="A4" s="5" t="s">
        <v>35</v>
      </c>
      <c r="B4" s="4" t="s">
        <v>10</v>
      </c>
      <c r="C4" s="4" t="s">
        <v>25</v>
      </c>
      <c r="D4" s="4"/>
      <c r="E4" s="4"/>
      <c r="F4" s="4" t="s">
        <v>25</v>
      </c>
      <c r="G4" s="4" t="s">
        <v>25</v>
      </c>
      <c r="H4" s="4" t="s">
        <v>25</v>
      </c>
      <c r="I4" s="4" t="s">
        <v>24</v>
      </c>
      <c r="J4" s="4" t="s">
        <v>25</v>
      </c>
      <c r="K4" s="4" t="s">
        <v>25</v>
      </c>
      <c r="L4" s="4" t="s">
        <v>24</v>
      </c>
      <c r="M4" s="4" t="s">
        <v>25</v>
      </c>
      <c r="N4" s="4" t="s">
        <v>25</v>
      </c>
      <c r="O4" s="4" t="s">
        <v>24</v>
      </c>
      <c r="P4" s="4" t="s">
        <v>24</v>
      </c>
      <c r="Q4" s="4" t="s">
        <v>24</v>
      </c>
      <c r="R4" s="4" t="s">
        <v>25</v>
      </c>
      <c r="S4" s="4" t="s">
        <v>24</v>
      </c>
      <c r="T4" s="4" t="s">
        <v>25</v>
      </c>
      <c r="U4" s="4" t="s">
        <v>25</v>
      </c>
      <c r="V4" s="4" t="s">
        <v>24</v>
      </c>
      <c r="W4" s="9">
        <v>7</v>
      </c>
      <c r="X4" s="9">
        <v>11</v>
      </c>
      <c r="Y4" s="9">
        <f t="shared" ref="Y4:Y12" si="0">SUM(W4:X4)</f>
        <v>18</v>
      </c>
      <c r="Z4" s="13">
        <f t="shared" ref="Z4:Z12" si="1">W4*100/Y4</f>
        <v>38.888888888888886</v>
      </c>
      <c r="AA4" s="13">
        <f t="shared" ref="AA4:AA12" si="2">X4*100/Y4</f>
        <v>61.111111111111114</v>
      </c>
      <c r="AB4" s="14">
        <f t="shared" ref="AB4:AB12" si="3">X4/W4</f>
        <v>1.5714285714285714</v>
      </c>
    </row>
    <row r="5" spans="1:29" ht="17" x14ac:dyDescent="0.2">
      <c r="A5" s="5" t="s">
        <v>36</v>
      </c>
      <c r="B5" s="3" t="s">
        <v>10</v>
      </c>
      <c r="C5" s="4" t="s">
        <v>24</v>
      </c>
      <c r="D5" s="4"/>
      <c r="E5" s="4"/>
      <c r="F5" s="4" t="s">
        <v>25</v>
      </c>
      <c r="G5" s="4" t="s">
        <v>24</v>
      </c>
      <c r="H5" s="4" t="s">
        <v>24</v>
      </c>
      <c r="I5" s="4" t="s">
        <v>24</v>
      </c>
      <c r="J5" s="4" t="s">
        <v>24</v>
      </c>
      <c r="K5" s="4" t="s">
        <v>25</v>
      </c>
      <c r="L5" s="4" t="s">
        <v>25</v>
      </c>
      <c r="M5" s="4" t="s">
        <v>24</v>
      </c>
      <c r="N5" s="4" t="s">
        <v>24</v>
      </c>
      <c r="O5" s="4" t="s">
        <v>25</v>
      </c>
      <c r="P5" s="4" t="s">
        <v>25</v>
      </c>
      <c r="Q5" s="4" t="s">
        <v>24</v>
      </c>
      <c r="R5" s="4" t="s">
        <v>25</v>
      </c>
      <c r="S5" s="4" t="s">
        <v>24</v>
      </c>
      <c r="T5" s="4" t="s">
        <v>24</v>
      </c>
      <c r="U5" s="4" t="s">
        <v>24</v>
      </c>
      <c r="V5" s="4" t="s">
        <v>24</v>
      </c>
      <c r="W5" s="9">
        <v>12</v>
      </c>
      <c r="X5" s="9">
        <v>6</v>
      </c>
      <c r="Y5" s="9">
        <f t="shared" si="0"/>
        <v>18</v>
      </c>
      <c r="Z5" s="13">
        <f t="shared" si="1"/>
        <v>66.666666666666671</v>
      </c>
      <c r="AA5" s="13">
        <f t="shared" si="2"/>
        <v>33.333333333333336</v>
      </c>
      <c r="AB5" s="14">
        <f t="shared" si="3"/>
        <v>0.5</v>
      </c>
    </row>
    <row r="6" spans="1:29" ht="17" x14ac:dyDescent="0.2">
      <c r="A6" s="5" t="s">
        <v>37</v>
      </c>
      <c r="B6" s="3" t="s">
        <v>10</v>
      </c>
      <c r="C6" s="4" t="s">
        <v>24</v>
      </c>
      <c r="D6" s="4" t="s">
        <v>24</v>
      </c>
      <c r="E6" s="4"/>
      <c r="F6" s="4" t="s">
        <v>24</v>
      </c>
      <c r="G6" s="4" t="s">
        <v>24</v>
      </c>
      <c r="H6" s="4" t="s">
        <v>24</v>
      </c>
      <c r="I6" s="4" t="s">
        <v>24</v>
      </c>
      <c r="J6" s="4" t="s">
        <v>24</v>
      </c>
      <c r="K6" s="4" t="s">
        <v>24</v>
      </c>
      <c r="L6" s="4" t="s">
        <v>25</v>
      </c>
      <c r="M6" s="4" t="s">
        <v>24</v>
      </c>
      <c r="N6" s="4" t="s">
        <v>24</v>
      </c>
      <c r="O6" s="4" t="s">
        <v>24</v>
      </c>
      <c r="P6" s="4" t="s">
        <v>25</v>
      </c>
      <c r="Q6" s="4" t="s">
        <v>24</v>
      </c>
      <c r="R6" s="4" t="s">
        <v>24</v>
      </c>
      <c r="S6" s="4" t="s">
        <v>24</v>
      </c>
      <c r="T6" s="4" t="s">
        <v>24</v>
      </c>
      <c r="U6" s="4" t="s">
        <v>24</v>
      </c>
      <c r="V6" s="4" t="s">
        <v>24</v>
      </c>
      <c r="W6" s="9">
        <v>17</v>
      </c>
      <c r="X6" s="9">
        <v>2</v>
      </c>
      <c r="Y6" s="9">
        <f t="shared" si="0"/>
        <v>19</v>
      </c>
      <c r="Z6" s="13">
        <f t="shared" si="1"/>
        <v>89.473684210526315</v>
      </c>
      <c r="AA6" s="13">
        <f t="shared" si="2"/>
        <v>10.526315789473685</v>
      </c>
      <c r="AB6" s="14">
        <f t="shared" si="3"/>
        <v>0.11764705882352941</v>
      </c>
      <c r="AC6" s="14">
        <f>AVERAGE(AB3:AB6)</f>
        <v>0.65441176470588236</v>
      </c>
    </row>
    <row r="7" spans="1:29" s="8" customFormat="1" ht="17" x14ac:dyDescent="0.2">
      <c r="A7" s="5" t="s">
        <v>38</v>
      </c>
      <c r="B7" s="16" t="s">
        <v>23</v>
      </c>
      <c r="C7" s="17" t="s">
        <v>24</v>
      </c>
      <c r="D7" s="17"/>
      <c r="E7" s="17"/>
      <c r="F7" s="17" t="s">
        <v>24</v>
      </c>
      <c r="G7" s="17" t="s">
        <v>24</v>
      </c>
      <c r="H7" s="17" t="s">
        <v>25</v>
      </c>
      <c r="I7" s="17" t="s">
        <v>24</v>
      </c>
      <c r="J7" s="18" t="s">
        <v>25</v>
      </c>
      <c r="K7" s="18" t="s">
        <v>24</v>
      </c>
      <c r="L7" s="18" t="s">
        <v>24</v>
      </c>
      <c r="M7" s="18" t="s">
        <v>24</v>
      </c>
      <c r="N7" s="18" t="s">
        <v>24</v>
      </c>
      <c r="O7" s="17" t="s">
        <v>24</v>
      </c>
      <c r="P7" s="18" t="s">
        <v>24</v>
      </c>
      <c r="Q7" s="18" t="s">
        <v>24</v>
      </c>
      <c r="R7" s="18" t="s">
        <v>25</v>
      </c>
      <c r="S7" s="18" t="s">
        <v>24</v>
      </c>
      <c r="T7" s="17" t="s">
        <v>24</v>
      </c>
      <c r="U7" s="17" t="s">
        <v>24</v>
      </c>
      <c r="V7" s="17" t="s">
        <v>24</v>
      </c>
      <c r="W7" s="19">
        <v>15</v>
      </c>
      <c r="X7" s="19">
        <v>3</v>
      </c>
      <c r="Y7" s="19">
        <f t="shared" si="0"/>
        <v>18</v>
      </c>
      <c r="Z7" s="20">
        <f t="shared" si="1"/>
        <v>83.333333333333329</v>
      </c>
      <c r="AA7" s="20">
        <f t="shared" si="2"/>
        <v>16.666666666666668</v>
      </c>
      <c r="AB7" s="14">
        <f t="shared" si="3"/>
        <v>0.2</v>
      </c>
    </row>
    <row r="8" spans="1:29" ht="17" x14ac:dyDescent="0.2">
      <c r="A8" s="5" t="s">
        <v>39</v>
      </c>
      <c r="B8" s="3" t="s">
        <v>23</v>
      </c>
      <c r="C8" s="4" t="s">
        <v>24</v>
      </c>
      <c r="D8" s="4"/>
      <c r="E8" s="4"/>
      <c r="F8" s="4" t="s">
        <v>25</v>
      </c>
      <c r="G8" s="4" t="s">
        <v>24</v>
      </c>
      <c r="H8" s="4" t="s">
        <v>25</v>
      </c>
      <c r="I8" s="4" t="s">
        <v>24</v>
      </c>
      <c r="J8" s="4" t="s">
        <v>24</v>
      </c>
      <c r="K8" s="4" t="s">
        <v>24</v>
      </c>
      <c r="L8" s="4" t="s">
        <v>24</v>
      </c>
      <c r="M8" s="4" t="s">
        <v>24</v>
      </c>
      <c r="N8" s="4" t="s">
        <v>24</v>
      </c>
      <c r="O8" s="4" t="s">
        <v>25</v>
      </c>
      <c r="P8" s="4" t="s">
        <v>24</v>
      </c>
      <c r="Q8" s="4" t="s">
        <v>24</v>
      </c>
      <c r="R8" s="4" t="s">
        <v>25</v>
      </c>
      <c r="S8" s="4" t="s">
        <v>24</v>
      </c>
      <c r="T8" s="4" t="s">
        <v>24</v>
      </c>
      <c r="U8" s="4" t="s">
        <v>24</v>
      </c>
      <c r="V8" s="4" t="s">
        <v>25</v>
      </c>
      <c r="W8" s="9">
        <v>13</v>
      </c>
      <c r="X8" s="9">
        <v>5</v>
      </c>
      <c r="Y8" s="9">
        <f t="shared" si="0"/>
        <v>18</v>
      </c>
      <c r="Z8" s="13">
        <f t="shared" si="1"/>
        <v>72.222222222222229</v>
      </c>
      <c r="AA8" s="13">
        <f t="shared" si="2"/>
        <v>27.777777777777779</v>
      </c>
      <c r="AB8" s="14">
        <f t="shared" si="3"/>
        <v>0.38461538461538464</v>
      </c>
    </row>
    <row r="9" spans="1:29" ht="17" x14ac:dyDescent="0.2">
      <c r="A9" s="5" t="s">
        <v>40</v>
      </c>
      <c r="B9" s="4" t="s">
        <v>23</v>
      </c>
      <c r="C9" s="4" t="s">
        <v>25</v>
      </c>
      <c r="D9" s="4"/>
      <c r="E9" s="4"/>
      <c r="F9" s="4" t="s">
        <v>24</v>
      </c>
      <c r="G9" s="4" t="s">
        <v>24</v>
      </c>
      <c r="H9" s="4" t="s">
        <v>24</v>
      </c>
      <c r="I9" s="4" t="s">
        <v>25</v>
      </c>
      <c r="J9" s="4" t="s">
        <v>24</v>
      </c>
      <c r="K9" s="4" t="s">
        <v>24</v>
      </c>
      <c r="L9" s="4" t="s">
        <v>24</v>
      </c>
      <c r="M9" s="4" t="s">
        <v>24</v>
      </c>
      <c r="N9" s="4" t="s">
        <v>24</v>
      </c>
      <c r="O9" s="4" t="s">
        <v>25</v>
      </c>
      <c r="P9" s="4" t="s">
        <v>24</v>
      </c>
      <c r="Q9" s="4" t="s">
        <v>24</v>
      </c>
      <c r="R9" s="4" t="s">
        <v>24</v>
      </c>
      <c r="S9" s="4" t="s">
        <v>24</v>
      </c>
      <c r="T9" s="4" t="s">
        <v>25</v>
      </c>
      <c r="U9" s="4" t="s">
        <v>24</v>
      </c>
      <c r="V9" s="4" t="s">
        <v>25</v>
      </c>
      <c r="W9" s="9">
        <v>13</v>
      </c>
      <c r="X9" s="9">
        <v>5</v>
      </c>
      <c r="Y9" s="9">
        <f t="shared" si="0"/>
        <v>18</v>
      </c>
      <c r="Z9" s="13">
        <f t="shared" si="1"/>
        <v>72.222222222222229</v>
      </c>
      <c r="AA9" s="13">
        <f t="shared" si="2"/>
        <v>27.777777777777779</v>
      </c>
      <c r="AB9" s="14">
        <f t="shared" si="3"/>
        <v>0.38461538461538464</v>
      </c>
    </row>
    <row r="10" spans="1:29" ht="17" x14ac:dyDescent="0.2">
      <c r="A10" s="5" t="s">
        <v>41</v>
      </c>
      <c r="B10" s="4" t="s">
        <v>23</v>
      </c>
      <c r="C10" s="4" t="s">
        <v>24</v>
      </c>
      <c r="D10" s="4"/>
      <c r="E10" s="4"/>
      <c r="F10" s="4" t="s">
        <v>25</v>
      </c>
      <c r="G10" s="4" t="s">
        <v>25</v>
      </c>
      <c r="H10" s="4" t="s">
        <v>25</v>
      </c>
      <c r="I10" s="4" t="s">
        <v>25</v>
      </c>
      <c r="J10" s="4" t="s">
        <v>24</v>
      </c>
      <c r="K10" s="4" t="s">
        <v>24</v>
      </c>
      <c r="L10" s="4" t="s">
        <v>25</v>
      </c>
      <c r="M10" s="4" t="s">
        <v>24</v>
      </c>
      <c r="N10" s="4" t="s">
        <v>24</v>
      </c>
      <c r="O10" s="4" t="s">
        <v>24</v>
      </c>
      <c r="P10" s="4" t="s">
        <v>25</v>
      </c>
      <c r="Q10" s="4" t="s">
        <v>24</v>
      </c>
      <c r="R10" s="4" t="s">
        <v>24</v>
      </c>
      <c r="S10" s="4" t="s">
        <v>24</v>
      </c>
      <c r="T10" s="4" t="s">
        <v>24</v>
      </c>
      <c r="U10" s="4" t="s">
        <v>24</v>
      </c>
      <c r="V10" s="4" t="s">
        <v>24</v>
      </c>
      <c r="W10" s="9">
        <v>12</v>
      </c>
      <c r="X10" s="9">
        <v>6</v>
      </c>
      <c r="Y10" s="9">
        <f t="shared" si="0"/>
        <v>18</v>
      </c>
      <c r="Z10" s="13">
        <f t="shared" si="1"/>
        <v>66.666666666666671</v>
      </c>
      <c r="AA10" s="13">
        <f t="shared" si="2"/>
        <v>33.333333333333336</v>
      </c>
      <c r="AB10" s="14">
        <f t="shared" si="3"/>
        <v>0.5</v>
      </c>
    </row>
    <row r="11" spans="1:29" ht="17" x14ac:dyDescent="0.2">
      <c r="A11" s="5" t="s">
        <v>42</v>
      </c>
      <c r="B11" s="3" t="s">
        <v>23</v>
      </c>
      <c r="C11" s="4" t="s">
        <v>24</v>
      </c>
      <c r="D11" s="4" t="s">
        <v>24</v>
      </c>
      <c r="E11" s="4"/>
      <c r="F11" s="4" t="s">
        <v>24</v>
      </c>
      <c r="G11" s="4" t="s">
        <v>24</v>
      </c>
      <c r="H11" s="4" t="s">
        <v>25</v>
      </c>
      <c r="I11" s="4" t="s">
        <v>25</v>
      </c>
      <c r="J11" s="4" t="s">
        <v>24</v>
      </c>
      <c r="K11" s="4" t="s">
        <v>24</v>
      </c>
      <c r="L11" s="4" t="s">
        <v>25</v>
      </c>
      <c r="M11" s="4" t="s">
        <v>24</v>
      </c>
      <c r="N11" s="4" t="s">
        <v>24</v>
      </c>
      <c r="O11" s="4" t="s">
        <v>25</v>
      </c>
      <c r="P11" s="4" t="s">
        <v>25</v>
      </c>
      <c r="Q11" s="4" t="s">
        <v>24</v>
      </c>
      <c r="R11" s="4" t="s">
        <v>25</v>
      </c>
      <c r="S11" s="4" t="s">
        <v>24</v>
      </c>
      <c r="T11" s="4" t="s">
        <v>25</v>
      </c>
      <c r="U11" s="4" t="s">
        <v>24</v>
      </c>
      <c r="V11" s="4" t="s">
        <v>25</v>
      </c>
      <c r="W11" s="9">
        <v>11</v>
      </c>
      <c r="X11" s="9">
        <v>8</v>
      </c>
      <c r="Y11" s="9">
        <f t="shared" si="0"/>
        <v>19</v>
      </c>
      <c r="Z11" s="13">
        <f t="shared" si="1"/>
        <v>57.89473684210526</v>
      </c>
      <c r="AA11" s="13">
        <f t="shared" si="2"/>
        <v>42.10526315789474</v>
      </c>
      <c r="AB11" s="14">
        <f t="shared" si="3"/>
        <v>0.72727272727272729</v>
      </c>
    </row>
    <row r="12" spans="1:29" ht="17" x14ac:dyDescent="0.2">
      <c r="A12" s="5" t="s">
        <v>43</v>
      </c>
      <c r="B12" s="3" t="s">
        <v>23</v>
      </c>
      <c r="C12" s="4" t="s">
        <v>25</v>
      </c>
      <c r="D12" s="4" t="s">
        <v>24</v>
      </c>
      <c r="E12" s="4"/>
      <c r="F12" s="4" t="s">
        <v>24</v>
      </c>
      <c r="G12" s="4" t="s">
        <v>24</v>
      </c>
      <c r="H12" s="4" t="s">
        <v>24</v>
      </c>
      <c r="I12" s="4" t="s">
        <v>24</v>
      </c>
      <c r="J12" s="4" t="s">
        <v>24</v>
      </c>
      <c r="K12" s="4" t="s">
        <v>24</v>
      </c>
      <c r="L12" s="4" t="s">
        <v>25</v>
      </c>
      <c r="M12" s="4" t="s">
        <v>24</v>
      </c>
      <c r="N12" s="4" t="s">
        <v>24</v>
      </c>
      <c r="O12" s="4" t="s">
        <v>24</v>
      </c>
      <c r="P12" s="4" t="s">
        <v>24</v>
      </c>
      <c r="Q12" s="4" t="s">
        <v>24</v>
      </c>
      <c r="R12" s="4" t="s">
        <v>24</v>
      </c>
      <c r="S12" s="4" t="s">
        <v>24</v>
      </c>
      <c r="T12" s="4" t="s">
        <v>24</v>
      </c>
      <c r="U12" s="4" t="s">
        <v>24</v>
      </c>
      <c r="V12" s="4" t="s">
        <v>24</v>
      </c>
      <c r="W12" s="9">
        <v>17</v>
      </c>
      <c r="X12" s="9">
        <v>2</v>
      </c>
      <c r="Y12" s="9">
        <f t="shared" si="0"/>
        <v>19</v>
      </c>
      <c r="Z12" s="13">
        <f t="shared" si="1"/>
        <v>89.473684210526315</v>
      </c>
      <c r="AA12" s="13">
        <f t="shared" si="2"/>
        <v>10.526315789473685</v>
      </c>
      <c r="AB12" s="14">
        <f t="shared" si="3"/>
        <v>0.11764705882352941</v>
      </c>
      <c r="AC12" s="15">
        <f>AVERAGE(AB7:AB12)</f>
        <v>0.38569175922117105</v>
      </c>
    </row>
    <row r="13" spans="1:29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9" s="8" customFormat="1" ht="17" x14ac:dyDescent="0.2">
      <c r="A14" s="10"/>
      <c r="B14" s="3" t="s">
        <v>31</v>
      </c>
      <c r="C14" s="11">
        <v>7</v>
      </c>
      <c r="D14" s="11">
        <v>4</v>
      </c>
      <c r="E14" s="11">
        <v>0</v>
      </c>
      <c r="F14" s="11">
        <v>6</v>
      </c>
      <c r="G14" s="11">
        <v>7</v>
      </c>
      <c r="H14" s="11">
        <v>5</v>
      </c>
      <c r="I14" s="11">
        <v>7</v>
      </c>
      <c r="J14" s="11">
        <v>8</v>
      </c>
      <c r="K14" s="11">
        <v>7</v>
      </c>
      <c r="L14" s="11">
        <v>4</v>
      </c>
      <c r="M14" s="11">
        <v>8</v>
      </c>
      <c r="N14" s="11">
        <v>9</v>
      </c>
      <c r="O14" s="11">
        <v>6</v>
      </c>
      <c r="P14" s="11">
        <v>6</v>
      </c>
      <c r="Q14" s="11">
        <v>10</v>
      </c>
      <c r="R14" s="11">
        <v>5</v>
      </c>
      <c r="S14" s="11">
        <v>10</v>
      </c>
      <c r="T14" s="11">
        <v>7</v>
      </c>
      <c r="U14" s="11">
        <v>9</v>
      </c>
      <c r="V14" s="11">
        <v>6</v>
      </c>
      <c r="W14" s="9"/>
      <c r="X14" s="9"/>
      <c r="Y14" s="9"/>
      <c r="Z14" s="9"/>
      <c r="AA14" s="9"/>
    </row>
    <row r="15" spans="1:29" s="8" customFormat="1" ht="17" x14ac:dyDescent="0.2">
      <c r="A15" s="10"/>
      <c r="B15" s="3" t="s">
        <v>32</v>
      </c>
      <c r="C15" s="11">
        <v>3</v>
      </c>
      <c r="D15" s="11">
        <v>0</v>
      </c>
      <c r="E15" s="11">
        <v>1</v>
      </c>
      <c r="F15" s="11">
        <v>4</v>
      </c>
      <c r="G15" s="11">
        <v>3</v>
      </c>
      <c r="H15" s="11">
        <v>5</v>
      </c>
      <c r="I15" s="11">
        <v>3</v>
      </c>
      <c r="J15" s="11">
        <v>2</v>
      </c>
      <c r="K15" s="11">
        <v>3</v>
      </c>
      <c r="L15" s="11">
        <v>6</v>
      </c>
      <c r="M15" s="11">
        <v>2</v>
      </c>
      <c r="N15" s="11">
        <v>1</v>
      </c>
      <c r="O15" s="11">
        <v>4</v>
      </c>
      <c r="P15" s="11">
        <v>4</v>
      </c>
      <c r="Q15" s="11">
        <v>0</v>
      </c>
      <c r="R15" s="11">
        <v>5</v>
      </c>
      <c r="S15" s="11">
        <v>0</v>
      </c>
      <c r="T15" s="11">
        <v>3</v>
      </c>
      <c r="U15" s="11">
        <v>1</v>
      </c>
      <c r="V15" s="11">
        <v>4</v>
      </c>
      <c r="W15" s="9"/>
      <c r="X15" s="9"/>
      <c r="Y15" s="9"/>
      <c r="Z15" s="9"/>
      <c r="AA15" s="9"/>
    </row>
    <row r="16" spans="1:29" x14ac:dyDescent="0.2">
      <c r="A16" s="10"/>
      <c r="B16" s="4" t="s">
        <v>28</v>
      </c>
      <c r="C16" s="11">
        <f>SUM(C14:C15)</f>
        <v>10</v>
      </c>
      <c r="D16" s="11">
        <f t="shared" ref="D16:V16" si="4">SUM(D14:D15)</f>
        <v>4</v>
      </c>
      <c r="E16" s="11">
        <f t="shared" si="4"/>
        <v>1</v>
      </c>
      <c r="F16" s="11">
        <f t="shared" si="4"/>
        <v>10</v>
      </c>
      <c r="G16" s="11">
        <f t="shared" si="4"/>
        <v>10</v>
      </c>
      <c r="H16" s="11">
        <f t="shared" si="4"/>
        <v>10</v>
      </c>
      <c r="I16" s="11">
        <f t="shared" si="4"/>
        <v>10</v>
      </c>
      <c r="J16" s="11">
        <f t="shared" si="4"/>
        <v>10</v>
      </c>
      <c r="K16" s="11">
        <f t="shared" si="4"/>
        <v>10</v>
      </c>
      <c r="L16" s="11">
        <f t="shared" si="4"/>
        <v>10</v>
      </c>
      <c r="M16" s="11">
        <f t="shared" si="4"/>
        <v>10</v>
      </c>
      <c r="N16" s="11">
        <f t="shared" si="4"/>
        <v>10</v>
      </c>
      <c r="O16" s="11">
        <f t="shared" si="4"/>
        <v>10</v>
      </c>
      <c r="P16" s="11">
        <f t="shared" si="4"/>
        <v>10</v>
      </c>
      <c r="Q16" s="11">
        <f t="shared" si="4"/>
        <v>10</v>
      </c>
      <c r="R16" s="11">
        <f t="shared" si="4"/>
        <v>10</v>
      </c>
      <c r="S16" s="11">
        <f t="shared" si="4"/>
        <v>10</v>
      </c>
      <c r="T16" s="11">
        <f t="shared" si="4"/>
        <v>10</v>
      </c>
      <c r="U16" s="11">
        <f t="shared" si="4"/>
        <v>10</v>
      </c>
      <c r="V16" s="11">
        <f t="shared" si="4"/>
        <v>10</v>
      </c>
      <c r="W16" s="9"/>
      <c r="X16" s="9"/>
      <c r="Y16" s="9"/>
      <c r="Z16" s="9"/>
      <c r="AA16" s="9"/>
    </row>
    <row r="17" spans="1:27" x14ac:dyDescent="0.2">
      <c r="A17" s="10"/>
      <c r="B17" s="4" t="s">
        <v>26</v>
      </c>
      <c r="C17" s="12">
        <f>C14*100/C16</f>
        <v>70</v>
      </c>
      <c r="D17" s="12">
        <f t="shared" ref="D17:V17" si="5">D14*100/D16</f>
        <v>100</v>
      </c>
      <c r="E17" s="12">
        <f t="shared" si="5"/>
        <v>0</v>
      </c>
      <c r="F17" s="12">
        <f t="shared" si="5"/>
        <v>60</v>
      </c>
      <c r="G17" s="12">
        <f t="shared" si="5"/>
        <v>70</v>
      </c>
      <c r="H17" s="12">
        <f t="shared" si="5"/>
        <v>50</v>
      </c>
      <c r="I17" s="12">
        <f t="shared" si="5"/>
        <v>70</v>
      </c>
      <c r="J17" s="12">
        <f t="shared" si="5"/>
        <v>80</v>
      </c>
      <c r="K17" s="12">
        <f t="shared" si="5"/>
        <v>70</v>
      </c>
      <c r="L17" s="12">
        <f t="shared" si="5"/>
        <v>40</v>
      </c>
      <c r="M17" s="12">
        <f t="shared" si="5"/>
        <v>80</v>
      </c>
      <c r="N17" s="12">
        <f t="shared" si="5"/>
        <v>90</v>
      </c>
      <c r="O17" s="12">
        <f t="shared" si="5"/>
        <v>60</v>
      </c>
      <c r="P17" s="12">
        <f t="shared" si="5"/>
        <v>60</v>
      </c>
      <c r="Q17" s="12">
        <f t="shared" si="5"/>
        <v>100</v>
      </c>
      <c r="R17" s="12">
        <f t="shared" si="5"/>
        <v>50</v>
      </c>
      <c r="S17" s="12">
        <f t="shared" si="5"/>
        <v>100</v>
      </c>
      <c r="T17" s="12">
        <f t="shared" si="5"/>
        <v>70</v>
      </c>
      <c r="U17" s="12">
        <f t="shared" si="5"/>
        <v>90</v>
      </c>
      <c r="V17" s="12">
        <f t="shared" si="5"/>
        <v>60</v>
      </c>
      <c r="W17" s="9"/>
      <c r="X17" s="9"/>
      <c r="Y17" s="9"/>
      <c r="Z17" s="9"/>
      <c r="AA17" s="9"/>
    </row>
    <row r="18" spans="1:27" x14ac:dyDescent="0.2">
      <c r="A18" s="10"/>
      <c r="B18" s="4" t="s">
        <v>27</v>
      </c>
      <c r="C18" s="12">
        <f>C15*100/C16</f>
        <v>30</v>
      </c>
      <c r="D18" s="12">
        <f t="shared" ref="D18:V18" si="6">D15*100/D16</f>
        <v>0</v>
      </c>
      <c r="E18" s="12">
        <f t="shared" si="6"/>
        <v>100</v>
      </c>
      <c r="F18" s="12">
        <f t="shared" si="6"/>
        <v>40</v>
      </c>
      <c r="G18" s="12">
        <f t="shared" si="6"/>
        <v>30</v>
      </c>
      <c r="H18" s="12">
        <f t="shared" si="6"/>
        <v>50</v>
      </c>
      <c r="I18" s="12">
        <f t="shared" si="6"/>
        <v>30</v>
      </c>
      <c r="J18" s="12">
        <f t="shared" si="6"/>
        <v>20</v>
      </c>
      <c r="K18" s="12">
        <f t="shared" si="6"/>
        <v>30</v>
      </c>
      <c r="L18" s="12">
        <f t="shared" si="6"/>
        <v>60</v>
      </c>
      <c r="M18" s="12">
        <f t="shared" si="6"/>
        <v>20</v>
      </c>
      <c r="N18" s="12">
        <f t="shared" si="6"/>
        <v>10</v>
      </c>
      <c r="O18" s="12">
        <f t="shared" si="6"/>
        <v>40</v>
      </c>
      <c r="P18" s="12">
        <f t="shared" si="6"/>
        <v>40</v>
      </c>
      <c r="Q18" s="12">
        <f t="shared" si="6"/>
        <v>0</v>
      </c>
      <c r="R18" s="12">
        <f t="shared" si="6"/>
        <v>50</v>
      </c>
      <c r="S18" s="12">
        <f t="shared" si="6"/>
        <v>0</v>
      </c>
      <c r="T18" s="12">
        <f t="shared" si="6"/>
        <v>30</v>
      </c>
      <c r="U18" s="12">
        <f t="shared" si="6"/>
        <v>10</v>
      </c>
      <c r="V18" s="12">
        <f t="shared" si="6"/>
        <v>40</v>
      </c>
      <c r="W18" s="9"/>
      <c r="X18" s="9"/>
      <c r="Y18" s="9"/>
      <c r="Z18" s="9"/>
      <c r="AA18" s="9"/>
    </row>
    <row r="19" spans="1:27" ht="34" x14ac:dyDescent="0.2">
      <c r="B19" s="21" t="s">
        <v>33</v>
      </c>
      <c r="C19" s="15">
        <f>C15/C14</f>
        <v>0.42857142857142855</v>
      </c>
      <c r="D19" s="15">
        <f t="shared" ref="D19:V19" si="7">D15/D14</f>
        <v>0</v>
      </c>
      <c r="E19" s="15">
        <v>100</v>
      </c>
      <c r="F19" s="15">
        <f t="shared" si="7"/>
        <v>0.66666666666666663</v>
      </c>
      <c r="G19" s="15">
        <f t="shared" si="7"/>
        <v>0.42857142857142855</v>
      </c>
      <c r="H19" s="15">
        <f t="shared" si="7"/>
        <v>1</v>
      </c>
      <c r="I19" s="15">
        <f t="shared" si="7"/>
        <v>0.42857142857142855</v>
      </c>
      <c r="J19" s="15">
        <f t="shared" si="7"/>
        <v>0.25</v>
      </c>
      <c r="K19" s="15">
        <f t="shared" si="7"/>
        <v>0.42857142857142855</v>
      </c>
      <c r="L19" s="15">
        <f t="shared" si="7"/>
        <v>1.5</v>
      </c>
      <c r="M19" s="15">
        <f t="shared" si="7"/>
        <v>0.25</v>
      </c>
      <c r="N19" s="15">
        <f t="shared" si="7"/>
        <v>0.1111111111111111</v>
      </c>
      <c r="O19" s="15">
        <f t="shared" si="7"/>
        <v>0.66666666666666663</v>
      </c>
      <c r="P19" s="15">
        <f t="shared" si="7"/>
        <v>0.66666666666666663</v>
      </c>
      <c r="Q19" s="15">
        <f t="shared" si="7"/>
        <v>0</v>
      </c>
      <c r="R19" s="15">
        <f t="shared" si="7"/>
        <v>1</v>
      </c>
      <c r="S19" s="15">
        <f t="shared" si="7"/>
        <v>0</v>
      </c>
      <c r="T19" s="15">
        <f t="shared" si="7"/>
        <v>0.42857142857142855</v>
      </c>
      <c r="U19" s="15">
        <f t="shared" si="7"/>
        <v>0.1111111111111111</v>
      </c>
      <c r="V19" s="15">
        <f t="shared" si="7"/>
        <v>0.66666666666666663</v>
      </c>
    </row>
  </sheetData>
  <mergeCells count="1">
    <mergeCell ref="A1:AB1"/>
  </mergeCells>
  <phoneticPr fontId="3" type="noConversion"/>
  <conditionalFormatting sqref="C3:V12">
    <cfRule type="containsText" dxfId="0" priority="1" operator="containsText" text="Female">
      <formula>NOT(ISERROR(SEARCH("Female",C3)))</formula>
    </cfRule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Dental Colleges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Shahzad</dc:creator>
  <cp:lastModifiedBy>Shahzad</cp:lastModifiedBy>
  <dcterms:created xsi:type="dcterms:W3CDTF">2023-11-09T09:26:53Z</dcterms:created>
  <dcterms:modified xsi:type="dcterms:W3CDTF">2024-02-12T18:09:48Z</dcterms:modified>
</cp:coreProperties>
</file>