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hsan/Desktop/KMU Data Sep 2022/3. Publications, Presentation and abstracts/4. Submitted manuscripts/2023 - MHPE Research Project/Manuscript/"/>
    </mc:Choice>
  </mc:AlternateContent>
  <xr:revisionPtr revIDLastSave="0" documentId="13_ncr:1_{0E3EECB7-C747-C64C-9A35-0F1DAC9DE9A5}" xr6:coauthVersionLast="47" xr6:coauthVersionMax="47" xr10:uidLastSave="{00000000-0000-0000-0000-000000000000}"/>
  <bookViews>
    <workbookView xWindow="0" yWindow="500" windowWidth="28800" windowHeight="16340" xr2:uid="{220ECECE-65CD-4141-B09E-9D3EB1773A50}"/>
  </bookViews>
  <sheets>
    <sheet name="Medical colleg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6" i="1" l="1"/>
  <c r="T26" i="1"/>
  <c r="H27" i="1"/>
  <c r="AB20" i="1"/>
  <c r="P27" i="1"/>
  <c r="Q27" i="1"/>
  <c r="S27" i="1"/>
  <c r="T27" i="1"/>
  <c r="U27" i="1"/>
  <c r="F27" i="1"/>
  <c r="G27" i="1"/>
  <c r="I27" i="1"/>
  <c r="J27" i="1"/>
  <c r="K27" i="1"/>
  <c r="L27" i="1"/>
  <c r="M27" i="1"/>
  <c r="N27" i="1"/>
  <c r="O27" i="1"/>
  <c r="D27" i="1"/>
  <c r="E27" i="1"/>
  <c r="C27" i="1"/>
  <c r="AA3" i="1"/>
  <c r="AA4" i="1"/>
  <c r="AA5" i="1"/>
  <c r="AA6" i="1"/>
  <c r="AA7" i="1"/>
  <c r="AA8" i="1"/>
  <c r="AA9" i="1"/>
  <c r="AB3" i="1" s="1"/>
  <c r="AA10" i="1"/>
  <c r="AA11" i="1"/>
  <c r="AA12" i="1"/>
  <c r="AA13" i="1"/>
  <c r="AA14" i="1"/>
  <c r="AA15" i="1"/>
  <c r="AA16" i="1"/>
  <c r="AA17" i="1"/>
  <c r="AA18" i="1"/>
  <c r="AA19" i="1"/>
  <c r="AA20" i="1"/>
  <c r="D24" i="1"/>
  <c r="D25" i="1" s="1"/>
  <c r="E24" i="1"/>
  <c r="E25" i="1" s="1"/>
  <c r="F24" i="1"/>
  <c r="F26" i="1" s="1"/>
  <c r="G24" i="1"/>
  <c r="G25" i="1" s="1"/>
  <c r="H24" i="1"/>
  <c r="H25" i="1" s="1"/>
  <c r="I24" i="1"/>
  <c r="I25" i="1" s="1"/>
  <c r="J24" i="1"/>
  <c r="J25" i="1" s="1"/>
  <c r="K24" i="1"/>
  <c r="K25" i="1" s="1"/>
  <c r="L24" i="1"/>
  <c r="L25" i="1" s="1"/>
  <c r="M24" i="1"/>
  <c r="M25" i="1" s="1"/>
  <c r="N24" i="1"/>
  <c r="N26" i="1" s="1"/>
  <c r="O24" i="1"/>
  <c r="O25" i="1" s="1"/>
  <c r="P24" i="1"/>
  <c r="P25" i="1" s="1"/>
  <c r="Q24" i="1"/>
  <c r="Q25" i="1" s="1"/>
  <c r="R24" i="1"/>
  <c r="R25" i="1" s="1"/>
  <c r="S24" i="1"/>
  <c r="S25" i="1" s="1"/>
  <c r="T24" i="1"/>
  <c r="T25" i="1" s="1"/>
  <c r="U24" i="1"/>
  <c r="U25" i="1" s="1"/>
  <c r="C24" i="1"/>
  <c r="C26" i="1" s="1"/>
  <c r="X4" i="1"/>
  <c r="Z4" i="1" s="1"/>
  <c r="X5" i="1"/>
  <c r="Z5" i="1" s="1"/>
  <c r="X6" i="1"/>
  <c r="Z6" i="1" s="1"/>
  <c r="X7" i="1"/>
  <c r="Z7" i="1" s="1"/>
  <c r="X8" i="1"/>
  <c r="Z8" i="1" s="1"/>
  <c r="X9" i="1"/>
  <c r="Z9" i="1" s="1"/>
  <c r="X10" i="1"/>
  <c r="Z10" i="1" s="1"/>
  <c r="X11" i="1"/>
  <c r="Y11" i="1" s="1"/>
  <c r="X12" i="1"/>
  <c r="Y12" i="1" s="1"/>
  <c r="X13" i="1"/>
  <c r="Y13" i="1" s="1"/>
  <c r="X14" i="1"/>
  <c r="Z14" i="1" s="1"/>
  <c r="X15" i="1"/>
  <c r="Z15" i="1" s="1"/>
  <c r="X16" i="1"/>
  <c r="Z16" i="1" s="1"/>
  <c r="X17" i="1"/>
  <c r="Y17" i="1" s="1"/>
  <c r="X18" i="1"/>
  <c r="Y18" i="1" s="1"/>
  <c r="X19" i="1"/>
  <c r="Y19" i="1" s="1"/>
  <c r="X20" i="1"/>
  <c r="Y20" i="1" s="1"/>
  <c r="X3" i="1"/>
  <c r="Y3" i="1" s="1"/>
  <c r="U26" i="1" l="1"/>
  <c r="Z18" i="1"/>
  <c r="Z19" i="1"/>
  <c r="AB12" i="1"/>
  <c r="R26" i="1"/>
  <c r="C25" i="1"/>
  <c r="N25" i="1"/>
  <c r="F25" i="1"/>
  <c r="M26" i="1"/>
  <c r="E26" i="1"/>
  <c r="L26" i="1"/>
  <c r="D26" i="1"/>
  <c r="Y10" i="1"/>
  <c r="Z3" i="1"/>
  <c r="K26" i="1"/>
  <c r="J26" i="1"/>
  <c r="Q26" i="1"/>
  <c r="I26" i="1"/>
  <c r="P26" i="1"/>
  <c r="H26" i="1"/>
  <c r="O26" i="1"/>
  <c r="G26" i="1"/>
  <c r="Z13" i="1"/>
  <c r="Z11" i="1"/>
  <c r="Y9" i="1"/>
  <c r="Z20" i="1"/>
  <c r="Z12" i="1"/>
  <c r="Y16" i="1"/>
  <c r="Y8" i="1"/>
  <c r="Y15" i="1"/>
  <c r="Y7" i="1"/>
  <c r="Y14" i="1"/>
  <c r="Y6" i="1"/>
  <c r="Z17" i="1"/>
  <c r="Y5" i="1"/>
  <c r="Y4" i="1"/>
</calcChain>
</file>

<file path=xl/sharedStrings.xml><?xml version="1.0" encoding="utf-8"?>
<sst xmlns="http://schemas.openxmlformats.org/spreadsheetml/2006/main" count="382" uniqueCount="52">
  <si>
    <t>College name</t>
  </si>
  <si>
    <t>Chief executive/Dean/Principal</t>
  </si>
  <si>
    <t>Vice Dean/Principal 1 (if any)</t>
  </si>
  <si>
    <t>Vice Dean/Principal 2 (if any)</t>
  </si>
  <si>
    <t>Vice Dean/Principal 3 (if any)</t>
  </si>
  <si>
    <t>Anatomy</t>
  </si>
  <si>
    <t>Physiology</t>
  </si>
  <si>
    <t>Biochemistry</t>
  </si>
  <si>
    <t>Pharmacology</t>
  </si>
  <si>
    <t>Pathology</t>
  </si>
  <si>
    <t>Community Health Sciences</t>
  </si>
  <si>
    <t>Forensic Medicine</t>
  </si>
  <si>
    <t>Medicine &amp; Allied</t>
  </si>
  <si>
    <t>Surgery &amp; Allied</t>
  </si>
  <si>
    <t>ENT</t>
  </si>
  <si>
    <t>Ophthalmology</t>
  </si>
  <si>
    <t>Gynae and Obs</t>
  </si>
  <si>
    <t xml:space="preserve">Pediatrics </t>
  </si>
  <si>
    <t>Radiology</t>
  </si>
  <si>
    <t>Public/Private</t>
  </si>
  <si>
    <t>Public</t>
  </si>
  <si>
    <t>Med Education</t>
  </si>
  <si>
    <t>Private</t>
  </si>
  <si>
    <t>Male</t>
  </si>
  <si>
    <t>Female</t>
  </si>
  <si>
    <t>% Male</t>
  </si>
  <si>
    <t>% Females</t>
  </si>
  <si>
    <t>Total (N)</t>
  </si>
  <si>
    <t>Mlae (n)</t>
  </si>
  <si>
    <t>Fmale (n)</t>
  </si>
  <si>
    <t>Male (n)</t>
  </si>
  <si>
    <t>Female (n)</t>
  </si>
  <si>
    <t>MC-1</t>
  </si>
  <si>
    <t>MC-2</t>
  </si>
  <si>
    <t>MC-3</t>
  </si>
  <si>
    <t>MC-4</t>
  </si>
  <si>
    <t>MC-5</t>
  </si>
  <si>
    <t>MC-6</t>
  </si>
  <si>
    <t>MC-7</t>
  </si>
  <si>
    <t>MC-8</t>
  </si>
  <si>
    <t>MC-9</t>
  </si>
  <si>
    <t>MC-10</t>
  </si>
  <si>
    <t>MC-11</t>
  </si>
  <si>
    <t>MC-12</t>
  </si>
  <si>
    <t>MC-13</t>
  </si>
  <si>
    <t>MC-14</t>
  </si>
  <si>
    <t>MC-15</t>
  </si>
  <si>
    <t>MC-16</t>
  </si>
  <si>
    <t>MC-17</t>
  </si>
  <si>
    <t>MC-18</t>
  </si>
  <si>
    <t>Female to male ratio</t>
  </si>
  <si>
    <t>Supplementry Table 1: Gender based distribution in medical colleges of KP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</si>
</sst>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2F2F2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8">
    <xf numFmtId="0" fontId="0" fillId="0" borderId="0" xfId="0"/>
    <xf numFmtId="0" fontId="1" fillId="2" borderId="1" xfId="1" applyAlignment="1">
      <alignment horizontal="left" vertical="top" wrapText="1"/>
    </xf>
    <xf numFmtId="0" fontId="1" fillId="2" borderId="1" xfId="1" applyAlignment="1">
      <alignment horizontal="left"/>
    </xf>
    <xf numFmtId="0" fontId="1" fillId="2" borderId="2" xfId="1" applyBorder="1" applyAlignment="1">
      <alignment horizontal="left"/>
    </xf>
    <xf numFmtId="0" fontId="1" fillId="2" borderId="1" xfId="1" applyAlignment="1">
      <alignment horizontal="left" wrapText="1"/>
    </xf>
    <xf numFmtId="0" fontId="0" fillId="0" borderId="0" xfId="0" applyAlignment="1">
      <alignment horizontal="left"/>
    </xf>
    <xf numFmtId="0" fontId="1" fillId="2" borderId="1" xfId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2" borderId="0" xfId="1" applyBorder="1" applyAlignment="1">
      <alignment horizontal="left"/>
    </xf>
    <xf numFmtId="0" fontId="0" fillId="0" borderId="0" xfId="0" applyAlignment="1">
      <alignment horizontal="right"/>
    </xf>
    <xf numFmtId="0" fontId="1" fillId="5" borderId="1" xfId="1" applyFill="1" applyAlignment="1">
      <alignment horizontal="left" vertical="center" wrapText="1"/>
    </xf>
    <xf numFmtId="0" fontId="1" fillId="5" borderId="1" xfId="1" applyFill="1" applyAlignment="1">
      <alignment horizontal="left"/>
    </xf>
    <xf numFmtId="0" fontId="0" fillId="5" borderId="0" xfId="0" applyFill="1"/>
    <xf numFmtId="0" fontId="0" fillId="4" borderId="0" xfId="0" applyFill="1" applyAlignment="1">
      <alignment horizontal="right"/>
    </xf>
    <xf numFmtId="164" fontId="0" fillId="0" borderId="0" xfId="0" applyNumberFormat="1" applyAlignment="1">
      <alignment horizontal="center"/>
    </xf>
    <xf numFmtId="0" fontId="1" fillId="4" borderId="1" xfId="1" applyFill="1" applyAlignment="1"/>
    <xf numFmtId="0" fontId="1" fillId="4" borderId="1" xfId="1" applyFill="1" applyAlignment="1">
      <alignment horizontal="left"/>
    </xf>
    <xf numFmtId="0" fontId="0" fillId="4" borderId="0" xfId="0" applyFill="1"/>
    <xf numFmtId="0" fontId="1" fillId="2" borderId="2" xfId="1" applyBorder="1" applyAlignment="1">
      <alignment horizontal="left" vertical="center" wrapText="1"/>
    </xf>
    <xf numFmtId="0" fontId="1" fillId="4" borderId="1" xfId="1" applyFill="1" applyAlignment="1">
      <alignment vertical="center" wrapText="1"/>
    </xf>
    <xf numFmtId="2" fontId="0" fillId="0" borderId="0" xfId="0" applyNumberFormat="1"/>
    <xf numFmtId="0" fontId="1" fillId="0" borderId="1" xfId="1" applyFill="1" applyAlignment="1">
      <alignment horizontal="left" vertical="center" wrapText="1"/>
    </xf>
    <xf numFmtId="0" fontId="1" fillId="0" borderId="1" xfId="1" applyFill="1" applyAlignment="1">
      <alignment horizontal="left"/>
    </xf>
    <xf numFmtId="0" fontId="1" fillId="0" borderId="1" xfId="1" applyFill="1" applyAlignment="1"/>
    <xf numFmtId="0" fontId="0" fillId="4" borderId="0" xfId="0" applyFill="1" applyAlignment="1">
      <alignment horizontal="left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left"/>
    </xf>
  </cellXfs>
  <cellStyles count="2">
    <cellStyle name="Normal" xfId="0" builtinId="0"/>
    <cellStyle name="Output" xfId="1" builtinId="2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DD9C1-9146-2C44-9F58-44751166562D}">
  <dimension ref="A1:AB49"/>
  <sheetViews>
    <sheetView tabSelected="1" zoomScale="80" zoomScaleNormal="80" workbookViewId="0">
      <selection activeCell="D22" sqref="D22"/>
    </sheetView>
  </sheetViews>
  <sheetFormatPr baseColWidth="10" defaultRowHeight="16" x14ac:dyDescent="0.2"/>
  <cols>
    <col min="1" max="1" width="39.5" customWidth="1"/>
    <col min="2" max="2" width="19.6640625" customWidth="1"/>
    <col min="3" max="3" width="17.5" customWidth="1"/>
    <col min="4" max="4" width="17" customWidth="1"/>
    <col min="5" max="5" width="15" customWidth="1"/>
    <col min="6" max="6" width="16.83203125" customWidth="1"/>
    <col min="7" max="8" width="16.83203125" bestFit="1" customWidth="1"/>
    <col min="9" max="9" width="12" customWidth="1"/>
    <col min="10" max="10" width="13" customWidth="1"/>
    <col min="11" max="17" width="16.83203125" bestFit="1" customWidth="1"/>
    <col min="18" max="18" width="15.83203125" bestFit="1" customWidth="1"/>
    <col min="19" max="21" width="16.83203125" bestFit="1" customWidth="1"/>
    <col min="22" max="23" width="10.83203125" style="18"/>
  </cols>
  <sheetData>
    <row r="1" spans="1:28" ht="39" customHeight="1" x14ac:dyDescent="0.25">
      <c r="A1" s="27" t="s">
        <v>51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8" ht="51" x14ac:dyDescent="0.2">
      <c r="A2" s="4" t="s">
        <v>0</v>
      </c>
      <c r="B2" s="5" t="s">
        <v>19</v>
      </c>
      <c r="C2" s="1" t="s">
        <v>1</v>
      </c>
      <c r="D2" s="1" t="s">
        <v>2</v>
      </c>
      <c r="E2" s="1" t="s">
        <v>3</v>
      </c>
      <c r="F2" s="1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21</v>
      </c>
      <c r="V2" s="16" t="s">
        <v>28</v>
      </c>
      <c r="W2" s="16" t="s">
        <v>29</v>
      </c>
      <c r="X2" s="19" t="s">
        <v>27</v>
      </c>
      <c r="Y2" s="19" t="s">
        <v>25</v>
      </c>
      <c r="Z2" s="19" t="s">
        <v>26</v>
      </c>
      <c r="AA2" s="19" t="s">
        <v>50</v>
      </c>
    </row>
    <row r="3" spans="1:28" ht="17" x14ac:dyDescent="0.2">
      <c r="A3" s="7" t="s">
        <v>32</v>
      </c>
      <c r="B3" s="5" t="s">
        <v>20</v>
      </c>
      <c r="C3" s="1" t="s">
        <v>23</v>
      </c>
      <c r="D3" s="1" t="s">
        <v>23</v>
      </c>
      <c r="E3" s="1" t="s">
        <v>23</v>
      </c>
      <c r="F3" s="1" t="s">
        <v>23</v>
      </c>
      <c r="G3" s="6" t="s">
        <v>23</v>
      </c>
      <c r="H3" s="6" t="s">
        <v>24</v>
      </c>
      <c r="I3" s="6" t="s">
        <v>23</v>
      </c>
      <c r="J3" s="6" t="s">
        <v>23</v>
      </c>
      <c r="K3" s="6" t="s">
        <v>23</v>
      </c>
      <c r="L3" s="6" t="s">
        <v>24</v>
      </c>
      <c r="M3" s="6" t="s">
        <v>23</v>
      </c>
      <c r="N3" s="6" t="s">
        <v>23</v>
      </c>
      <c r="O3" s="6" t="s">
        <v>24</v>
      </c>
      <c r="P3" s="6" t="s">
        <v>23</v>
      </c>
      <c r="Q3" s="6" t="s">
        <v>24</v>
      </c>
      <c r="R3" s="6" t="s">
        <v>24</v>
      </c>
      <c r="S3" s="6" t="s">
        <v>24</v>
      </c>
      <c r="T3" s="6" t="s">
        <v>24</v>
      </c>
      <c r="U3" s="6" t="s">
        <v>23</v>
      </c>
      <c r="V3" s="16">
        <v>12</v>
      </c>
      <c r="W3" s="16">
        <v>7</v>
      </c>
      <c r="X3">
        <f>SUM(V3:W3)</f>
        <v>19</v>
      </c>
      <c r="Y3">
        <f>V3*100/X3</f>
        <v>63.157894736842103</v>
      </c>
      <c r="Z3">
        <f>W3*100/X3</f>
        <v>36.842105263157897</v>
      </c>
      <c r="AA3" s="21">
        <f>W3/V3</f>
        <v>0.58333333333333337</v>
      </c>
      <c r="AB3" s="21">
        <f>AVERAGE(AA3:AA12)</f>
        <v>0.44254148629148632</v>
      </c>
    </row>
    <row r="4" spans="1:28" s="13" customFormat="1" ht="17" x14ac:dyDescent="0.2">
      <c r="A4" s="7" t="s">
        <v>33</v>
      </c>
      <c r="B4" s="11" t="s">
        <v>20</v>
      </c>
      <c r="C4" s="12" t="s">
        <v>23</v>
      </c>
      <c r="D4" s="12" t="s">
        <v>23</v>
      </c>
      <c r="E4" s="12" t="s">
        <v>23</v>
      </c>
      <c r="F4" s="12"/>
      <c r="G4" s="12" t="s">
        <v>23</v>
      </c>
      <c r="H4" s="12" t="s">
        <v>24</v>
      </c>
      <c r="I4" s="12" t="s">
        <v>24</v>
      </c>
      <c r="J4" s="12" t="s">
        <v>23</v>
      </c>
      <c r="K4" s="12" t="s">
        <v>23</v>
      </c>
      <c r="L4" s="12" t="s">
        <v>24</v>
      </c>
      <c r="M4" s="12" t="s">
        <v>23</v>
      </c>
      <c r="N4" s="12" t="s">
        <v>23</v>
      </c>
      <c r="O4" s="12" t="s">
        <v>23</v>
      </c>
      <c r="P4" s="12" t="s">
        <v>23</v>
      </c>
      <c r="Q4" s="12" t="s">
        <v>23</v>
      </c>
      <c r="R4" s="12" t="s">
        <v>24</v>
      </c>
      <c r="S4" s="12" t="s">
        <v>23</v>
      </c>
      <c r="T4" s="12" t="s">
        <v>24</v>
      </c>
      <c r="U4" s="12" t="s">
        <v>24</v>
      </c>
      <c r="V4" s="16">
        <v>12</v>
      </c>
      <c r="W4" s="16">
        <v>6</v>
      </c>
      <c r="X4">
        <f t="shared" ref="X4:X20" si="0">SUM(V4:W4)</f>
        <v>18</v>
      </c>
      <c r="Y4">
        <f t="shared" ref="Y4:Y20" si="1">V4*100/X4</f>
        <v>66.666666666666671</v>
      </c>
      <c r="Z4">
        <f t="shared" ref="Z4:Z20" si="2">W4*100/X4</f>
        <v>33.333333333333336</v>
      </c>
      <c r="AA4" s="21">
        <f t="shared" ref="AA4:AA20" si="3">W4/V4</f>
        <v>0.5</v>
      </c>
    </row>
    <row r="5" spans="1:28" ht="17" x14ac:dyDescent="0.2">
      <c r="A5" s="7" t="s">
        <v>34</v>
      </c>
      <c r="B5" s="6" t="s">
        <v>20</v>
      </c>
      <c r="C5" s="2" t="s">
        <v>23</v>
      </c>
      <c r="D5" s="2" t="s">
        <v>23</v>
      </c>
      <c r="E5" s="2" t="s">
        <v>24</v>
      </c>
      <c r="F5" s="2" t="s">
        <v>23</v>
      </c>
      <c r="G5" s="2" t="s">
        <v>24</v>
      </c>
      <c r="H5" s="2" t="s">
        <v>24</v>
      </c>
      <c r="I5" s="2" t="s">
        <v>24</v>
      </c>
      <c r="J5" s="2" t="s">
        <v>23</v>
      </c>
      <c r="K5" s="2" t="s">
        <v>24</v>
      </c>
      <c r="L5" s="2" t="s">
        <v>23</v>
      </c>
      <c r="M5" s="2" t="s">
        <v>23</v>
      </c>
      <c r="N5" s="2" t="s">
        <v>23</v>
      </c>
      <c r="O5" s="2" t="s">
        <v>24</v>
      </c>
      <c r="P5" s="2" t="s">
        <v>24</v>
      </c>
      <c r="Q5" s="2" t="s">
        <v>24</v>
      </c>
      <c r="R5" s="2" t="s">
        <v>24</v>
      </c>
      <c r="S5" s="2" t="s">
        <v>24</v>
      </c>
      <c r="T5" s="2" t="s">
        <v>24</v>
      </c>
      <c r="U5" s="2" t="s">
        <v>24</v>
      </c>
      <c r="V5" s="16">
        <v>7</v>
      </c>
      <c r="W5" s="16">
        <v>12</v>
      </c>
      <c r="X5">
        <f t="shared" si="0"/>
        <v>19</v>
      </c>
      <c r="Y5">
        <f t="shared" si="1"/>
        <v>36.842105263157897</v>
      </c>
      <c r="Z5">
        <f t="shared" si="2"/>
        <v>63.157894736842103</v>
      </c>
      <c r="AA5" s="21">
        <f t="shared" si="3"/>
        <v>1.7142857142857142</v>
      </c>
    </row>
    <row r="6" spans="1:28" ht="17" x14ac:dyDescent="0.2">
      <c r="A6" s="7" t="s">
        <v>35</v>
      </c>
      <c r="B6" s="6" t="s">
        <v>20</v>
      </c>
      <c r="C6" s="2" t="s">
        <v>23</v>
      </c>
      <c r="D6" s="2" t="s">
        <v>23</v>
      </c>
      <c r="E6" s="2" t="s">
        <v>23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  <c r="K6" s="8" t="s">
        <v>23</v>
      </c>
      <c r="L6" s="8" t="s">
        <v>23</v>
      </c>
      <c r="M6" s="8" t="s">
        <v>23</v>
      </c>
      <c r="N6" s="8" t="s">
        <v>23</v>
      </c>
      <c r="O6" s="8" t="s">
        <v>23</v>
      </c>
      <c r="P6" s="2" t="s">
        <v>23</v>
      </c>
      <c r="Q6" s="8" t="s">
        <v>23</v>
      </c>
      <c r="R6" s="8" t="s">
        <v>24</v>
      </c>
      <c r="S6" s="8" t="s">
        <v>23</v>
      </c>
      <c r="T6" s="8" t="s">
        <v>23</v>
      </c>
      <c r="U6" s="2" t="s">
        <v>23</v>
      </c>
      <c r="V6" s="16">
        <v>18</v>
      </c>
      <c r="W6" s="16">
        <v>1</v>
      </c>
      <c r="X6">
        <f t="shared" si="0"/>
        <v>19</v>
      </c>
      <c r="Y6">
        <f t="shared" si="1"/>
        <v>94.736842105263165</v>
      </c>
      <c r="Z6">
        <f t="shared" si="2"/>
        <v>5.2631578947368425</v>
      </c>
      <c r="AA6" s="21">
        <f t="shared" si="3"/>
        <v>5.5555555555555552E-2</v>
      </c>
    </row>
    <row r="7" spans="1:28" ht="17" x14ac:dyDescent="0.2">
      <c r="A7" s="7" t="s">
        <v>36</v>
      </c>
      <c r="B7" s="6" t="s">
        <v>20</v>
      </c>
      <c r="C7" s="2" t="s">
        <v>24</v>
      </c>
      <c r="D7" s="2" t="s">
        <v>23</v>
      </c>
      <c r="E7" s="2"/>
      <c r="F7" s="2"/>
      <c r="G7" s="2" t="s">
        <v>23</v>
      </c>
      <c r="H7" s="2" t="s">
        <v>23</v>
      </c>
      <c r="I7" s="2" t="s">
        <v>23</v>
      </c>
      <c r="J7" s="2" t="s">
        <v>24</v>
      </c>
      <c r="K7" s="2" t="s">
        <v>24</v>
      </c>
      <c r="L7" s="2" t="s">
        <v>24</v>
      </c>
      <c r="M7" s="2" t="s">
        <v>23</v>
      </c>
      <c r="N7" s="2" t="s">
        <v>23</v>
      </c>
      <c r="O7" s="2" t="s">
        <v>23</v>
      </c>
      <c r="P7" s="2" t="s">
        <v>23</v>
      </c>
      <c r="Q7" s="2" t="s">
        <v>23</v>
      </c>
      <c r="R7" s="2" t="s">
        <v>24</v>
      </c>
      <c r="S7" s="2" t="s">
        <v>23</v>
      </c>
      <c r="T7" s="2" t="s">
        <v>23</v>
      </c>
      <c r="U7" s="2" t="s">
        <v>24</v>
      </c>
      <c r="V7" s="16">
        <v>11</v>
      </c>
      <c r="W7" s="16">
        <v>6</v>
      </c>
      <c r="X7">
        <f t="shared" si="0"/>
        <v>17</v>
      </c>
      <c r="Y7">
        <f t="shared" si="1"/>
        <v>64.705882352941174</v>
      </c>
      <c r="Z7">
        <f t="shared" si="2"/>
        <v>35.294117647058826</v>
      </c>
      <c r="AA7" s="21">
        <f t="shared" si="3"/>
        <v>0.54545454545454541</v>
      </c>
    </row>
    <row r="8" spans="1:28" x14ac:dyDescent="0.2">
      <c r="A8" s="7" t="s">
        <v>37</v>
      </c>
      <c r="B8" s="2" t="s">
        <v>20</v>
      </c>
      <c r="C8" s="2" t="s">
        <v>23</v>
      </c>
      <c r="D8" s="2" t="s">
        <v>23</v>
      </c>
      <c r="E8" s="2" t="s">
        <v>23</v>
      </c>
      <c r="F8" s="2"/>
      <c r="G8" s="2" t="s">
        <v>23</v>
      </c>
      <c r="H8" s="2" t="s">
        <v>24</v>
      </c>
      <c r="I8" s="2" t="s">
        <v>23</v>
      </c>
      <c r="J8" s="2" t="s">
        <v>23</v>
      </c>
      <c r="K8" s="2" t="s">
        <v>23</v>
      </c>
      <c r="L8" s="2" t="s">
        <v>23</v>
      </c>
      <c r="M8" s="2" t="s">
        <v>23</v>
      </c>
      <c r="N8" s="2" t="s">
        <v>23</v>
      </c>
      <c r="O8" s="2" t="s">
        <v>23</v>
      </c>
      <c r="P8" s="2" t="s">
        <v>23</v>
      </c>
      <c r="Q8" s="2" t="s">
        <v>23</v>
      </c>
      <c r="R8" s="2" t="s">
        <v>24</v>
      </c>
      <c r="S8" s="2" t="s">
        <v>23</v>
      </c>
      <c r="T8" s="2" t="s">
        <v>23</v>
      </c>
      <c r="U8" s="2" t="s">
        <v>23</v>
      </c>
      <c r="V8" s="16">
        <v>16</v>
      </c>
      <c r="W8" s="16">
        <v>2</v>
      </c>
      <c r="X8">
        <f t="shared" si="0"/>
        <v>18</v>
      </c>
      <c r="Y8">
        <f t="shared" si="1"/>
        <v>88.888888888888886</v>
      </c>
      <c r="Z8">
        <f t="shared" si="2"/>
        <v>11.111111111111111</v>
      </c>
      <c r="AA8" s="21">
        <f t="shared" si="3"/>
        <v>0.125</v>
      </c>
    </row>
    <row r="9" spans="1:28" x14ac:dyDescent="0.2">
      <c r="A9" s="7" t="s">
        <v>38</v>
      </c>
      <c r="B9" s="2" t="s">
        <v>20</v>
      </c>
      <c r="C9" s="2" t="s">
        <v>23</v>
      </c>
      <c r="D9" s="2" t="s">
        <v>23</v>
      </c>
      <c r="E9" s="2" t="s">
        <v>23</v>
      </c>
      <c r="F9" s="2"/>
      <c r="G9" s="2" t="s">
        <v>23</v>
      </c>
      <c r="H9" s="2" t="s">
        <v>23</v>
      </c>
      <c r="I9" s="2" t="s">
        <v>23</v>
      </c>
      <c r="J9" s="2" t="s">
        <v>23</v>
      </c>
      <c r="K9" s="2" t="s">
        <v>24</v>
      </c>
      <c r="L9" s="2" t="s">
        <v>23</v>
      </c>
      <c r="M9" s="2" t="s">
        <v>23</v>
      </c>
      <c r="N9" s="2" t="s">
        <v>23</v>
      </c>
      <c r="O9" s="2" t="s">
        <v>23</v>
      </c>
      <c r="P9" s="2" t="s">
        <v>23</v>
      </c>
      <c r="Q9" s="2" t="s">
        <v>23</v>
      </c>
      <c r="R9" s="2" t="s">
        <v>24</v>
      </c>
      <c r="S9" s="2" t="s">
        <v>23</v>
      </c>
      <c r="T9" s="2" t="s">
        <v>23</v>
      </c>
      <c r="U9" s="2" t="s">
        <v>23</v>
      </c>
      <c r="V9" s="16">
        <v>16</v>
      </c>
      <c r="W9" s="16">
        <v>2</v>
      </c>
      <c r="X9">
        <f t="shared" si="0"/>
        <v>18</v>
      </c>
      <c r="Y9">
        <f t="shared" si="1"/>
        <v>88.888888888888886</v>
      </c>
      <c r="Z9">
        <f t="shared" si="2"/>
        <v>11.111111111111111</v>
      </c>
      <c r="AA9" s="21">
        <f t="shared" si="3"/>
        <v>0.125</v>
      </c>
    </row>
    <row r="10" spans="1:28" ht="17" x14ac:dyDescent="0.2">
      <c r="A10" s="7" t="s">
        <v>39</v>
      </c>
      <c r="B10" s="6" t="s">
        <v>20</v>
      </c>
      <c r="C10" s="3" t="s">
        <v>23</v>
      </c>
      <c r="D10" s="3" t="s">
        <v>23</v>
      </c>
      <c r="E10" s="5"/>
      <c r="F10" s="5"/>
      <c r="G10" s="3" t="s">
        <v>23</v>
      </c>
      <c r="H10" s="3" t="s">
        <v>23</v>
      </c>
      <c r="I10" s="3" t="s">
        <v>23</v>
      </c>
      <c r="J10" s="3" t="s">
        <v>23</v>
      </c>
      <c r="K10" s="3" t="s">
        <v>23</v>
      </c>
      <c r="L10" s="3" t="s">
        <v>23</v>
      </c>
      <c r="M10" s="3" t="s">
        <v>23</v>
      </c>
      <c r="N10" s="3" t="s">
        <v>23</v>
      </c>
      <c r="O10" s="3" t="s">
        <v>23</v>
      </c>
      <c r="P10" s="3" t="s">
        <v>23</v>
      </c>
      <c r="Q10" s="3" t="s">
        <v>23</v>
      </c>
      <c r="R10" s="3" t="s">
        <v>24</v>
      </c>
      <c r="S10" s="3" t="s">
        <v>23</v>
      </c>
      <c r="T10" s="3" t="s">
        <v>23</v>
      </c>
      <c r="U10" s="3" t="s">
        <v>23</v>
      </c>
      <c r="V10" s="16">
        <v>16</v>
      </c>
      <c r="W10" s="16">
        <v>1</v>
      </c>
      <c r="X10">
        <f t="shared" si="0"/>
        <v>17</v>
      </c>
      <c r="Y10">
        <f t="shared" si="1"/>
        <v>94.117647058823536</v>
      </c>
      <c r="Z10">
        <f t="shared" si="2"/>
        <v>5.882352941176471</v>
      </c>
      <c r="AA10" s="21">
        <f t="shared" si="3"/>
        <v>6.25E-2</v>
      </c>
    </row>
    <row r="11" spans="1:28" ht="17" x14ac:dyDescent="0.2">
      <c r="A11" s="7" t="s">
        <v>40</v>
      </c>
      <c r="B11" s="6" t="s">
        <v>20</v>
      </c>
      <c r="C11" s="2" t="s">
        <v>23</v>
      </c>
      <c r="D11" s="2" t="s">
        <v>23</v>
      </c>
      <c r="E11" s="2"/>
      <c r="F11" s="2"/>
      <c r="G11" s="2" t="s">
        <v>23</v>
      </c>
      <c r="H11" s="2" t="s">
        <v>23</v>
      </c>
      <c r="I11" s="2" t="s">
        <v>23</v>
      </c>
      <c r="J11" s="2" t="s">
        <v>24</v>
      </c>
      <c r="K11" s="2" t="s">
        <v>23</v>
      </c>
      <c r="L11" s="2" t="s">
        <v>23</v>
      </c>
      <c r="M11" s="2" t="s">
        <v>23</v>
      </c>
      <c r="N11" s="2" t="s">
        <v>23</v>
      </c>
      <c r="O11" s="2" t="s">
        <v>23</v>
      </c>
      <c r="P11" s="2" t="s">
        <v>23</v>
      </c>
      <c r="Q11" s="2" t="s">
        <v>23</v>
      </c>
      <c r="R11" s="2" t="s">
        <v>24</v>
      </c>
      <c r="S11" s="2" t="s">
        <v>23</v>
      </c>
      <c r="T11" s="2" t="s">
        <v>24</v>
      </c>
      <c r="U11" s="2" t="s">
        <v>23</v>
      </c>
      <c r="V11" s="16">
        <v>14</v>
      </c>
      <c r="W11" s="16">
        <v>3</v>
      </c>
      <c r="X11">
        <f t="shared" si="0"/>
        <v>17</v>
      </c>
      <c r="Y11">
        <f t="shared" si="1"/>
        <v>82.352941176470594</v>
      </c>
      <c r="Z11">
        <f t="shared" si="2"/>
        <v>17.647058823529413</v>
      </c>
      <c r="AA11" s="21">
        <f t="shared" si="3"/>
        <v>0.21428571428571427</v>
      </c>
    </row>
    <row r="12" spans="1:28" ht="17" x14ac:dyDescent="0.2">
      <c r="A12" s="7" t="s">
        <v>41</v>
      </c>
      <c r="B12" s="6" t="s">
        <v>20</v>
      </c>
      <c r="C12" s="2" t="s">
        <v>24</v>
      </c>
      <c r="D12" s="2" t="s">
        <v>23</v>
      </c>
      <c r="E12" s="2" t="s">
        <v>23</v>
      </c>
      <c r="F12" s="2"/>
      <c r="G12" s="2" t="s">
        <v>23</v>
      </c>
      <c r="H12" s="2" t="s">
        <v>23</v>
      </c>
      <c r="I12" s="2" t="s">
        <v>24</v>
      </c>
      <c r="J12" s="2" t="s">
        <v>24</v>
      </c>
      <c r="K12" s="2" t="s">
        <v>23</v>
      </c>
      <c r="L12" s="2" t="s">
        <v>23</v>
      </c>
      <c r="M12" s="2" t="s">
        <v>24</v>
      </c>
      <c r="N12" s="2" t="s">
        <v>23</v>
      </c>
      <c r="O12" s="2" t="s">
        <v>23</v>
      </c>
      <c r="P12" s="2" t="s">
        <v>23</v>
      </c>
      <c r="Q12" s="9" t="s">
        <v>23</v>
      </c>
      <c r="R12" s="2" t="s">
        <v>24</v>
      </c>
      <c r="S12" s="2" t="s">
        <v>23</v>
      </c>
      <c r="T12" s="2" t="s">
        <v>24</v>
      </c>
      <c r="U12" s="2" t="s">
        <v>23</v>
      </c>
      <c r="V12" s="16">
        <v>12</v>
      </c>
      <c r="W12" s="16">
        <v>6</v>
      </c>
      <c r="X12">
        <f t="shared" si="0"/>
        <v>18</v>
      </c>
      <c r="Y12">
        <f t="shared" si="1"/>
        <v>66.666666666666671</v>
      </c>
      <c r="Z12">
        <f t="shared" si="2"/>
        <v>33.333333333333336</v>
      </c>
      <c r="AA12" s="21">
        <f t="shared" si="3"/>
        <v>0.5</v>
      </c>
      <c r="AB12" s="21">
        <f>AVERAGE(AA3:AA12)</f>
        <v>0.44254148629148632</v>
      </c>
    </row>
    <row r="13" spans="1:28" ht="17" x14ac:dyDescent="0.2">
      <c r="A13" s="7" t="s">
        <v>42</v>
      </c>
      <c r="B13" s="22" t="s">
        <v>22</v>
      </c>
      <c r="C13" s="23" t="s">
        <v>23</v>
      </c>
      <c r="D13" s="23"/>
      <c r="E13" s="23"/>
      <c r="F13" s="23"/>
      <c r="G13" s="23" t="s">
        <v>23</v>
      </c>
      <c r="H13" s="23" t="s">
        <v>23</v>
      </c>
      <c r="I13" s="23" t="s">
        <v>23</v>
      </c>
      <c r="J13" s="23" t="s">
        <v>23</v>
      </c>
      <c r="K13" s="23" t="s">
        <v>24</v>
      </c>
      <c r="L13" s="23" t="s">
        <v>24</v>
      </c>
      <c r="M13" s="23" t="s">
        <v>23</v>
      </c>
      <c r="N13" s="23" t="s">
        <v>23</v>
      </c>
      <c r="O13" s="23" t="s">
        <v>23</v>
      </c>
      <c r="P13" s="23" t="s">
        <v>23</v>
      </c>
      <c r="Q13" s="23" t="s">
        <v>23</v>
      </c>
      <c r="R13" s="23" t="s">
        <v>24</v>
      </c>
      <c r="S13" s="23" t="s">
        <v>24</v>
      </c>
      <c r="T13" s="23" t="s">
        <v>23</v>
      </c>
      <c r="U13" s="23" t="s">
        <v>24</v>
      </c>
      <c r="V13" s="24">
        <v>11</v>
      </c>
      <c r="W13" s="24">
        <v>5</v>
      </c>
      <c r="X13">
        <f t="shared" si="0"/>
        <v>16</v>
      </c>
      <c r="Y13">
        <f t="shared" si="1"/>
        <v>68.75</v>
      </c>
      <c r="Z13">
        <f t="shared" si="2"/>
        <v>31.25</v>
      </c>
      <c r="AA13" s="21">
        <f t="shared" si="3"/>
        <v>0.45454545454545453</v>
      </c>
    </row>
    <row r="14" spans="1:28" ht="17" x14ac:dyDescent="0.2">
      <c r="A14" s="7" t="s">
        <v>43</v>
      </c>
      <c r="B14" s="6" t="s">
        <v>22</v>
      </c>
      <c r="C14" s="2" t="s">
        <v>23</v>
      </c>
      <c r="D14" s="2" t="s">
        <v>23</v>
      </c>
      <c r="E14" s="2" t="s">
        <v>24</v>
      </c>
      <c r="F14" s="2"/>
      <c r="G14" s="2" t="s">
        <v>23</v>
      </c>
      <c r="H14" s="2" t="s">
        <v>23</v>
      </c>
      <c r="I14" s="2" t="s">
        <v>23</v>
      </c>
      <c r="J14" s="2" t="s">
        <v>23</v>
      </c>
      <c r="K14" s="2" t="s">
        <v>24</v>
      </c>
      <c r="L14" s="2" t="s">
        <v>23</v>
      </c>
      <c r="M14" s="2" t="s">
        <v>23</v>
      </c>
      <c r="N14" s="2" t="s">
        <v>23</v>
      </c>
      <c r="O14" s="2" t="s">
        <v>23</v>
      </c>
      <c r="P14" s="2" t="s">
        <v>23</v>
      </c>
      <c r="Q14" s="2" t="s">
        <v>23</v>
      </c>
      <c r="R14" s="2" t="s">
        <v>24</v>
      </c>
      <c r="S14" s="2" t="s">
        <v>24</v>
      </c>
      <c r="T14" s="2" t="s">
        <v>23</v>
      </c>
      <c r="U14" s="2" t="s">
        <v>24</v>
      </c>
      <c r="V14" s="16">
        <v>13</v>
      </c>
      <c r="W14" s="16">
        <v>5</v>
      </c>
      <c r="X14">
        <f t="shared" si="0"/>
        <v>18</v>
      </c>
      <c r="Y14">
        <f t="shared" si="1"/>
        <v>72.222222222222229</v>
      </c>
      <c r="Z14">
        <f t="shared" si="2"/>
        <v>27.777777777777779</v>
      </c>
      <c r="AA14" s="21">
        <f t="shared" si="3"/>
        <v>0.38461538461538464</v>
      </c>
    </row>
    <row r="15" spans="1:28" ht="17" x14ac:dyDescent="0.2">
      <c r="A15" s="7" t="s">
        <v>44</v>
      </c>
      <c r="B15" s="6" t="s">
        <v>22</v>
      </c>
      <c r="C15" s="2" t="s">
        <v>23</v>
      </c>
      <c r="D15" s="2" t="s">
        <v>23</v>
      </c>
      <c r="E15" s="2"/>
      <c r="F15" s="2"/>
      <c r="G15" s="2" t="s">
        <v>23</v>
      </c>
      <c r="H15" s="2" t="s">
        <v>23</v>
      </c>
      <c r="I15" s="2" t="s">
        <v>24</v>
      </c>
      <c r="J15" s="2" t="s">
        <v>23</v>
      </c>
      <c r="K15" s="2" t="s">
        <v>23</v>
      </c>
      <c r="L15" s="2" t="s">
        <v>23</v>
      </c>
      <c r="M15" s="2" t="s">
        <v>23</v>
      </c>
      <c r="N15" s="2" t="s">
        <v>24</v>
      </c>
      <c r="O15" s="2" t="s">
        <v>23</v>
      </c>
      <c r="P15" s="2" t="s">
        <v>23</v>
      </c>
      <c r="Q15" s="2" t="s">
        <v>23</v>
      </c>
      <c r="R15" s="2" t="s">
        <v>24</v>
      </c>
      <c r="S15" s="2" t="s">
        <v>23</v>
      </c>
      <c r="T15" s="2" t="s">
        <v>23</v>
      </c>
      <c r="U15" s="2" t="s">
        <v>23</v>
      </c>
      <c r="V15" s="16">
        <v>14</v>
      </c>
      <c r="W15" s="16">
        <v>3</v>
      </c>
      <c r="X15">
        <f t="shared" si="0"/>
        <v>17</v>
      </c>
      <c r="Y15">
        <f t="shared" si="1"/>
        <v>82.352941176470594</v>
      </c>
      <c r="Z15">
        <f t="shared" si="2"/>
        <v>17.647058823529413</v>
      </c>
      <c r="AA15" s="21">
        <f t="shared" si="3"/>
        <v>0.21428571428571427</v>
      </c>
    </row>
    <row r="16" spans="1:28" ht="17" x14ac:dyDescent="0.2">
      <c r="A16" s="7" t="s">
        <v>45</v>
      </c>
      <c r="B16" s="6" t="s">
        <v>22</v>
      </c>
      <c r="C16" s="2" t="s">
        <v>23</v>
      </c>
      <c r="D16" s="2" t="s">
        <v>23</v>
      </c>
      <c r="E16" s="2"/>
      <c r="F16" s="2"/>
      <c r="G16" s="2" t="s">
        <v>23</v>
      </c>
      <c r="H16" s="2" t="s">
        <v>23</v>
      </c>
      <c r="I16" s="2" t="s">
        <v>23</v>
      </c>
      <c r="J16" s="2" t="s">
        <v>23</v>
      </c>
      <c r="K16" s="2" t="s">
        <v>23</v>
      </c>
      <c r="L16" s="2" t="s">
        <v>23</v>
      </c>
      <c r="M16" s="2" t="s">
        <v>23</v>
      </c>
      <c r="N16" s="2" t="s">
        <v>23</v>
      </c>
      <c r="O16" s="2" t="s">
        <v>23</v>
      </c>
      <c r="P16" s="2" t="s">
        <v>23</v>
      </c>
      <c r="Q16" s="2" t="s">
        <v>23</v>
      </c>
      <c r="R16" s="2" t="s">
        <v>24</v>
      </c>
      <c r="S16" s="2" t="s">
        <v>23</v>
      </c>
      <c r="T16" s="2" t="s">
        <v>23</v>
      </c>
      <c r="U16" s="2" t="s">
        <v>24</v>
      </c>
      <c r="V16" s="16">
        <v>15</v>
      </c>
      <c r="W16" s="16">
        <v>2</v>
      </c>
      <c r="X16">
        <f t="shared" si="0"/>
        <v>17</v>
      </c>
      <c r="Y16">
        <f t="shared" si="1"/>
        <v>88.235294117647058</v>
      </c>
      <c r="Z16">
        <f t="shared" si="2"/>
        <v>11.764705882352942</v>
      </c>
      <c r="AA16" s="21">
        <f t="shared" si="3"/>
        <v>0.13333333333333333</v>
      </c>
    </row>
    <row r="17" spans="1:28" x14ac:dyDescent="0.2">
      <c r="A17" s="7" t="s">
        <v>46</v>
      </c>
      <c r="B17" s="2" t="s">
        <v>22</v>
      </c>
      <c r="C17" s="2" t="s">
        <v>23</v>
      </c>
      <c r="D17" s="2"/>
      <c r="E17" s="2"/>
      <c r="F17" s="2"/>
      <c r="G17" s="2" t="s">
        <v>23</v>
      </c>
      <c r="H17" s="2" t="s">
        <v>24</v>
      </c>
      <c r="I17" s="2" t="s">
        <v>23</v>
      </c>
      <c r="J17" s="2" t="s">
        <v>23</v>
      </c>
      <c r="K17" s="2" t="s">
        <v>23</v>
      </c>
      <c r="L17" s="2" t="s">
        <v>24</v>
      </c>
      <c r="M17" s="2" t="s">
        <v>23</v>
      </c>
      <c r="N17" s="2" t="s">
        <v>23</v>
      </c>
      <c r="O17" s="2" t="s">
        <v>23</v>
      </c>
      <c r="P17" s="2" t="s">
        <v>23</v>
      </c>
      <c r="Q17" s="2" t="s">
        <v>23</v>
      </c>
      <c r="R17" s="2" t="s">
        <v>24</v>
      </c>
      <c r="S17" s="2" t="s">
        <v>23</v>
      </c>
      <c r="T17" s="2" t="s">
        <v>23</v>
      </c>
      <c r="U17" s="2" t="s">
        <v>24</v>
      </c>
      <c r="V17" s="16">
        <v>12</v>
      </c>
      <c r="W17" s="16">
        <v>4</v>
      </c>
      <c r="X17">
        <f t="shared" si="0"/>
        <v>16</v>
      </c>
      <c r="Y17">
        <f>V17*100/X17</f>
        <v>75</v>
      </c>
      <c r="Z17">
        <f t="shared" si="2"/>
        <v>25</v>
      </c>
      <c r="AA17" s="21">
        <f t="shared" si="3"/>
        <v>0.33333333333333331</v>
      </c>
    </row>
    <row r="18" spans="1:28" x14ac:dyDescent="0.2">
      <c r="A18" s="7" t="s">
        <v>47</v>
      </c>
      <c r="B18" s="2" t="s">
        <v>22</v>
      </c>
      <c r="C18" s="2" t="s">
        <v>23</v>
      </c>
      <c r="D18" s="2"/>
      <c r="E18" s="2"/>
      <c r="F18" s="2"/>
      <c r="G18" s="2" t="s">
        <v>24</v>
      </c>
      <c r="H18" s="2" t="s">
        <v>23</v>
      </c>
      <c r="I18" s="2" t="s">
        <v>24</v>
      </c>
      <c r="J18" s="2" t="s">
        <v>24</v>
      </c>
      <c r="K18" s="2" t="s">
        <v>23</v>
      </c>
      <c r="L18" s="2" t="s">
        <v>23</v>
      </c>
      <c r="M18" s="2" t="s">
        <v>23</v>
      </c>
      <c r="N18" s="2" t="s">
        <v>23</v>
      </c>
      <c r="O18" s="2" t="s">
        <v>23</v>
      </c>
      <c r="P18" s="2" t="s">
        <v>23</v>
      </c>
      <c r="Q18" s="2" t="s">
        <v>23</v>
      </c>
      <c r="R18" s="2" t="s">
        <v>24</v>
      </c>
      <c r="S18" s="2" t="s">
        <v>24</v>
      </c>
      <c r="T18" s="2"/>
      <c r="U18" s="2" t="s">
        <v>24</v>
      </c>
      <c r="V18" s="16">
        <v>9</v>
      </c>
      <c r="W18" s="16">
        <v>6</v>
      </c>
      <c r="X18">
        <f t="shared" si="0"/>
        <v>15</v>
      </c>
      <c r="Y18">
        <f t="shared" si="1"/>
        <v>60</v>
      </c>
      <c r="Z18">
        <f t="shared" si="2"/>
        <v>40</v>
      </c>
      <c r="AA18" s="21">
        <f t="shared" si="3"/>
        <v>0.66666666666666663</v>
      </c>
    </row>
    <row r="19" spans="1:28" ht="17" x14ac:dyDescent="0.2">
      <c r="A19" s="7" t="s">
        <v>48</v>
      </c>
      <c r="B19" s="6" t="s">
        <v>22</v>
      </c>
      <c r="C19" s="2" t="s">
        <v>24</v>
      </c>
      <c r="D19" s="2" t="s">
        <v>23</v>
      </c>
      <c r="E19" s="2"/>
      <c r="F19" s="2"/>
      <c r="G19" s="2" t="s">
        <v>23</v>
      </c>
      <c r="H19" s="2" t="s">
        <v>24</v>
      </c>
      <c r="I19" s="2" t="s">
        <v>24</v>
      </c>
      <c r="J19" s="2" t="s">
        <v>24</v>
      </c>
      <c r="K19" s="2" t="s">
        <v>24</v>
      </c>
      <c r="L19" s="2" t="s">
        <v>23</v>
      </c>
      <c r="M19" s="2" t="s">
        <v>23</v>
      </c>
      <c r="N19" s="2" t="s">
        <v>23</v>
      </c>
      <c r="O19" s="2" t="s">
        <v>23</v>
      </c>
      <c r="P19" s="2" t="s">
        <v>23</v>
      </c>
      <c r="Q19" s="2" t="s">
        <v>23</v>
      </c>
      <c r="R19" s="2" t="s">
        <v>24</v>
      </c>
      <c r="S19" s="2" t="s">
        <v>23</v>
      </c>
      <c r="T19" s="2" t="s">
        <v>23</v>
      </c>
      <c r="U19" s="2" t="s">
        <v>23</v>
      </c>
      <c r="V19" s="16">
        <v>11</v>
      </c>
      <c r="W19" s="16">
        <v>6</v>
      </c>
      <c r="X19">
        <f t="shared" si="0"/>
        <v>17</v>
      </c>
      <c r="Y19">
        <f t="shared" si="1"/>
        <v>64.705882352941174</v>
      </c>
      <c r="Z19">
        <f t="shared" si="2"/>
        <v>35.294117647058826</v>
      </c>
      <c r="AA19" s="21">
        <f t="shared" si="3"/>
        <v>0.54545454545454541</v>
      </c>
    </row>
    <row r="20" spans="1:28" ht="17" x14ac:dyDescent="0.2">
      <c r="A20" s="7" t="s">
        <v>49</v>
      </c>
      <c r="B20" s="6" t="s">
        <v>22</v>
      </c>
      <c r="C20" s="2" t="s">
        <v>23</v>
      </c>
      <c r="D20" s="2"/>
      <c r="E20" s="2"/>
      <c r="F20" s="2"/>
      <c r="G20" s="2" t="s">
        <v>23</v>
      </c>
      <c r="H20" s="2" t="s">
        <v>23</v>
      </c>
      <c r="I20" s="2" t="s">
        <v>24</v>
      </c>
      <c r="J20" s="2" t="s">
        <v>23</v>
      </c>
      <c r="K20" s="2" t="s">
        <v>23</v>
      </c>
      <c r="L20" s="2" t="s">
        <v>23</v>
      </c>
      <c r="M20" s="2" t="s">
        <v>23</v>
      </c>
      <c r="N20" s="2" t="s">
        <v>23</v>
      </c>
      <c r="O20" s="2" t="s">
        <v>23</v>
      </c>
      <c r="P20" s="2" t="s">
        <v>23</v>
      </c>
      <c r="Q20" s="2" t="s">
        <v>23</v>
      </c>
      <c r="R20" s="2" t="s">
        <v>24</v>
      </c>
      <c r="S20" s="2" t="s">
        <v>23</v>
      </c>
      <c r="T20" s="2" t="s">
        <v>23</v>
      </c>
      <c r="U20" s="2" t="s">
        <v>23</v>
      </c>
      <c r="V20" s="16">
        <v>14</v>
      </c>
      <c r="W20" s="16">
        <v>2</v>
      </c>
      <c r="X20">
        <f t="shared" si="0"/>
        <v>16</v>
      </c>
      <c r="Y20">
        <f t="shared" si="1"/>
        <v>87.5</v>
      </c>
      <c r="Z20">
        <f t="shared" si="2"/>
        <v>12.5</v>
      </c>
      <c r="AA20" s="21">
        <f t="shared" si="3"/>
        <v>0.14285714285714285</v>
      </c>
      <c r="AB20" s="21">
        <f>AVERAGE(AA13:AA20)</f>
        <v>0.35938644688644683</v>
      </c>
    </row>
    <row r="21" spans="1:28" x14ac:dyDescent="0.2">
      <c r="A21" s="5"/>
      <c r="B21" s="6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16"/>
      <c r="W21" s="16"/>
    </row>
    <row r="22" spans="1:28" s="18" customFormat="1" ht="17" customHeight="1" x14ac:dyDescent="0.2">
      <c r="A22" s="25"/>
      <c r="B22" s="20" t="s">
        <v>30</v>
      </c>
      <c r="C22" s="17">
        <v>15</v>
      </c>
      <c r="D22" s="17">
        <v>14</v>
      </c>
      <c r="E22" s="17">
        <v>6</v>
      </c>
      <c r="F22" s="17">
        <v>3</v>
      </c>
      <c r="G22" s="17">
        <v>16</v>
      </c>
      <c r="H22" s="17">
        <v>12</v>
      </c>
      <c r="I22" s="17">
        <v>11</v>
      </c>
      <c r="J22" s="17">
        <v>13</v>
      </c>
      <c r="K22" s="17">
        <v>12</v>
      </c>
      <c r="L22" s="17">
        <v>13</v>
      </c>
      <c r="M22" s="17">
        <v>17</v>
      </c>
      <c r="N22" s="17">
        <v>17</v>
      </c>
      <c r="O22" s="17">
        <v>16</v>
      </c>
      <c r="P22" s="17">
        <v>17</v>
      </c>
      <c r="Q22" s="17">
        <v>16</v>
      </c>
      <c r="R22" s="17">
        <v>0</v>
      </c>
      <c r="S22" s="17">
        <v>13</v>
      </c>
      <c r="T22" s="17">
        <v>12</v>
      </c>
      <c r="U22" s="17">
        <v>10</v>
      </c>
      <c r="V22" s="16"/>
      <c r="W22" s="16"/>
    </row>
    <row r="23" spans="1:28" s="18" customFormat="1" ht="17" x14ac:dyDescent="0.2">
      <c r="A23" s="14"/>
      <c r="B23" s="20" t="s">
        <v>31</v>
      </c>
      <c r="C23" s="17">
        <v>3</v>
      </c>
      <c r="D23" s="17">
        <v>0</v>
      </c>
      <c r="E23" s="17">
        <v>2</v>
      </c>
      <c r="F23" s="17">
        <v>0</v>
      </c>
      <c r="G23" s="17">
        <v>2</v>
      </c>
      <c r="H23" s="17">
        <v>6</v>
      </c>
      <c r="I23" s="17">
        <v>7</v>
      </c>
      <c r="J23" s="17">
        <v>5</v>
      </c>
      <c r="K23" s="17">
        <v>6</v>
      </c>
      <c r="L23" s="17">
        <v>5</v>
      </c>
      <c r="M23" s="17">
        <v>1</v>
      </c>
      <c r="N23" s="17">
        <v>1</v>
      </c>
      <c r="O23" s="17">
        <v>2</v>
      </c>
      <c r="P23" s="17">
        <v>1</v>
      </c>
      <c r="Q23" s="17">
        <v>2</v>
      </c>
      <c r="R23" s="17">
        <v>18</v>
      </c>
      <c r="S23" s="17">
        <v>5</v>
      </c>
      <c r="T23" s="17">
        <v>5</v>
      </c>
      <c r="U23" s="17">
        <v>8</v>
      </c>
      <c r="V23" s="16"/>
      <c r="W23" s="16"/>
    </row>
    <row r="24" spans="1:28" x14ac:dyDescent="0.2">
      <c r="A24" s="10"/>
      <c r="B24" t="s">
        <v>27</v>
      </c>
      <c r="C24" s="2">
        <f>SUM(C22:C23)</f>
        <v>18</v>
      </c>
      <c r="D24" s="2">
        <f t="shared" ref="D24:U24" si="4">SUM(D22:D23)</f>
        <v>14</v>
      </c>
      <c r="E24" s="2">
        <f t="shared" si="4"/>
        <v>8</v>
      </c>
      <c r="F24" s="2">
        <f t="shared" si="4"/>
        <v>3</v>
      </c>
      <c r="G24" s="2">
        <f t="shared" si="4"/>
        <v>18</v>
      </c>
      <c r="H24" s="2">
        <f t="shared" si="4"/>
        <v>18</v>
      </c>
      <c r="I24" s="2">
        <f t="shared" si="4"/>
        <v>18</v>
      </c>
      <c r="J24" s="2">
        <f t="shared" si="4"/>
        <v>18</v>
      </c>
      <c r="K24" s="2">
        <f t="shared" si="4"/>
        <v>18</v>
      </c>
      <c r="L24" s="2">
        <f t="shared" si="4"/>
        <v>18</v>
      </c>
      <c r="M24" s="2">
        <f t="shared" si="4"/>
        <v>18</v>
      </c>
      <c r="N24" s="2">
        <f t="shared" si="4"/>
        <v>18</v>
      </c>
      <c r="O24" s="2">
        <f t="shared" si="4"/>
        <v>18</v>
      </c>
      <c r="P24" s="2">
        <f t="shared" si="4"/>
        <v>18</v>
      </c>
      <c r="Q24" s="2">
        <f t="shared" si="4"/>
        <v>18</v>
      </c>
      <c r="R24" s="2">
        <f t="shared" si="4"/>
        <v>18</v>
      </c>
      <c r="S24" s="2">
        <f t="shared" si="4"/>
        <v>18</v>
      </c>
      <c r="T24" s="2">
        <f t="shared" si="4"/>
        <v>17</v>
      </c>
      <c r="U24" s="2">
        <f t="shared" si="4"/>
        <v>18</v>
      </c>
      <c r="V24" s="16"/>
      <c r="W24" s="16"/>
    </row>
    <row r="25" spans="1:28" x14ac:dyDescent="0.2">
      <c r="A25" s="10"/>
      <c r="B25" t="s">
        <v>25</v>
      </c>
      <c r="C25" s="15">
        <f>C22*100/C24</f>
        <v>83.333333333333329</v>
      </c>
      <c r="D25" s="15">
        <f t="shared" ref="D25:U25" si="5">D22*100/D24</f>
        <v>100</v>
      </c>
      <c r="E25" s="15">
        <f t="shared" si="5"/>
        <v>75</v>
      </c>
      <c r="F25" s="15">
        <f t="shared" si="5"/>
        <v>100</v>
      </c>
      <c r="G25" s="15">
        <f t="shared" si="5"/>
        <v>88.888888888888886</v>
      </c>
      <c r="H25" s="15">
        <f t="shared" si="5"/>
        <v>66.666666666666671</v>
      </c>
      <c r="I25" s="15">
        <f t="shared" si="5"/>
        <v>61.111111111111114</v>
      </c>
      <c r="J25" s="15">
        <f t="shared" si="5"/>
        <v>72.222222222222229</v>
      </c>
      <c r="K25" s="15">
        <f t="shared" si="5"/>
        <v>66.666666666666671</v>
      </c>
      <c r="L25" s="15">
        <f t="shared" si="5"/>
        <v>72.222222222222229</v>
      </c>
      <c r="M25" s="15">
        <f t="shared" si="5"/>
        <v>94.444444444444443</v>
      </c>
      <c r="N25" s="15">
        <f t="shared" si="5"/>
        <v>94.444444444444443</v>
      </c>
      <c r="O25" s="15">
        <f t="shared" si="5"/>
        <v>88.888888888888886</v>
      </c>
      <c r="P25" s="15">
        <f t="shared" si="5"/>
        <v>94.444444444444443</v>
      </c>
      <c r="Q25" s="15">
        <f t="shared" si="5"/>
        <v>88.888888888888886</v>
      </c>
      <c r="R25" s="15">
        <f t="shared" si="5"/>
        <v>0</v>
      </c>
      <c r="S25" s="15">
        <f t="shared" si="5"/>
        <v>72.222222222222229</v>
      </c>
      <c r="T25" s="15">
        <f t="shared" si="5"/>
        <v>70.588235294117652</v>
      </c>
      <c r="U25" s="15">
        <f t="shared" si="5"/>
        <v>55.555555555555557</v>
      </c>
    </row>
    <row r="26" spans="1:28" x14ac:dyDescent="0.2">
      <c r="A26" s="10"/>
      <c r="B26" t="s">
        <v>26</v>
      </c>
      <c r="C26" s="15">
        <f>C23*100/C24</f>
        <v>16.666666666666668</v>
      </c>
      <c r="D26" s="15">
        <f t="shared" ref="D26:U26" si="6">D23*100/D24</f>
        <v>0</v>
      </c>
      <c r="E26" s="15">
        <f t="shared" si="6"/>
        <v>25</v>
      </c>
      <c r="F26" s="15">
        <f t="shared" si="6"/>
        <v>0</v>
      </c>
      <c r="G26" s="15">
        <f t="shared" si="6"/>
        <v>11.111111111111111</v>
      </c>
      <c r="H26" s="15">
        <f t="shared" si="6"/>
        <v>33.333333333333336</v>
      </c>
      <c r="I26" s="15">
        <f t="shared" si="6"/>
        <v>38.888888888888886</v>
      </c>
      <c r="J26" s="15">
        <f t="shared" si="6"/>
        <v>27.777777777777779</v>
      </c>
      <c r="K26" s="15">
        <f t="shared" si="6"/>
        <v>33.333333333333336</v>
      </c>
      <c r="L26" s="15">
        <f t="shared" si="6"/>
        <v>27.777777777777779</v>
      </c>
      <c r="M26" s="15">
        <f t="shared" si="6"/>
        <v>5.5555555555555554</v>
      </c>
      <c r="N26" s="15">
        <f t="shared" si="6"/>
        <v>5.5555555555555554</v>
      </c>
      <c r="O26" s="15">
        <f t="shared" si="6"/>
        <v>11.111111111111111</v>
      </c>
      <c r="P26" s="15">
        <f t="shared" si="6"/>
        <v>5.5555555555555554</v>
      </c>
      <c r="Q26" s="15">
        <f t="shared" si="6"/>
        <v>11.111111111111111</v>
      </c>
      <c r="R26" s="15">
        <f t="shared" si="6"/>
        <v>100</v>
      </c>
      <c r="S26" s="15">
        <f t="shared" si="6"/>
        <v>27.777777777777779</v>
      </c>
      <c r="T26" s="15">
        <f t="shared" si="6"/>
        <v>29.411764705882351</v>
      </c>
      <c r="U26" s="15">
        <f t="shared" si="6"/>
        <v>44.444444444444443</v>
      </c>
    </row>
    <row r="27" spans="1:28" x14ac:dyDescent="0.2">
      <c r="B27" s="5" t="s">
        <v>50</v>
      </c>
      <c r="C27" s="26">
        <f>C23/C22</f>
        <v>0.2</v>
      </c>
      <c r="D27" s="26">
        <f t="shared" ref="D27:U27" si="7">D23/D22</f>
        <v>0</v>
      </c>
      <c r="E27" s="26">
        <f t="shared" si="7"/>
        <v>0.33333333333333331</v>
      </c>
      <c r="F27" s="26">
        <f t="shared" si="7"/>
        <v>0</v>
      </c>
      <c r="G27" s="26">
        <f t="shared" si="7"/>
        <v>0.125</v>
      </c>
      <c r="H27" s="26">
        <f>H23/H22</f>
        <v>0.5</v>
      </c>
      <c r="I27" s="26">
        <f t="shared" si="7"/>
        <v>0.63636363636363635</v>
      </c>
      <c r="J27" s="26">
        <f t="shared" si="7"/>
        <v>0.38461538461538464</v>
      </c>
      <c r="K27" s="26">
        <f t="shared" si="7"/>
        <v>0.5</v>
      </c>
      <c r="L27" s="26">
        <f t="shared" si="7"/>
        <v>0.38461538461538464</v>
      </c>
      <c r="M27" s="26">
        <f t="shared" si="7"/>
        <v>5.8823529411764705E-2</v>
      </c>
      <c r="N27" s="26">
        <f t="shared" si="7"/>
        <v>5.8823529411764705E-2</v>
      </c>
      <c r="O27" s="26">
        <f t="shared" si="7"/>
        <v>0.125</v>
      </c>
      <c r="P27" s="26">
        <f>P23/P22</f>
        <v>5.8823529411764705E-2</v>
      </c>
      <c r="Q27" s="26">
        <f t="shared" si="7"/>
        <v>0.125</v>
      </c>
      <c r="R27" s="26">
        <v>100</v>
      </c>
      <c r="S27" s="26">
        <f t="shared" si="7"/>
        <v>0.38461538461538464</v>
      </c>
      <c r="T27" s="26">
        <f t="shared" si="7"/>
        <v>0.41666666666666669</v>
      </c>
      <c r="U27" s="26">
        <f t="shared" si="7"/>
        <v>0.8</v>
      </c>
    </row>
    <row r="28" spans="1:28" x14ac:dyDescent="0.2">
      <c r="V28"/>
      <c r="W28"/>
    </row>
    <row r="29" spans="1:28" x14ac:dyDescent="0.2">
      <c r="V29"/>
      <c r="W29"/>
    </row>
    <row r="30" spans="1:28" x14ac:dyDescent="0.2">
      <c r="V30"/>
      <c r="W30"/>
    </row>
    <row r="31" spans="1:28" x14ac:dyDescent="0.2">
      <c r="V31"/>
      <c r="W31"/>
    </row>
    <row r="32" spans="1:28" x14ac:dyDescent="0.2">
      <c r="V32"/>
      <c r="W32"/>
    </row>
    <row r="33" spans="22:23" x14ac:dyDescent="0.2">
      <c r="V33"/>
      <c r="W33"/>
    </row>
    <row r="34" spans="22:23" x14ac:dyDescent="0.2">
      <c r="V34"/>
      <c r="W34"/>
    </row>
    <row r="35" spans="22:23" x14ac:dyDescent="0.2">
      <c r="V35"/>
      <c r="W35"/>
    </row>
    <row r="36" spans="22:23" x14ac:dyDescent="0.2">
      <c r="V36"/>
      <c r="W36"/>
    </row>
    <row r="37" spans="22:23" x14ac:dyDescent="0.2">
      <c r="V37"/>
      <c r="W37"/>
    </row>
    <row r="38" spans="22:23" x14ac:dyDescent="0.2">
      <c r="V38"/>
      <c r="W38"/>
    </row>
    <row r="39" spans="22:23" x14ac:dyDescent="0.2">
      <c r="V39"/>
      <c r="W39"/>
    </row>
    <row r="40" spans="22:23" x14ac:dyDescent="0.2">
      <c r="V40"/>
      <c r="W40"/>
    </row>
    <row r="41" spans="22:23" x14ac:dyDescent="0.2">
      <c r="V41"/>
      <c r="W41"/>
    </row>
    <row r="42" spans="22:23" x14ac:dyDescent="0.2">
      <c r="V42"/>
      <c r="W42"/>
    </row>
    <row r="43" spans="22:23" x14ac:dyDescent="0.2">
      <c r="V43"/>
      <c r="W43"/>
    </row>
    <row r="44" spans="22:23" x14ac:dyDescent="0.2">
      <c r="V44"/>
      <c r="W44"/>
    </row>
    <row r="45" spans="22:23" x14ac:dyDescent="0.2">
      <c r="V45"/>
      <c r="W45"/>
    </row>
    <row r="46" spans="22:23" x14ac:dyDescent="0.2">
      <c r="V46"/>
      <c r="W46"/>
    </row>
    <row r="47" spans="22:23" x14ac:dyDescent="0.2">
      <c r="V47"/>
      <c r="W47"/>
    </row>
    <row r="48" spans="22:23" x14ac:dyDescent="0.2">
      <c r="V48"/>
      <c r="W48"/>
    </row>
    <row r="49" spans="22:23" x14ac:dyDescent="0.2">
      <c r="V49"/>
      <c r="W49"/>
    </row>
  </sheetData>
  <mergeCells count="1">
    <mergeCell ref="A1:AA1"/>
  </mergeCells>
  <phoneticPr fontId="3" type="noConversion"/>
  <conditionalFormatting sqref="C3:U20">
    <cfRule type="containsText" dxfId="0" priority="1" operator="containsText" text="Female">
      <formula>NOT(ISERROR(SEARCH("Female",C3)))</formula>
    </cfRule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Medical colleges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Shahzad</dc:creator>
  <cp:lastModifiedBy>Shahzad</cp:lastModifiedBy>
  <dcterms:created xsi:type="dcterms:W3CDTF">2023-11-09T09:26:53Z</dcterms:created>
  <dcterms:modified xsi:type="dcterms:W3CDTF">2024-02-12T18:11:10Z</dcterms:modified>
</cp:coreProperties>
</file>