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2E7534D4-E64D-4266-AAF5-44E9CD8F65B7}" xr6:coauthVersionLast="47" xr6:coauthVersionMax="47" xr10:uidLastSave="{00000000-0000-0000-0000-000000000000}"/>
  <bookViews>
    <workbookView xWindow="-103" yWindow="-103" windowWidth="19543" windowHeight="12377" activeTab="2" xr2:uid="{00000000-000D-0000-FFFF-FFFF00000000}"/>
  </bookViews>
  <sheets>
    <sheet name="economic analysis" sheetId="8" r:id="rId1"/>
    <sheet name="carbon emission of HTC " sheetId="3" r:id="rId2"/>
    <sheet name="GHGs emission" sheetId="9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3" l="1"/>
  <c r="E23" i="3"/>
  <c r="E22" i="3"/>
  <c r="E21" i="3"/>
  <c r="E20" i="3"/>
  <c r="E19" i="3"/>
  <c r="E18" i="3"/>
  <c r="F14" i="3"/>
  <c r="D4" i="3"/>
</calcChain>
</file>

<file path=xl/sharedStrings.xml><?xml version="1.0" encoding="utf-8"?>
<sst xmlns="http://schemas.openxmlformats.org/spreadsheetml/2006/main" count="368" uniqueCount="288">
  <si>
    <t>AP</t>
    <phoneticPr fontId="1" type="noConversion"/>
  </si>
  <si>
    <t>HC</t>
    <phoneticPr fontId="1" type="noConversion"/>
  </si>
  <si>
    <t xml:space="preserve">Area renting </t>
    <phoneticPr fontId="1" type="noConversion"/>
  </si>
  <si>
    <t xml:space="preserve">Bidding service </t>
    <phoneticPr fontId="1" type="noConversion"/>
  </si>
  <si>
    <t>Construction management</t>
    <phoneticPr fontId="1" type="noConversion"/>
  </si>
  <si>
    <t>Survey and design</t>
  </si>
  <si>
    <t>Engineering supervision</t>
    <phoneticPr fontId="1" type="noConversion"/>
  </si>
  <si>
    <t>Engineering insurance</t>
    <phoneticPr fontId="1" type="noConversion"/>
  </si>
  <si>
    <t>Engineering consulting</t>
    <phoneticPr fontId="1" type="noConversion"/>
  </si>
  <si>
    <t>667m2</t>
    <phoneticPr fontId="1" type="noConversion"/>
  </si>
  <si>
    <t>Basic preparation</t>
  </si>
  <si>
    <t>initial working capital</t>
    <phoneticPr fontId="1" type="noConversion"/>
  </si>
  <si>
    <t>Interest during construction</t>
  </si>
  <si>
    <t>total</t>
    <phoneticPr fontId="1" type="noConversion"/>
  </si>
  <si>
    <t>10t/year</t>
    <phoneticPr fontId="1" type="noConversion"/>
  </si>
  <si>
    <t>1 year</t>
    <phoneticPr fontId="1" type="noConversion"/>
  </si>
  <si>
    <t>9 year</t>
    <phoneticPr fontId="1" type="noConversion"/>
  </si>
  <si>
    <t>10 person</t>
    <phoneticPr fontId="1" type="noConversion"/>
  </si>
  <si>
    <t>5/person/year</t>
    <phoneticPr fontId="1" type="noConversion"/>
  </si>
  <si>
    <t>Education surtax</t>
  </si>
  <si>
    <t>Financing fund</t>
  </si>
  <si>
    <t>Initial loan amount</t>
    <phoneticPr fontId="1" type="noConversion"/>
  </si>
  <si>
    <t>Period loan amount</t>
  </si>
  <si>
    <t>1st year</t>
    <phoneticPr fontId="1" type="noConversion"/>
  </si>
  <si>
    <t>2nd year</t>
    <phoneticPr fontId="1" type="noConversion"/>
  </si>
  <si>
    <t>3rd year</t>
    <phoneticPr fontId="1" type="noConversion"/>
  </si>
  <si>
    <t>4th year</t>
    <phoneticPr fontId="1" type="noConversion"/>
  </si>
  <si>
    <t>5th year</t>
    <phoneticPr fontId="1" type="noConversion"/>
  </si>
  <si>
    <t>Net value</t>
    <phoneticPr fontId="1" type="noConversion"/>
  </si>
  <si>
    <t>Depreciation cost</t>
    <phoneticPr fontId="1" type="noConversion"/>
  </si>
  <si>
    <t>Depreciation year</t>
    <phoneticPr fontId="1" type="noConversion"/>
  </si>
  <si>
    <t>6th year</t>
    <phoneticPr fontId="1" type="noConversion"/>
  </si>
  <si>
    <t>7th year</t>
    <phoneticPr fontId="1" type="noConversion"/>
  </si>
  <si>
    <t>8th year</t>
    <phoneticPr fontId="1" type="noConversion"/>
  </si>
  <si>
    <t>9th year</t>
    <phoneticPr fontId="1" type="noConversion"/>
  </si>
  <si>
    <t>Intangible assets</t>
  </si>
  <si>
    <t>Deferred assets</t>
  </si>
  <si>
    <t>10th year</t>
    <phoneticPr fontId="1" type="noConversion"/>
  </si>
  <si>
    <t>sum</t>
    <phoneticPr fontId="1" type="noConversion"/>
  </si>
  <si>
    <t>HC and AP revenue</t>
    <phoneticPr fontId="1" type="noConversion"/>
  </si>
  <si>
    <t>subsidy</t>
    <phoneticPr fontId="1" type="noConversion"/>
  </si>
  <si>
    <t>Value-added tax</t>
  </si>
  <si>
    <t>Net cash flow</t>
    <phoneticPr fontId="1" type="noConversion"/>
  </si>
  <si>
    <t>Cumulative net cash flow</t>
  </si>
  <si>
    <t>Net cash flow after income tax</t>
  </si>
  <si>
    <t>Cumulative net cash flow after income tax</t>
  </si>
  <si>
    <t>Cash inflow</t>
    <phoneticPr fontId="1" type="noConversion"/>
  </si>
  <si>
    <t>Products revenue</t>
    <phoneticPr fontId="1" type="noConversion"/>
  </si>
  <si>
    <t>Subsidy</t>
    <phoneticPr fontId="1" type="noConversion"/>
  </si>
  <si>
    <t>Cash outflow</t>
    <phoneticPr fontId="1" type="noConversion"/>
  </si>
  <si>
    <t>Construction fee</t>
    <phoneticPr fontId="1" type="noConversion"/>
  </si>
  <si>
    <t>Initial working capital</t>
    <phoneticPr fontId="1" type="noConversion"/>
  </si>
  <si>
    <t>Operation cost</t>
    <phoneticPr fontId="1" type="noConversion"/>
  </si>
  <si>
    <t>Salas tax</t>
    <phoneticPr fontId="1" type="noConversion"/>
  </si>
  <si>
    <t>Income tax</t>
    <phoneticPr fontId="1" type="noConversion"/>
  </si>
  <si>
    <t xml:space="preserve">Payback peroid </t>
    <phoneticPr fontId="1" type="noConversion"/>
  </si>
  <si>
    <t>3.5 year</t>
    <phoneticPr fontId="1" type="noConversion"/>
  </si>
  <si>
    <t>Total</t>
    <phoneticPr fontId="1" type="noConversion"/>
  </si>
  <si>
    <t>Construction</t>
    <phoneticPr fontId="1" type="noConversion"/>
  </si>
  <si>
    <t xml:space="preserve">Table 1 The fee of construction </t>
    <phoneticPr fontId="1" type="noConversion"/>
  </si>
  <si>
    <t>Table 2 The fee of fixed assets</t>
    <phoneticPr fontId="1" type="noConversion"/>
  </si>
  <si>
    <t>Total</t>
    <phoneticPr fontId="1" type="noConversion"/>
  </si>
  <si>
    <t>Loan rate</t>
    <phoneticPr fontId="1" type="noConversion"/>
  </si>
  <si>
    <t>Feedstock consumption</t>
    <phoneticPr fontId="1" type="noConversion"/>
  </si>
  <si>
    <t>Construction period</t>
    <phoneticPr fontId="1" type="noConversion"/>
  </si>
  <si>
    <t>Operation period</t>
    <phoneticPr fontId="1" type="noConversion"/>
  </si>
  <si>
    <t xml:space="preserve">Maintance </t>
    <phoneticPr fontId="1" type="noConversion"/>
  </si>
  <si>
    <t>Labor</t>
    <phoneticPr fontId="1" type="noConversion"/>
  </si>
  <si>
    <t>Salary</t>
    <phoneticPr fontId="1" type="noConversion"/>
  </si>
  <si>
    <t>Value added tax</t>
    <phoneticPr fontId="1" type="noConversion"/>
  </si>
  <si>
    <t>Income tax</t>
    <phoneticPr fontId="1" type="noConversion"/>
  </si>
  <si>
    <t>Urban maintenance and construction tax</t>
    <phoneticPr fontId="1" type="noConversion"/>
  </si>
  <si>
    <t>Interest during operation</t>
    <phoneticPr fontId="1" type="noConversion"/>
  </si>
  <si>
    <t>Table 4 The interest during project</t>
    <phoneticPr fontId="1" type="noConversion"/>
  </si>
  <si>
    <t>Loan rate</t>
    <phoneticPr fontId="1" type="noConversion"/>
  </si>
  <si>
    <t>10th year</t>
    <phoneticPr fontId="1" type="noConversion"/>
  </si>
  <si>
    <t>1st year</t>
    <phoneticPr fontId="1" type="noConversion"/>
  </si>
  <si>
    <t>Table 7 The total cost</t>
    <phoneticPr fontId="1" type="noConversion"/>
  </si>
  <si>
    <t>Table 8 The income and tax</t>
    <phoneticPr fontId="1" type="noConversion"/>
  </si>
  <si>
    <t>Total</t>
    <phoneticPr fontId="1" type="noConversion"/>
  </si>
  <si>
    <t>Collect freight</t>
    <phoneticPr fontId="1" type="noConversion"/>
  </si>
  <si>
    <t>Electricity consumption</t>
    <phoneticPr fontId="1" type="noConversion"/>
  </si>
  <si>
    <t>Amortization</t>
    <phoneticPr fontId="1" type="noConversion"/>
  </si>
  <si>
    <t>Maintance</t>
    <phoneticPr fontId="1" type="noConversion"/>
  </si>
  <si>
    <t>Management</t>
    <phoneticPr fontId="1" type="noConversion"/>
  </si>
  <si>
    <t>Interest</t>
    <phoneticPr fontId="1" type="noConversion"/>
  </si>
  <si>
    <t>Other</t>
    <phoneticPr fontId="1" type="noConversion"/>
  </si>
  <si>
    <t>Income</t>
    <phoneticPr fontId="1" type="noConversion"/>
  </si>
  <si>
    <t>Tax</t>
    <phoneticPr fontId="1" type="noConversion"/>
  </si>
  <si>
    <t>Urban maintenance and construction tax</t>
    <phoneticPr fontId="1" type="noConversion"/>
  </si>
  <si>
    <t xml:space="preserve">Table 9 The cash flow </t>
    <phoneticPr fontId="1" type="noConversion"/>
  </si>
  <si>
    <t>CK-1</t>
    <phoneticPr fontId="1" type="noConversion"/>
  </si>
  <si>
    <t>HC</t>
    <phoneticPr fontId="1" type="noConversion"/>
  </si>
  <si>
    <t>CF</t>
    <phoneticPr fontId="1" type="noConversion"/>
  </si>
  <si>
    <t>N2O</t>
    <phoneticPr fontId="1" type="noConversion"/>
  </si>
  <si>
    <t>CH4</t>
    <phoneticPr fontId="1" type="noConversion"/>
  </si>
  <si>
    <t>CO2</t>
    <phoneticPr fontId="1" type="noConversion"/>
  </si>
  <si>
    <t>2023/7/9  Sowing</t>
    <phoneticPr fontId="1" type="noConversion"/>
  </si>
  <si>
    <t>2023/7/26  Jointing</t>
    <phoneticPr fontId="1" type="noConversion"/>
  </si>
  <si>
    <t>2023/8/13  Flared</t>
    <phoneticPr fontId="1" type="noConversion"/>
  </si>
  <si>
    <t>2023/8/29  Heading</t>
    <phoneticPr fontId="1" type="noConversion"/>
  </si>
  <si>
    <t>2023/9/10  Milk</t>
    <phoneticPr fontId="1" type="noConversion"/>
  </si>
  <si>
    <t>Cumulative emission  (kg/ha)</t>
    <phoneticPr fontId="1" type="noConversion"/>
  </si>
  <si>
    <t>Cumulative emission  (kg/ha)</t>
    <phoneticPr fontId="1" type="noConversion"/>
  </si>
  <si>
    <t>Total</t>
    <phoneticPr fontId="1" type="noConversion"/>
  </si>
  <si>
    <t>Detal</t>
    <phoneticPr fontId="1" type="noConversion"/>
  </si>
  <si>
    <t>CK-1</t>
    <phoneticPr fontId="1" type="noConversion"/>
  </si>
  <si>
    <t>HC</t>
    <phoneticPr fontId="1" type="noConversion"/>
  </si>
  <si>
    <t>CF</t>
    <phoneticPr fontId="1" type="noConversion"/>
  </si>
  <si>
    <t>AP</t>
    <phoneticPr fontId="1" type="noConversion"/>
  </si>
  <si>
    <t>Emission flux (mg/m2/hr)</t>
    <phoneticPr fontId="1" type="noConversion"/>
  </si>
  <si>
    <t>Education surtax</t>
    <phoneticPr fontId="1" type="noConversion"/>
  </si>
  <si>
    <t>Equipment</t>
    <phoneticPr fontId="1" type="noConversion"/>
  </si>
  <si>
    <t>Equipment</t>
    <phoneticPr fontId="1" type="noConversion"/>
  </si>
  <si>
    <t>Category</t>
    <phoneticPr fontId="1" type="noConversion"/>
  </si>
  <si>
    <t>Table 6 The amortization of intangible and deferred assets</t>
    <phoneticPr fontId="1" type="noConversion"/>
  </si>
  <si>
    <t>Table 5 The depreciation schedule of fixed assets</t>
    <phoneticPr fontId="1" type="noConversion"/>
  </si>
  <si>
    <t>Table 3 The basic financial data</t>
    <phoneticPr fontId="1" type="noConversion"/>
  </si>
  <si>
    <t>Table 10 Equivalent carbon emission during HTC of 1 ton food waste with agriculture application of the products</t>
    <phoneticPr fontId="1" type="noConversion"/>
  </si>
  <si>
    <t>Production emission</t>
    <phoneticPr fontId="1" type="noConversion"/>
  </si>
  <si>
    <t>Electricity consumption (kWh/t)</t>
  </si>
  <si>
    <t>Soil GHGs reduction</t>
    <phoneticPr fontId="1" type="noConversion"/>
  </si>
  <si>
    <t>Soil carbon sequestration</t>
    <phoneticPr fontId="1" type="noConversion"/>
  </si>
  <si>
    <t>Carbon emission(t CO2e/t FW)</t>
    <phoneticPr fontId="1" type="noConversion"/>
  </si>
  <si>
    <t>Number</t>
    <phoneticPr fontId="1" type="noConversion"/>
  </si>
  <si>
    <t>4.2(AP)+3(HC)</t>
    <phoneticPr fontId="1" type="noConversion"/>
  </si>
  <si>
    <t>N fertilizer displacement (kg)</t>
    <phoneticPr fontId="1" type="noConversion"/>
  </si>
  <si>
    <t>P fertilizer displacement(kg)</t>
    <phoneticPr fontId="1" type="noConversion"/>
  </si>
  <si>
    <t>K fertilizer displacement(kg)</t>
    <phoneticPr fontId="1" type="noConversion"/>
  </si>
  <si>
    <t>0.4(AP)+1.4(HC)</t>
    <phoneticPr fontId="1" type="noConversion"/>
  </si>
  <si>
    <t>1.6(AP)+0.3(HC)</t>
    <phoneticPr fontId="1" type="noConversion"/>
  </si>
  <si>
    <t>Emission factor (kg CO2/kWh)/(kg CO2/kg)</t>
    <phoneticPr fontId="1" type="noConversion"/>
  </si>
  <si>
    <t>Soil bulk density (kg/m3)</t>
    <phoneticPr fontId="1" type="noConversion"/>
  </si>
  <si>
    <t>Soil hight (m)</t>
    <phoneticPr fontId="1" type="noConversion"/>
  </si>
  <si>
    <t>1 ton HTC products of food waste applicated in area (m2)</t>
    <phoneticPr fontId="1" type="noConversion"/>
  </si>
  <si>
    <t>(t CO2e/t FW)</t>
  </si>
  <si>
    <t>AP</t>
    <phoneticPr fontId="1" type="noConversion"/>
  </si>
  <si>
    <t>Table 12 Greenhouse gas emission during HTC of 1 ton food waste with agriculture application of the products</t>
    <phoneticPr fontId="1" type="noConversion"/>
  </si>
  <si>
    <t>GHG reduction for 1 ton FW HTC products  (kg CO2/t)</t>
  </si>
  <si>
    <t>Soil GHGs reduction</t>
    <phoneticPr fontId="1" type="noConversion"/>
  </si>
  <si>
    <t>The reduction of GHG emission compared to control (kg/ha)</t>
    <phoneticPr fontId="1" type="noConversion"/>
  </si>
  <si>
    <t>N2O (HC)</t>
    <phoneticPr fontId="1" type="noConversion"/>
  </si>
  <si>
    <t>N2O (AP)</t>
    <phoneticPr fontId="1" type="noConversion"/>
  </si>
  <si>
    <t>CH4 (HC)</t>
    <phoneticPr fontId="1" type="noConversion"/>
  </si>
  <si>
    <t>CH4 (AP)</t>
    <phoneticPr fontId="1" type="noConversion"/>
  </si>
  <si>
    <t>CO2 (HC)</t>
    <phoneticPr fontId="1" type="noConversion"/>
  </si>
  <si>
    <t>CO2 (AP)</t>
    <phoneticPr fontId="1" type="noConversion"/>
  </si>
  <si>
    <t>Table 11 Soil carbon sequestration during HTC of 1 ton food waste with agriculture application of the products</t>
    <phoneticPr fontId="1" type="noConversion"/>
  </si>
  <si>
    <t>Number</t>
    <phoneticPr fontId="1" type="noConversion"/>
  </si>
  <si>
    <t>Rate</t>
    <phoneticPr fontId="1" type="noConversion"/>
  </si>
  <si>
    <t>Sum</t>
    <phoneticPr fontId="1" type="noConversion"/>
  </si>
  <si>
    <t>Number</t>
    <phoneticPr fontId="1" type="noConversion"/>
  </si>
  <si>
    <t>Table 13 Greenhouse gas emission flux during topdressing stage of different treatments</t>
    <phoneticPr fontId="1" type="noConversion"/>
  </si>
  <si>
    <t>Table 14 Cumulative greenhouse gas emission during topdressing stage of different treatments</t>
    <phoneticPr fontId="1" type="noConversion"/>
  </si>
  <si>
    <t>The increase of soil organic carbon compared to control (kg/t)</t>
    <phoneticPr fontId="1" type="noConversion"/>
  </si>
  <si>
    <t>1 ton HTC products of FW applicated in area (m2)</t>
    <phoneticPr fontId="1" type="noConversion"/>
  </si>
  <si>
    <t>335 ± 61a</t>
  </si>
  <si>
    <t>323 ± 73a</t>
  </si>
  <si>
    <t>110 ± 43a</t>
  </si>
  <si>
    <t>83 ± 27a</t>
  </si>
  <si>
    <t>40 ± 8a</t>
  </si>
  <si>
    <t>286 ± 9a</t>
  </si>
  <si>
    <t>273 ± 33a</t>
  </si>
  <si>
    <t>97 ± 47a</t>
  </si>
  <si>
    <t>83 ± 29a</t>
  </si>
  <si>
    <t>34 ± 9a</t>
  </si>
  <si>
    <t>319 ± 33a</t>
  </si>
  <si>
    <t>380 ± 44a</t>
  </si>
  <si>
    <t>199 ± 58a</t>
  </si>
  <si>
    <t>127 ± 40a</t>
  </si>
  <si>
    <t>54 ± 6a</t>
  </si>
  <si>
    <t>227 ± 45b</t>
  </si>
  <si>
    <t>252 ± 78a</t>
  </si>
  <si>
    <t>112 ± 47a</t>
  </si>
  <si>
    <t>50 ± 15b</t>
  </si>
  <si>
    <t>27 ± 13b</t>
  </si>
  <si>
    <t>-0.06 ± 0.014a</t>
  </si>
  <si>
    <t>0.05 ± 0.030a</t>
  </si>
  <si>
    <t>0.09 ± 0.032a</t>
  </si>
  <si>
    <t>-0.13 ± 0.037a</t>
  </si>
  <si>
    <t>-0.16 ± 0.034a</t>
  </si>
  <si>
    <t>-0.16 ± 0.024a</t>
  </si>
  <si>
    <t>-0.04 ± 0.041b</t>
  </si>
  <si>
    <t>0.01 ± 0.045a</t>
  </si>
  <si>
    <t>-0.13 ± 0.033a</t>
  </si>
  <si>
    <t>-0.16 ± 0.038a</t>
  </si>
  <si>
    <t>-0.22 ± 0.020a</t>
  </si>
  <si>
    <t>-0.15 ± 0.019a</t>
  </si>
  <si>
    <t>-0.01 ± 0.009a</t>
  </si>
  <si>
    <t>-0.06 ± 0.010a</t>
  </si>
  <si>
    <t>-0.06 ± 0.007a</t>
  </si>
  <si>
    <t>-0.26 ± 0.084a</t>
  </si>
  <si>
    <t>-0.25 ± 0.091a</t>
  </si>
  <si>
    <t>-0.08 ± 0.052a</t>
  </si>
  <si>
    <t>-0.09 ± 0.064a</t>
  </si>
  <si>
    <t>-0.07 ± 0.035a</t>
  </si>
  <si>
    <t>562 ± 27a</t>
  </si>
  <si>
    <t>734 ± 25a</t>
  </si>
  <si>
    <t>497 ± 24a</t>
  </si>
  <si>
    <t>341 ± 55a</t>
  </si>
  <si>
    <t>156 ± 53a</t>
  </si>
  <si>
    <t>578 ± 33a</t>
  </si>
  <si>
    <t>760 ± 51a</t>
  </si>
  <si>
    <t>406 ± 83a</t>
  </si>
  <si>
    <t>201 ± 80a</t>
  </si>
  <si>
    <t>106 ± 38a</t>
  </si>
  <si>
    <t>435 ± 41a</t>
  </si>
  <si>
    <t>763 ± 74a</t>
  </si>
  <si>
    <t>503 ± 38a</t>
  </si>
  <si>
    <t>282 ± 49a</t>
  </si>
  <si>
    <t>182 ± 64a</t>
  </si>
  <si>
    <t>302 ± 56b</t>
  </si>
  <si>
    <t>506 ± 92b</t>
  </si>
  <si>
    <t>301 ± 44b</t>
  </si>
  <si>
    <t>154 ± 16b</t>
  </si>
  <si>
    <t>117 ± 17a</t>
  </si>
  <si>
    <t>1.37 ± 0.25a</t>
  </si>
  <si>
    <t>1.40 ± 0.32a</t>
  </si>
  <si>
    <t>0.43 ± 0.17a</t>
  </si>
  <si>
    <t>0.24 ± 0.08a</t>
  </si>
  <si>
    <t>0.34 ± 0.07a</t>
  </si>
  <si>
    <t>3.77 ± 0.88a</t>
  </si>
  <si>
    <t>1.17 ± 0.04a</t>
  </si>
  <si>
    <t>1.18 ± 0.14a</t>
  </si>
  <si>
    <t>0.38 ± 0.19a</t>
  </si>
  <si>
    <t>0.29 ± 0.08a</t>
  </si>
  <si>
    <t>3.26 ± 0.52a</t>
  </si>
  <si>
    <t>0.93 ± 0.18a</t>
  </si>
  <si>
    <t>1.09 ± 0.34a</t>
  </si>
  <si>
    <t>0.43 ± 0.18a</t>
  </si>
  <si>
    <t>0.15 ± 0.04a</t>
  </si>
  <si>
    <t>0.23 ± 0.11a</t>
  </si>
  <si>
    <t>2.83 ± 0.85a</t>
  </si>
  <si>
    <t>1.30 ± 0.13b</t>
  </si>
  <si>
    <t>1.65 ± 0.19a</t>
  </si>
  <si>
    <t>0.77 ± 0.22a</t>
  </si>
  <si>
    <t>0.37 ± 0.12b</t>
  </si>
  <si>
    <t>0.46 ± 0.05b</t>
  </si>
  <si>
    <t>4.54 ± 0.71a</t>
  </si>
  <si>
    <t>-0.27 ± 0.06a</t>
  </si>
  <si>
    <t>0.21 ± 0.13a</t>
  </si>
  <si>
    <t>0.35 ± 0.12a</t>
  </si>
  <si>
    <t>-0.37 ± 0.11a</t>
  </si>
  <si>
    <t>-1.34 ± 0.28a</t>
  </si>
  <si>
    <t>-1.42 ± 0.70a</t>
  </si>
  <si>
    <t>-0.66 ± 0.10a</t>
  </si>
  <si>
    <t>-0.19 ± 0.18b</t>
  </si>
  <si>
    <t>0.06 ± 0.17a</t>
  </si>
  <si>
    <t>-0.39 ± 0.09a</t>
  </si>
  <si>
    <t>-1.35 ± 0.32a</t>
  </si>
  <si>
    <t>-2.53 ± 0.86a</t>
  </si>
  <si>
    <t>-1.07 ± 0.34a</t>
  </si>
  <si>
    <t>-1.09 ± 0.39a</t>
  </si>
  <si>
    <t>-0.32 ± 0.20a</t>
  </si>
  <si>
    <t>-0.26 ± 0.18a</t>
  </si>
  <si>
    <t>-0.65 ± 0.30a</t>
  </si>
  <si>
    <t>-3.39 ± 1.42a</t>
  </si>
  <si>
    <t>-0.91 ± 0.08a</t>
  </si>
  <si>
    <t>-0.66 ± 0.08a</t>
  </si>
  <si>
    <t>-0.06 ± 0.03a</t>
  </si>
  <si>
    <t>-0.19 ± 0.03a</t>
  </si>
  <si>
    <t>-0.5 ± 0.06a</t>
  </si>
  <si>
    <t>-2.32 ± 0.28a</t>
  </si>
  <si>
    <t>2295.75 ± 110.43a</t>
  </si>
  <si>
    <t>3173.82 ± 110.12a</t>
  </si>
  <si>
    <t>1912.02 ± 91.01a</t>
  </si>
  <si>
    <t>984.96 ± 157.13a</t>
  </si>
  <si>
    <t>1314.84 ± 442.84a</t>
  </si>
  <si>
    <t>9681.38 ± 911.54a</t>
  </si>
  <si>
    <t>2358.69 ± 135.14a</t>
  </si>
  <si>
    <t>3286.71 ± 218.72a</t>
  </si>
  <si>
    <t>1560.24 ± 316.87a</t>
  </si>
  <si>
    <t>580.67 ± 231.46a</t>
  </si>
  <si>
    <t>896.08 ± 321.48a</t>
  </si>
  <si>
    <t>8682.39 ± 1223.67a</t>
  </si>
  <si>
    <t>1235.97 ± 227.05a</t>
  </si>
  <si>
    <t>2189.32 ± 397.40a</t>
  </si>
  <si>
    <t>1158.18 ± 169.64a</t>
  </si>
  <si>
    <t>445.14 ± 45.93a</t>
  </si>
  <si>
    <t>984.74 ± 143.04a</t>
  </si>
  <si>
    <t>6013.35 ± 983.07a</t>
  </si>
  <si>
    <t>1776.77 ± 165.34b</t>
  </si>
  <si>
    <t>3299.34 ± 321.45b</t>
  </si>
  <si>
    <t>1933.24 ± 147.74b</t>
  </si>
  <si>
    <t>814.09 ± 141.42b</t>
  </si>
  <si>
    <t>1532.05 ± 539.43a</t>
  </si>
  <si>
    <t>9355.48 ± 1315.39b</t>
  </si>
  <si>
    <t>CO2e (t CO2/t)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</si>
</sst>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yyyy/m/d;@"/>
    <numFmt numFmtId="178" formatCode="0.00_);[Red]\(0.00\)"/>
    <numFmt numFmtId="179" formatCode="0.00_ "/>
    <numFmt numFmtId="184" formatCode="0.0000"/>
    <numFmt numFmtId="185" formatCode="0.000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9" fontId="4" fillId="0" borderId="0" xfId="0" applyNumberFormat="1" applyFont="1" applyAlignment="1">
      <alignment horizontal="right"/>
    </xf>
    <xf numFmtId="0" fontId="4" fillId="0" borderId="3" xfId="0" applyFont="1" applyBorder="1"/>
    <xf numFmtId="0" fontId="7" fillId="0" borderId="3" xfId="0" applyFont="1" applyBorder="1"/>
    <xf numFmtId="0" fontId="4" fillId="0" borderId="0" xfId="0" applyFont="1" applyAlignment="1">
      <alignment horizontal="right"/>
    </xf>
    <xf numFmtId="10" fontId="4" fillId="0" borderId="0" xfId="0" applyNumberFormat="1" applyFont="1"/>
    <xf numFmtId="176" fontId="4" fillId="0" borderId="0" xfId="0" applyNumberFormat="1" applyFont="1"/>
    <xf numFmtId="10" fontId="4" fillId="0" borderId="0" xfId="0" applyNumberFormat="1" applyFont="1" applyAlignment="1">
      <alignment horizontal="right"/>
    </xf>
    <xf numFmtId="9" fontId="4" fillId="0" borderId="3" xfId="0" applyNumberFormat="1" applyFont="1" applyBorder="1" applyAlignment="1">
      <alignment horizontal="right"/>
    </xf>
    <xf numFmtId="0" fontId="7" fillId="0" borderId="0" xfId="0" applyFont="1"/>
    <xf numFmtId="9" fontId="4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85" fontId="4" fillId="0" borderId="0" xfId="0" applyNumberFormat="1" applyFont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8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84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</cellXfs>
  <cellStyles count="13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zoomScale="130" zoomScaleNormal="130" workbookViewId="0">
      <selection activeCell="A36" sqref="A36:G36"/>
    </sheetView>
  </sheetViews>
  <sheetFormatPr defaultColWidth="10.640625" defaultRowHeight="12.45" x14ac:dyDescent="0.3"/>
  <cols>
    <col min="1" max="1" width="33.640625" style="2" customWidth="1"/>
    <col min="2" max="2" width="15.140625" style="2" customWidth="1"/>
    <col min="3" max="3" width="11.640625" style="2" customWidth="1"/>
    <col min="4" max="16384" width="10.640625" style="2"/>
  </cols>
  <sheetData>
    <row r="1" spans="1:12" ht="14.6" thickBot="1" x14ac:dyDescent="0.4">
      <c r="A1" s="26" t="s">
        <v>59</v>
      </c>
      <c r="B1" s="26"/>
      <c r="C1" s="26"/>
      <c r="D1" s="26"/>
      <c r="E1" s="1"/>
      <c r="F1" s="1"/>
      <c r="G1" s="1"/>
      <c r="H1" s="1"/>
      <c r="I1" s="1"/>
      <c r="J1" s="1"/>
      <c r="K1" s="1"/>
      <c r="L1" s="1"/>
    </row>
    <row r="2" spans="1:12" ht="15" thickTop="1" thickBot="1" x14ac:dyDescent="0.4">
      <c r="A2" s="19"/>
      <c r="B2" s="17" t="s">
        <v>148</v>
      </c>
      <c r="C2" s="17" t="s">
        <v>149</v>
      </c>
      <c r="D2" s="17" t="s">
        <v>150</v>
      </c>
      <c r="E2" s="1"/>
      <c r="F2" s="1"/>
      <c r="G2" s="1"/>
      <c r="H2" s="1"/>
      <c r="I2" s="1"/>
      <c r="J2" s="1"/>
      <c r="K2" s="1"/>
      <c r="L2" s="1"/>
    </row>
    <row r="3" spans="1:12" ht="14.6" thickTop="1" x14ac:dyDescent="0.35">
      <c r="A3" s="1" t="s">
        <v>2</v>
      </c>
      <c r="B3" s="7" t="s">
        <v>9</v>
      </c>
      <c r="C3" s="1">
        <v>1</v>
      </c>
      <c r="D3" s="1">
        <v>10</v>
      </c>
      <c r="E3" s="1"/>
      <c r="F3" s="1"/>
      <c r="G3" s="1"/>
      <c r="H3" s="1"/>
      <c r="I3" s="1"/>
      <c r="J3" s="1"/>
      <c r="K3" s="1"/>
      <c r="L3" s="1"/>
    </row>
    <row r="4" spans="1:12" ht="14.15" x14ac:dyDescent="0.35">
      <c r="A4" s="1" t="s">
        <v>3</v>
      </c>
      <c r="B4" s="1">
        <v>150</v>
      </c>
      <c r="C4" s="8">
        <v>5.0000000000000001E-4</v>
      </c>
      <c r="D4" s="1">
        <v>0.08</v>
      </c>
      <c r="E4" s="1"/>
      <c r="F4" s="1"/>
      <c r="G4" s="1"/>
      <c r="H4" s="1"/>
      <c r="I4" s="1"/>
      <c r="J4" s="1"/>
      <c r="K4" s="1"/>
      <c r="L4" s="1"/>
    </row>
    <row r="5" spans="1:12" ht="14.15" x14ac:dyDescent="0.35">
      <c r="A5" s="1" t="s">
        <v>4</v>
      </c>
      <c r="B5" s="1">
        <v>150</v>
      </c>
      <c r="C5" s="8">
        <v>5.0000000000000001E-3</v>
      </c>
      <c r="D5" s="1">
        <v>0.75</v>
      </c>
      <c r="E5" s="1"/>
      <c r="F5" s="1"/>
      <c r="G5" s="1"/>
      <c r="H5" s="1"/>
      <c r="I5" s="1"/>
      <c r="J5" s="1"/>
      <c r="K5" s="1"/>
      <c r="L5" s="1"/>
    </row>
    <row r="6" spans="1:12" ht="14.15" x14ac:dyDescent="0.35">
      <c r="A6" s="1" t="s">
        <v>6</v>
      </c>
      <c r="B6" s="1">
        <v>150</v>
      </c>
      <c r="C6" s="8">
        <v>5.0000000000000001E-3</v>
      </c>
      <c r="D6" s="1">
        <v>0.75</v>
      </c>
      <c r="E6" s="1"/>
      <c r="F6" s="1"/>
      <c r="G6" s="1"/>
      <c r="H6" s="1"/>
      <c r="I6" s="1"/>
      <c r="J6" s="1"/>
      <c r="K6" s="1"/>
      <c r="L6" s="1"/>
    </row>
    <row r="7" spans="1:12" ht="14.15" x14ac:dyDescent="0.35">
      <c r="A7" s="1" t="s">
        <v>5</v>
      </c>
      <c r="B7" s="1">
        <v>150</v>
      </c>
      <c r="C7" s="8">
        <v>6.0000000000000001E-3</v>
      </c>
      <c r="D7" s="1">
        <v>0.9</v>
      </c>
      <c r="E7" s="1"/>
      <c r="F7" s="1"/>
      <c r="G7" s="1"/>
      <c r="H7" s="1"/>
      <c r="I7" s="1"/>
      <c r="J7" s="1"/>
      <c r="K7" s="1"/>
      <c r="L7" s="1"/>
    </row>
    <row r="8" spans="1:12" ht="14.15" x14ac:dyDescent="0.35">
      <c r="A8" s="1" t="s">
        <v>7</v>
      </c>
      <c r="B8" s="1">
        <v>150</v>
      </c>
      <c r="C8" s="8">
        <v>3.0000000000000001E-3</v>
      </c>
      <c r="D8" s="1">
        <v>0.45</v>
      </c>
      <c r="E8" s="1"/>
      <c r="F8" s="1"/>
      <c r="G8" s="1"/>
      <c r="H8" s="1"/>
      <c r="I8" s="1"/>
      <c r="J8" s="1"/>
      <c r="K8" s="1"/>
      <c r="L8" s="1"/>
    </row>
    <row r="9" spans="1:12" ht="14.15" x14ac:dyDescent="0.35">
      <c r="A9" s="1" t="s">
        <v>8</v>
      </c>
      <c r="B9" s="1">
        <v>5</v>
      </c>
      <c r="C9" s="9">
        <v>1</v>
      </c>
      <c r="D9" s="1">
        <v>5</v>
      </c>
      <c r="E9" s="1"/>
      <c r="F9" s="1"/>
      <c r="G9" s="1"/>
      <c r="H9" s="1"/>
      <c r="I9" s="1"/>
      <c r="J9" s="1"/>
      <c r="K9" s="1"/>
      <c r="L9" s="1"/>
    </row>
    <row r="10" spans="1:12" ht="14.1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4.6" thickBot="1" x14ac:dyDescent="0.4">
      <c r="A11" s="5" t="s">
        <v>57</v>
      </c>
      <c r="B11" s="5"/>
      <c r="C11" s="5"/>
      <c r="D11" s="6">
        <v>17.93</v>
      </c>
      <c r="E11" s="1"/>
      <c r="F11" s="1"/>
      <c r="G11" s="1"/>
      <c r="H11" s="1"/>
      <c r="I11" s="1"/>
      <c r="J11" s="1"/>
      <c r="K11" s="1"/>
      <c r="L11" s="1"/>
    </row>
    <row r="12" spans="1:12" ht="14.6" thickTop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4.6" thickBot="1" x14ac:dyDescent="0.4">
      <c r="A13" s="26" t="s">
        <v>60</v>
      </c>
      <c r="B13" s="26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5" thickTop="1" thickBot="1" x14ac:dyDescent="0.4">
      <c r="A14" s="19"/>
      <c r="B14" s="18" t="s">
        <v>151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4.6" thickTop="1" x14ac:dyDescent="0.35">
      <c r="A15" s="1" t="s">
        <v>113</v>
      </c>
      <c r="B15" s="1">
        <v>150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4.15" x14ac:dyDescent="0.35">
      <c r="A16" s="1" t="s">
        <v>58</v>
      </c>
      <c r="B16" s="1">
        <v>17.93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4.15" x14ac:dyDescent="0.35">
      <c r="A17" s="1" t="s">
        <v>10</v>
      </c>
      <c r="B17" s="1">
        <v>7.4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4.15" x14ac:dyDescent="0.35">
      <c r="A18" s="1" t="s">
        <v>11</v>
      </c>
      <c r="B18" s="1">
        <v>30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4.15" x14ac:dyDescent="0.35">
      <c r="A19" s="1" t="s">
        <v>12</v>
      </c>
      <c r="B19" s="1">
        <v>7.35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4.1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4.6" thickBot="1" x14ac:dyDescent="0.4">
      <c r="A21" s="5" t="s">
        <v>61</v>
      </c>
      <c r="B21" s="6">
        <v>212.78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" thickTop="1" thickBo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" thickTop="1" thickBot="1" x14ac:dyDescent="0.4">
      <c r="A23" s="27" t="s">
        <v>117</v>
      </c>
      <c r="B23" s="27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4.6" thickTop="1" x14ac:dyDescent="0.35">
      <c r="A24" s="1" t="s">
        <v>62</v>
      </c>
      <c r="B24" s="10">
        <v>4.9000000000000002E-2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4.15" x14ac:dyDescent="0.35">
      <c r="A25" s="1" t="s">
        <v>63</v>
      </c>
      <c r="B25" s="7" t="s">
        <v>14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4.15" x14ac:dyDescent="0.35">
      <c r="A26" s="1" t="s">
        <v>64</v>
      </c>
      <c r="B26" s="7" t="s">
        <v>15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4.15" x14ac:dyDescent="0.35">
      <c r="A27" s="1" t="s">
        <v>65</v>
      </c>
      <c r="B27" s="7" t="s">
        <v>16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4.15" x14ac:dyDescent="0.35">
      <c r="A28" s="1" t="s">
        <v>66</v>
      </c>
      <c r="B28" s="4">
        <v>0.03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4.15" x14ac:dyDescent="0.35">
      <c r="A29" s="1" t="s">
        <v>67</v>
      </c>
      <c r="B29" s="7" t="s">
        <v>17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4.15" x14ac:dyDescent="0.35">
      <c r="A30" s="1" t="s">
        <v>68</v>
      </c>
      <c r="B30" s="7" t="s">
        <v>18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4.15" x14ac:dyDescent="0.35">
      <c r="A31" s="1" t="s">
        <v>69</v>
      </c>
      <c r="B31" s="4">
        <v>0.13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4.15" x14ac:dyDescent="0.35">
      <c r="A32" s="1" t="s">
        <v>70</v>
      </c>
      <c r="B32" s="4">
        <v>0.15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4.15" x14ac:dyDescent="0.35">
      <c r="A33" s="1" t="s">
        <v>71</v>
      </c>
      <c r="B33" s="4">
        <v>0.05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4.6" thickBot="1" x14ac:dyDescent="0.4">
      <c r="A34" s="5" t="s">
        <v>19</v>
      </c>
      <c r="B34" s="11">
        <v>0.03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4.6" thickTop="1" x14ac:dyDescent="0.35">
      <c r="A35" s="1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4.6" thickBot="1" x14ac:dyDescent="0.4">
      <c r="A36" s="26" t="s">
        <v>73</v>
      </c>
      <c r="B36" s="26"/>
      <c r="C36" s="26"/>
      <c r="D36" s="26"/>
      <c r="E36" s="26"/>
      <c r="F36" s="26"/>
      <c r="G36" s="26"/>
      <c r="H36" s="1"/>
      <c r="I36" s="1"/>
      <c r="J36" s="1"/>
      <c r="K36" s="1"/>
      <c r="L36" s="1"/>
    </row>
    <row r="37" spans="1:12" ht="15" thickTop="1" thickBot="1" x14ac:dyDescent="0.4">
      <c r="A37" s="17"/>
      <c r="B37" s="17" t="s">
        <v>23</v>
      </c>
      <c r="C37" s="17" t="s">
        <v>24</v>
      </c>
      <c r="D37" s="17" t="s">
        <v>25</v>
      </c>
      <c r="E37" s="17" t="s">
        <v>26</v>
      </c>
      <c r="F37" s="17" t="s">
        <v>27</v>
      </c>
      <c r="G37" s="17" t="s">
        <v>13</v>
      </c>
      <c r="H37" s="1"/>
      <c r="I37" s="1"/>
      <c r="J37" s="1"/>
      <c r="K37" s="1"/>
      <c r="L37" s="1"/>
    </row>
    <row r="38" spans="1:12" ht="14.6" thickTop="1" x14ac:dyDescent="0.35">
      <c r="A38" s="1" t="s">
        <v>20</v>
      </c>
      <c r="B38" s="1"/>
      <c r="C38" s="1"/>
      <c r="D38" s="1"/>
      <c r="E38" s="1"/>
      <c r="F38" s="1"/>
      <c r="G38" s="12">
        <v>150</v>
      </c>
      <c r="H38" s="1"/>
      <c r="I38" s="1"/>
      <c r="J38" s="1"/>
      <c r="K38" s="1"/>
      <c r="L38" s="1"/>
    </row>
    <row r="39" spans="1:12" ht="14.15" x14ac:dyDescent="0.35">
      <c r="A39" s="1" t="s">
        <v>12</v>
      </c>
      <c r="B39" s="1">
        <v>7.35</v>
      </c>
      <c r="C39" s="1"/>
      <c r="D39" s="1"/>
      <c r="E39" s="1"/>
      <c r="F39" s="1"/>
      <c r="G39" s="1">
        <v>7.35</v>
      </c>
      <c r="H39" s="1"/>
      <c r="I39" s="1"/>
      <c r="J39" s="1"/>
      <c r="K39" s="1"/>
      <c r="L39" s="1"/>
    </row>
    <row r="40" spans="1:12" ht="14.15" x14ac:dyDescent="0.35">
      <c r="A40" s="1" t="s">
        <v>72</v>
      </c>
      <c r="B40" s="1"/>
      <c r="C40" s="1">
        <v>44.85</v>
      </c>
      <c r="D40" s="1">
        <v>43.01</v>
      </c>
      <c r="E40" s="1">
        <v>41.18</v>
      </c>
      <c r="F40" s="1">
        <v>39.340000000000003</v>
      </c>
      <c r="G40" s="1">
        <v>168.38</v>
      </c>
      <c r="H40" s="1"/>
      <c r="I40" s="1"/>
      <c r="J40" s="1"/>
      <c r="K40" s="1"/>
      <c r="L40" s="1"/>
    </row>
    <row r="41" spans="1:12" ht="14.15" x14ac:dyDescent="0.35">
      <c r="A41" s="1" t="s">
        <v>21</v>
      </c>
      <c r="B41" s="1">
        <v>150</v>
      </c>
      <c r="C41" s="1">
        <v>150</v>
      </c>
      <c r="D41" s="1">
        <v>112.5</v>
      </c>
      <c r="E41" s="1">
        <v>75</v>
      </c>
      <c r="F41" s="1">
        <v>37.5</v>
      </c>
      <c r="G41" s="1">
        <v>18.38</v>
      </c>
      <c r="H41" s="1"/>
      <c r="I41" s="1"/>
      <c r="J41" s="1"/>
      <c r="K41" s="1"/>
      <c r="L41" s="1"/>
    </row>
    <row r="42" spans="1:12" ht="14.15" x14ac:dyDescent="0.35">
      <c r="A42" s="1" t="s">
        <v>22</v>
      </c>
      <c r="B42" s="1">
        <v>150</v>
      </c>
      <c r="C42" s="1">
        <v>112.5</v>
      </c>
      <c r="D42" s="1">
        <v>75</v>
      </c>
      <c r="E42" s="1">
        <v>37.5</v>
      </c>
      <c r="F42" s="1">
        <v>0</v>
      </c>
      <c r="G42" s="1"/>
      <c r="H42" s="1"/>
      <c r="I42" s="1"/>
      <c r="J42" s="1"/>
      <c r="K42" s="1"/>
      <c r="L42" s="1"/>
    </row>
    <row r="43" spans="1:12" ht="14.6" thickBot="1" x14ac:dyDescent="0.4">
      <c r="A43" s="5" t="s">
        <v>74</v>
      </c>
      <c r="B43" s="5"/>
      <c r="C43" s="13">
        <v>0.25</v>
      </c>
      <c r="D43" s="13">
        <v>0.25</v>
      </c>
      <c r="E43" s="13">
        <v>0.25</v>
      </c>
      <c r="F43" s="13">
        <v>0.25</v>
      </c>
      <c r="G43" s="13">
        <v>1</v>
      </c>
      <c r="H43" s="1"/>
      <c r="I43" s="1"/>
      <c r="J43" s="1"/>
      <c r="K43" s="1"/>
      <c r="L43" s="1"/>
    </row>
    <row r="44" spans="1:12" ht="14.6" thickTop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4.6" thickBot="1" x14ac:dyDescent="0.4">
      <c r="A45" s="26" t="s">
        <v>116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5"/>
    </row>
    <row r="46" spans="1:12" ht="15" thickTop="1" thickBot="1" x14ac:dyDescent="0.4">
      <c r="A46" s="17" t="s">
        <v>30</v>
      </c>
      <c r="B46" s="17">
        <v>0</v>
      </c>
      <c r="C46" s="17" t="s">
        <v>23</v>
      </c>
      <c r="D46" s="17" t="s">
        <v>24</v>
      </c>
      <c r="E46" s="17" t="s">
        <v>25</v>
      </c>
      <c r="F46" s="17" t="s">
        <v>26</v>
      </c>
      <c r="G46" s="17" t="s">
        <v>27</v>
      </c>
      <c r="H46" s="17" t="s">
        <v>31</v>
      </c>
      <c r="I46" s="17" t="s">
        <v>32</v>
      </c>
      <c r="J46" s="17" t="s">
        <v>33</v>
      </c>
      <c r="K46" s="17" t="s">
        <v>34</v>
      </c>
      <c r="L46" s="17" t="s">
        <v>75</v>
      </c>
    </row>
    <row r="47" spans="1:12" ht="14.6" thickTop="1" x14ac:dyDescent="0.35">
      <c r="A47" s="3" t="s">
        <v>112</v>
      </c>
      <c r="B47" s="1">
        <v>150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4.15" x14ac:dyDescent="0.35">
      <c r="A48" s="3" t="s">
        <v>29</v>
      </c>
      <c r="B48" s="1"/>
      <c r="C48" s="1">
        <v>15</v>
      </c>
      <c r="D48" s="1">
        <v>15</v>
      </c>
      <c r="E48" s="1">
        <v>15</v>
      </c>
      <c r="F48" s="1">
        <v>15</v>
      </c>
      <c r="G48" s="1">
        <v>15</v>
      </c>
      <c r="H48" s="1">
        <v>15</v>
      </c>
      <c r="I48" s="1">
        <v>15</v>
      </c>
      <c r="J48" s="1">
        <v>15</v>
      </c>
      <c r="K48" s="1">
        <v>15</v>
      </c>
      <c r="L48" s="1">
        <v>15</v>
      </c>
    </row>
    <row r="49" spans="1:12" ht="14.6" thickBot="1" x14ac:dyDescent="0.4">
      <c r="A49" s="5" t="s">
        <v>28</v>
      </c>
      <c r="B49" s="5"/>
      <c r="C49" s="5">
        <v>135</v>
      </c>
      <c r="D49" s="5">
        <v>120</v>
      </c>
      <c r="E49" s="5">
        <v>105</v>
      </c>
      <c r="F49" s="5">
        <v>90</v>
      </c>
      <c r="G49" s="5">
        <v>75</v>
      </c>
      <c r="H49" s="5">
        <v>60</v>
      </c>
      <c r="I49" s="5">
        <v>45</v>
      </c>
      <c r="J49" s="5">
        <v>30</v>
      </c>
      <c r="K49" s="5">
        <v>15</v>
      </c>
      <c r="L49" s="5">
        <v>0</v>
      </c>
    </row>
    <row r="50" spans="1:12" ht="14.6" thickTop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4.6" thickBot="1" x14ac:dyDescent="0.4">
      <c r="A51" s="26" t="s">
        <v>115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1:12" ht="15" thickTop="1" thickBot="1" x14ac:dyDescent="0.4">
      <c r="A52" s="17"/>
      <c r="B52" s="17"/>
      <c r="C52" s="17" t="s">
        <v>76</v>
      </c>
      <c r="D52" s="17" t="s">
        <v>24</v>
      </c>
      <c r="E52" s="17" t="s">
        <v>25</v>
      </c>
      <c r="F52" s="17" t="s">
        <v>26</v>
      </c>
      <c r="G52" s="17" t="s">
        <v>27</v>
      </c>
      <c r="H52" s="17" t="s">
        <v>31</v>
      </c>
      <c r="I52" s="17" t="s">
        <v>32</v>
      </c>
      <c r="J52" s="17" t="s">
        <v>33</v>
      </c>
      <c r="K52" s="17" t="s">
        <v>34</v>
      </c>
      <c r="L52" s="17" t="s">
        <v>37</v>
      </c>
    </row>
    <row r="53" spans="1:12" ht="14.6" thickTop="1" x14ac:dyDescent="0.35">
      <c r="A53" s="1" t="s">
        <v>35</v>
      </c>
      <c r="B53" s="1">
        <v>20</v>
      </c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4.15" x14ac:dyDescent="0.35">
      <c r="A54" s="1" t="s">
        <v>29</v>
      </c>
      <c r="B54" s="1"/>
      <c r="C54" s="1">
        <v>0</v>
      </c>
      <c r="D54" s="1">
        <v>1</v>
      </c>
      <c r="E54" s="1">
        <v>1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</row>
    <row r="55" spans="1:12" ht="14.15" x14ac:dyDescent="0.35">
      <c r="A55" s="1" t="s">
        <v>28</v>
      </c>
      <c r="B55" s="1"/>
      <c r="C55" s="1">
        <v>20</v>
      </c>
      <c r="D55" s="1">
        <v>19</v>
      </c>
      <c r="E55" s="1">
        <v>18</v>
      </c>
      <c r="F55" s="1">
        <v>17</v>
      </c>
      <c r="G55" s="1">
        <v>16</v>
      </c>
      <c r="H55" s="1">
        <v>15</v>
      </c>
      <c r="I55" s="1">
        <v>14</v>
      </c>
      <c r="J55" s="1">
        <v>13</v>
      </c>
      <c r="K55" s="1">
        <v>12</v>
      </c>
      <c r="L55" s="1">
        <v>11</v>
      </c>
    </row>
    <row r="56" spans="1:12" ht="14.15" x14ac:dyDescent="0.35">
      <c r="A56" s="1" t="s">
        <v>36</v>
      </c>
      <c r="B56" s="1">
        <v>50</v>
      </c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4.15" x14ac:dyDescent="0.35">
      <c r="A57" s="1" t="s">
        <v>29</v>
      </c>
      <c r="B57" s="1"/>
      <c r="C57" s="1">
        <v>0</v>
      </c>
      <c r="D57" s="1">
        <v>5</v>
      </c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>
        <v>5</v>
      </c>
      <c r="K57" s="1">
        <v>5</v>
      </c>
      <c r="L57" s="1">
        <v>5</v>
      </c>
    </row>
    <row r="58" spans="1:12" ht="14.15" x14ac:dyDescent="0.35">
      <c r="A58" s="1" t="s">
        <v>28</v>
      </c>
      <c r="B58" s="1"/>
      <c r="C58" s="1">
        <v>50</v>
      </c>
      <c r="D58" s="1">
        <v>45</v>
      </c>
      <c r="E58" s="1">
        <v>40</v>
      </c>
      <c r="F58" s="1">
        <v>35</v>
      </c>
      <c r="G58" s="1">
        <v>30</v>
      </c>
      <c r="H58" s="1">
        <v>25</v>
      </c>
      <c r="I58" s="1">
        <v>20</v>
      </c>
      <c r="J58" s="1">
        <v>15</v>
      </c>
      <c r="K58" s="1">
        <v>10</v>
      </c>
      <c r="L58" s="1">
        <v>5</v>
      </c>
    </row>
    <row r="59" spans="1:12" ht="14.15" x14ac:dyDescent="0.35">
      <c r="A59" s="1" t="s">
        <v>79</v>
      </c>
      <c r="B59" s="1">
        <v>70</v>
      </c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4.15" x14ac:dyDescent="0.35">
      <c r="A60" s="1" t="s">
        <v>29</v>
      </c>
      <c r="B60" s="1"/>
      <c r="C60" s="1">
        <v>0</v>
      </c>
      <c r="D60" s="1">
        <v>6</v>
      </c>
      <c r="E60" s="1">
        <v>6</v>
      </c>
      <c r="F60" s="1">
        <v>6</v>
      </c>
      <c r="G60" s="1">
        <v>6</v>
      </c>
      <c r="H60" s="1">
        <v>6</v>
      </c>
      <c r="I60" s="1">
        <v>6</v>
      </c>
      <c r="J60" s="1">
        <v>6</v>
      </c>
      <c r="K60" s="1">
        <v>6</v>
      </c>
      <c r="L60" s="1">
        <v>6</v>
      </c>
    </row>
    <row r="61" spans="1:12" ht="14.6" thickBot="1" x14ac:dyDescent="0.4">
      <c r="A61" s="5" t="s">
        <v>28</v>
      </c>
      <c r="B61" s="5"/>
      <c r="C61" s="5">
        <v>70</v>
      </c>
      <c r="D61" s="5">
        <v>64</v>
      </c>
      <c r="E61" s="5">
        <v>58</v>
      </c>
      <c r="F61" s="5">
        <v>52</v>
      </c>
      <c r="G61" s="5">
        <v>46</v>
      </c>
      <c r="H61" s="5">
        <v>4</v>
      </c>
      <c r="I61" s="5">
        <v>34</v>
      </c>
      <c r="J61" s="5">
        <v>28</v>
      </c>
      <c r="K61" s="5">
        <v>22</v>
      </c>
      <c r="L61" s="5">
        <v>16</v>
      </c>
    </row>
    <row r="62" spans="1:12" ht="14.6" thickTop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4.6" thickBot="1" x14ac:dyDescent="0.4">
      <c r="A63" s="26" t="s">
        <v>77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 spans="1:12" ht="15" thickTop="1" thickBot="1" x14ac:dyDescent="0.4">
      <c r="A64" s="17"/>
      <c r="B64" s="17"/>
      <c r="C64" s="17" t="s">
        <v>24</v>
      </c>
      <c r="D64" s="17" t="s">
        <v>25</v>
      </c>
      <c r="E64" s="17" t="s">
        <v>26</v>
      </c>
      <c r="F64" s="17" t="s">
        <v>27</v>
      </c>
      <c r="G64" s="17" t="s">
        <v>31</v>
      </c>
      <c r="H64" s="17" t="s">
        <v>32</v>
      </c>
      <c r="I64" s="17" t="s">
        <v>33</v>
      </c>
      <c r="J64" s="17" t="s">
        <v>34</v>
      </c>
      <c r="K64" s="17" t="s">
        <v>37</v>
      </c>
      <c r="L64" s="17" t="s">
        <v>38</v>
      </c>
    </row>
    <row r="65" spans="1:12" ht="14.6" thickTop="1" x14ac:dyDescent="0.35">
      <c r="A65" s="1" t="s">
        <v>80</v>
      </c>
      <c r="B65" s="1"/>
      <c r="C65" s="14">
        <v>36.5</v>
      </c>
      <c r="D65" s="14">
        <v>36.5</v>
      </c>
      <c r="E65" s="14">
        <v>36.5</v>
      </c>
      <c r="F65" s="14">
        <v>36.5</v>
      </c>
      <c r="G65" s="14">
        <v>36.5</v>
      </c>
      <c r="H65" s="14">
        <v>36.5</v>
      </c>
      <c r="I65" s="14">
        <v>36.5</v>
      </c>
      <c r="J65" s="14">
        <v>36.5</v>
      </c>
      <c r="K65" s="14">
        <v>36.5</v>
      </c>
      <c r="L65" s="14">
        <v>328.5</v>
      </c>
    </row>
    <row r="66" spans="1:12" ht="14.15" x14ac:dyDescent="0.35">
      <c r="A66" s="1" t="s">
        <v>81</v>
      </c>
      <c r="B66" s="1"/>
      <c r="C66" s="14">
        <v>109.5</v>
      </c>
      <c r="D66" s="14">
        <v>109.5</v>
      </c>
      <c r="E66" s="14">
        <v>109.5</v>
      </c>
      <c r="F66" s="14">
        <v>109.5</v>
      </c>
      <c r="G66" s="14">
        <v>109.5</v>
      </c>
      <c r="H66" s="14">
        <v>109.5</v>
      </c>
      <c r="I66" s="14">
        <v>109.5</v>
      </c>
      <c r="J66" s="14">
        <v>109.5</v>
      </c>
      <c r="K66" s="14">
        <v>109.5</v>
      </c>
      <c r="L66" s="14">
        <v>985.5</v>
      </c>
    </row>
    <row r="67" spans="1:12" ht="14.15" x14ac:dyDescent="0.35">
      <c r="A67" s="1" t="s">
        <v>68</v>
      </c>
      <c r="B67" s="1"/>
      <c r="C67" s="14">
        <v>50</v>
      </c>
      <c r="D67" s="14">
        <v>50</v>
      </c>
      <c r="E67" s="14">
        <v>50</v>
      </c>
      <c r="F67" s="14">
        <v>50</v>
      </c>
      <c r="G67" s="14">
        <v>50</v>
      </c>
      <c r="H67" s="14">
        <v>50</v>
      </c>
      <c r="I67" s="14">
        <v>50</v>
      </c>
      <c r="J67" s="14">
        <v>50</v>
      </c>
      <c r="K67" s="14">
        <v>50</v>
      </c>
      <c r="L67" s="14">
        <v>450</v>
      </c>
    </row>
    <row r="68" spans="1:12" ht="14.15" x14ac:dyDescent="0.35">
      <c r="A68" s="1" t="s">
        <v>29</v>
      </c>
      <c r="B68" s="1"/>
      <c r="C68" s="14">
        <v>15</v>
      </c>
      <c r="D68" s="14">
        <v>15</v>
      </c>
      <c r="E68" s="14">
        <v>15</v>
      </c>
      <c r="F68" s="14">
        <v>15</v>
      </c>
      <c r="G68" s="14">
        <v>15</v>
      </c>
      <c r="H68" s="14">
        <v>15</v>
      </c>
      <c r="I68" s="14">
        <v>15</v>
      </c>
      <c r="J68" s="14">
        <v>15</v>
      </c>
      <c r="K68" s="14">
        <v>15</v>
      </c>
      <c r="L68" s="14">
        <v>135</v>
      </c>
    </row>
    <row r="69" spans="1:12" ht="14.15" x14ac:dyDescent="0.35">
      <c r="A69" s="1" t="s">
        <v>82</v>
      </c>
      <c r="B69" s="1"/>
      <c r="C69" s="14">
        <v>6</v>
      </c>
      <c r="D69" s="14">
        <v>6</v>
      </c>
      <c r="E69" s="14">
        <v>6</v>
      </c>
      <c r="F69" s="14">
        <v>6</v>
      </c>
      <c r="G69" s="14">
        <v>6</v>
      </c>
      <c r="H69" s="14">
        <v>6</v>
      </c>
      <c r="I69" s="14">
        <v>6</v>
      </c>
      <c r="J69" s="14">
        <v>6</v>
      </c>
      <c r="K69" s="14">
        <v>6</v>
      </c>
      <c r="L69" s="14">
        <v>54</v>
      </c>
    </row>
    <row r="70" spans="1:12" ht="14.15" x14ac:dyDescent="0.35">
      <c r="A70" s="1" t="s">
        <v>83</v>
      </c>
      <c r="B70" s="1"/>
      <c r="C70" s="14">
        <v>15</v>
      </c>
      <c r="D70" s="14">
        <v>15</v>
      </c>
      <c r="E70" s="14">
        <v>15</v>
      </c>
      <c r="F70" s="14">
        <v>15</v>
      </c>
      <c r="G70" s="14">
        <v>15</v>
      </c>
      <c r="H70" s="14">
        <v>15</v>
      </c>
      <c r="I70" s="14">
        <v>15</v>
      </c>
      <c r="J70" s="14">
        <v>15</v>
      </c>
      <c r="K70" s="14">
        <v>15</v>
      </c>
      <c r="L70" s="14">
        <v>135</v>
      </c>
    </row>
    <row r="71" spans="1:12" ht="14.15" x14ac:dyDescent="0.35">
      <c r="A71" s="1" t="s">
        <v>84</v>
      </c>
      <c r="B71" s="1"/>
      <c r="C71" s="14">
        <v>10</v>
      </c>
      <c r="D71" s="14">
        <v>10</v>
      </c>
      <c r="E71" s="14">
        <v>10</v>
      </c>
      <c r="F71" s="14">
        <v>10</v>
      </c>
      <c r="G71" s="14">
        <v>10</v>
      </c>
      <c r="H71" s="14">
        <v>10</v>
      </c>
      <c r="I71" s="14">
        <v>10</v>
      </c>
      <c r="J71" s="14">
        <v>10</v>
      </c>
      <c r="K71" s="14">
        <v>10</v>
      </c>
      <c r="L71" s="14">
        <v>90</v>
      </c>
    </row>
    <row r="72" spans="1:12" ht="14.15" x14ac:dyDescent="0.35">
      <c r="A72" s="1" t="s">
        <v>85</v>
      </c>
      <c r="B72" s="1"/>
      <c r="C72" s="14">
        <v>7.35</v>
      </c>
      <c r="D72" s="14">
        <v>5.51</v>
      </c>
      <c r="E72" s="14">
        <v>3.68</v>
      </c>
      <c r="F72" s="14">
        <v>1.84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18.38</v>
      </c>
    </row>
    <row r="73" spans="1:12" ht="14.15" x14ac:dyDescent="0.35">
      <c r="A73" s="1" t="s">
        <v>86</v>
      </c>
      <c r="B73" s="1"/>
      <c r="C73" s="14">
        <v>10</v>
      </c>
      <c r="D73" s="14">
        <v>10</v>
      </c>
      <c r="E73" s="14">
        <v>10</v>
      </c>
      <c r="F73" s="14">
        <v>10</v>
      </c>
      <c r="G73" s="14">
        <v>10</v>
      </c>
      <c r="H73" s="14">
        <v>10</v>
      </c>
      <c r="I73" s="14">
        <v>10</v>
      </c>
      <c r="J73" s="14">
        <v>10</v>
      </c>
      <c r="K73" s="14">
        <v>10</v>
      </c>
      <c r="L73" s="14">
        <v>90</v>
      </c>
    </row>
    <row r="74" spans="1:12" ht="14.6" thickBot="1" x14ac:dyDescent="0.4">
      <c r="A74" s="5" t="s">
        <v>57</v>
      </c>
      <c r="B74" s="5"/>
      <c r="C74" s="15"/>
      <c r="D74" s="15"/>
      <c r="E74" s="15"/>
      <c r="F74" s="15"/>
      <c r="G74" s="15"/>
      <c r="H74" s="15"/>
      <c r="I74" s="15"/>
      <c r="J74" s="15"/>
      <c r="K74" s="15"/>
      <c r="L74" s="16">
        <v>2286.38</v>
      </c>
    </row>
    <row r="75" spans="1:12" ht="14.6" thickTop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4.6" thickBot="1" x14ac:dyDescent="0.4">
      <c r="A76" s="26" t="s">
        <v>78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</row>
    <row r="77" spans="1:12" ht="15" thickTop="1" thickBot="1" x14ac:dyDescent="0.4">
      <c r="A77" s="17"/>
      <c r="B77" s="17"/>
      <c r="C77" s="17" t="s">
        <v>24</v>
      </c>
      <c r="D77" s="17" t="s">
        <v>25</v>
      </c>
      <c r="E77" s="17" t="s">
        <v>26</v>
      </c>
      <c r="F77" s="17" t="s">
        <v>27</v>
      </c>
      <c r="G77" s="17" t="s">
        <v>31</v>
      </c>
      <c r="H77" s="17" t="s">
        <v>32</v>
      </c>
      <c r="I77" s="17" t="s">
        <v>33</v>
      </c>
      <c r="J77" s="17" t="s">
        <v>34</v>
      </c>
      <c r="K77" s="17" t="s">
        <v>37</v>
      </c>
      <c r="L77" s="17" t="s">
        <v>38</v>
      </c>
    </row>
    <row r="78" spans="1:12" ht="14.6" thickTop="1" x14ac:dyDescent="0.35">
      <c r="A78" s="1" t="s">
        <v>39</v>
      </c>
      <c r="B78" s="1"/>
      <c r="C78" s="1">
        <v>305.89999999999998</v>
      </c>
      <c r="D78" s="1">
        <v>305.89999999999998</v>
      </c>
      <c r="E78" s="1">
        <v>305.89999999999998</v>
      </c>
      <c r="F78" s="1">
        <v>305.89999999999998</v>
      </c>
      <c r="G78" s="1">
        <v>305.89999999999998</v>
      </c>
      <c r="H78" s="1">
        <v>305.89999999999998</v>
      </c>
      <c r="I78" s="1">
        <v>305.89999999999998</v>
      </c>
      <c r="J78" s="1">
        <v>305.89999999999998</v>
      </c>
      <c r="K78" s="1">
        <v>305.89999999999998</v>
      </c>
      <c r="L78" s="1">
        <v>2753.1</v>
      </c>
    </row>
    <row r="79" spans="1:12" ht="14.15" x14ac:dyDescent="0.35">
      <c r="A79" s="1" t="s">
        <v>40</v>
      </c>
      <c r="B79" s="1"/>
      <c r="C79" s="1">
        <v>109.5</v>
      </c>
      <c r="D79" s="1">
        <v>109.5</v>
      </c>
      <c r="E79" s="1">
        <v>109.5</v>
      </c>
      <c r="F79" s="1">
        <v>109.5</v>
      </c>
      <c r="G79" s="1">
        <v>109.5</v>
      </c>
      <c r="H79" s="1">
        <v>109.5</v>
      </c>
      <c r="I79" s="1">
        <v>109.5</v>
      </c>
      <c r="J79" s="1">
        <v>109.5</v>
      </c>
      <c r="K79" s="1">
        <v>109.5</v>
      </c>
      <c r="L79" s="1">
        <v>985.5</v>
      </c>
    </row>
    <row r="80" spans="1:12" ht="14.15" x14ac:dyDescent="0.35">
      <c r="A80" s="1" t="s">
        <v>87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2">
        <v>3738.6</v>
      </c>
    </row>
    <row r="81" spans="1:12" ht="14.1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4.15" x14ac:dyDescent="0.35">
      <c r="A82" s="1" t="s">
        <v>41</v>
      </c>
      <c r="B82" s="1"/>
      <c r="C82" s="1">
        <v>33.74</v>
      </c>
      <c r="D82" s="1">
        <v>14.24</v>
      </c>
      <c r="E82" s="1">
        <v>14.24</v>
      </c>
      <c r="F82" s="1">
        <v>14.24</v>
      </c>
      <c r="G82" s="1">
        <v>14.24</v>
      </c>
      <c r="H82" s="1">
        <v>14.24</v>
      </c>
      <c r="I82" s="1">
        <v>14.24</v>
      </c>
      <c r="J82" s="1">
        <v>14.24</v>
      </c>
      <c r="K82" s="1">
        <v>14.24</v>
      </c>
      <c r="L82" s="1"/>
    </row>
    <row r="83" spans="1:12" ht="14.15" x14ac:dyDescent="0.35">
      <c r="A83" s="1" t="s">
        <v>70</v>
      </c>
      <c r="B83" s="1"/>
      <c r="C83" s="1">
        <v>37.9</v>
      </c>
      <c r="D83" s="1">
        <v>37.9</v>
      </c>
      <c r="E83" s="1">
        <v>37.9</v>
      </c>
      <c r="F83" s="1">
        <v>37.9</v>
      </c>
      <c r="G83" s="1">
        <v>37.9</v>
      </c>
      <c r="H83" s="1">
        <v>37.9</v>
      </c>
      <c r="I83" s="1">
        <v>37.9</v>
      </c>
      <c r="J83" s="1">
        <v>37.9</v>
      </c>
      <c r="K83" s="1">
        <v>37.9</v>
      </c>
      <c r="L83" s="1"/>
    </row>
    <row r="84" spans="1:12" ht="14.15" x14ac:dyDescent="0.35">
      <c r="A84" s="1" t="s">
        <v>89</v>
      </c>
      <c r="B84" s="1"/>
      <c r="C84" s="1">
        <v>3.89</v>
      </c>
      <c r="D84" s="1">
        <v>2.83</v>
      </c>
      <c r="E84" s="1">
        <v>2.83</v>
      </c>
      <c r="F84" s="1">
        <v>2.83</v>
      </c>
      <c r="G84" s="1">
        <v>2.83</v>
      </c>
      <c r="H84" s="1">
        <v>2.83</v>
      </c>
      <c r="I84" s="1">
        <v>2.83</v>
      </c>
      <c r="J84" s="1">
        <v>2.83</v>
      </c>
      <c r="K84" s="1">
        <v>2.83</v>
      </c>
      <c r="L84" s="1"/>
    </row>
    <row r="85" spans="1:12" ht="14.15" x14ac:dyDescent="0.35">
      <c r="A85" s="1" t="s">
        <v>111</v>
      </c>
      <c r="B85" s="1"/>
      <c r="C85" s="1">
        <v>2.34</v>
      </c>
      <c r="D85" s="1">
        <v>1.7</v>
      </c>
      <c r="E85" s="1">
        <v>1.7</v>
      </c>
      <c r="F85" s="1">
        <v>1.7</v>
      </c>
      <c r="G85" s="1">
        <v>1.7</v>
      </c>
      <c r="H85" s="1">
        <v>1.7</v>
      </c>
      <c r="I85" s="1">
        <v>1.7</v>
      </c>
      <c r="J85" s="1">
        <v>1.7</v>
      </c>
      <c r="K85" s="1">
        <v>1.7</v>
      </c>
      <c r="L85" s="1"/>
    </row>
    <row r="86" spans="1:12" ht="14.6" thickBot="1" x14ac:dyDescent="0.4">
      <c r="A86" s="5" t="s">
        <v>88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6">
        <v>531.23</v>
      </c>
    </row>
    <row r="87" spans="1:12" ht="14.6" thickTop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4.6" thickBot="1" x14ac:dyDescent="0.4">
      <c r="A88" s="26" t="s">
        <v>90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1"/>
    </row>
    <row r="89" spans="1:12" ht="15" thickTop="1" thickBot="1" x14ac:dyDescent="0.4">
      <c r="A89" s="17"/>
      <c r="B89" s="17" t="s">
        <v>23</v>
      </c>
      <c r="C89" s="17" t="s">
        <v>24</v>
      </c>
      <c r="D89" s="17" t="s">
        <v>25</v>
      </c>
      <c r="E89" s="17" t="s">
        <v>26</v>
      </c>
      <c r="F89" s="17" t="s">
        <v>27</v>
      </c>
      <c r="G89" s="17" t="s">
        <v>31</v>
      </c>
      <c r="H89" s="17" t="s">
        <v>32</v>
      </c>
      <c r="I89" s="17" t="s">
        <v>33</v>
      </c>
      <c r="J89" s="17" t="s">
        <v>34</v>
      </c>
      <c r="K89" s="17" t="s">
        <v>37</v>
      </c>
      <c r="L89" s="1"/>
    </row>
    <row r="90" spans="1:12" ht="14.6" thickTop="1" x14ac:dyDescent="0.35">
      <c r="A90" s="1" t="s">
        <v>47</v>
      </c>
      <c r="B90" s="1"/>
      <c r="C90" s="1">
        <v>305.89999999999998</v>
      </c>
      <c r="D90" s="1">
        <v>305.89999999999998</v>
      </c>
      <c r="E90" s="1">
        <v>305.89999999999998</v>
      </c>
      <c r="F90" s="1">
        <v>305.89999999999998</v>
      </c>
      <c r="G90" s="1">
        <v>305.89999999999998</v>
      </c>
      <c r="H90" s="1">
        <v>305.89999999999998</v>
      </c>
      <c r="I90" s="1">
        <v>305.89999999999998</v>
      </c>
      <c r="J90" s="1">
        <v>305.89999999999998</v>
      </c>
      <c r="K90" s="1">
        <v>305.89999999999998</v>
      </c>
      <c r="L90" s="1"/>
    </row>
    <row r="91" spans="1:12" ht="14.15" x14ac:dyDescent="0.35">
      <c r="A91" s="1" t="s">
        <v>48</v>
      </c>
      <c r="B91" s="1"/>
      <c r="C91" s="1">
        <v>109.5</v>
      </c>
      <c r="D91" s="1">
        <v>109.5</v>
      </c>
      <c r="E91" s="1">
        <v>109.5</v>
      </c>
      <c r="F91" s="1">
        <v>109.5</v>
      </c>
      <c r="G91" s="1">
        <v>109.5</v>
      </c>
      <c r="H91" s="1">
        <v>109.5</v>
      </c>
      <c r="I91" s="1">
        <v>109.5</v>
      </c>
      <c r="J91" s="1">
        <v>109.5</v>
      </c>
      <c r="K91" s="1">
        <v>109.5</v>
      </c>
      <c r="L91" s="1"/>
    </row>
    <row r="92" spans="1:12" ht="14.15" x14ac:dyDescent="0.35">
      <c r="A92" s="1" t="s">
        <v>46</v>
      </c>
      <c r="B92" s="1"/>
      <c r="C92" s="1">
        <v>415.4</v>
      </c>
      <c r="D92" s="1">
        <v>415.4</v>
      </c>
      <c r="E92" s="1">
        <v>415.4</v>
      </c>
      <c r="F92" s="1">
        <v>415.4</v>
      </c>
      <c r="G92" s="1">
        <v>415.4</v>
      </c>
      <c r="H92" s="1">
        <v>415.4</v>
      </c>
      <c r="I92" s="1">
        <v>415.4</v>
      </c>
      <c r="J92" s="1">
        <v>415.4</v>
      </c>
      <c r="K92" s="1">
        <v>415.4</v>
      </c>
      <c r="L92" s="1"/>
    </row>
    <row r="93" spans="1:12" ht="14.15" x14ac:dyDescent="0.35">
      <c r="A93" s="1" t="s">
        <v>50</v>
      </c>
      <c r="B93" s="1">
        <v>180.78</v>
      </c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4.15" x14ac:dyDescent="0.35">
      <c r="A94" s="1" t="s">
        <v>51</v>
      </c>
      <c r="B94" s="1">
        <v>30</v>
      </c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4.15" x14ac:dyDescent="0.35">
      <c r="A95" s="1" t="s">
        <v>52</v>
      </c>
      <c r="B95" s="1"/>
      <c r="C95" s="1">
        <v>259.35000000000002</v>
      </c>
      <c r="D95" s="1">
        <v>257.51</v>
      </c>
      <c r="E95" s="1">
        <v>255.68</v>
      </c>
      <c r="F95" s="1">
        <v>253.84</v>
      </c>
      <c r="G95" s="1">
        <v>252</v>
      </c>
      <c r="H95" s="1">
        <v>252</v>
      </c>
      <c r="I95" s="1">
        <v>252</v>
      </c>
      <c r="J95" s="1">
        <v>252</v>
      </c>
      <c r="K95" s="1">
        <v>252</v>
      </c>
      <c r="L95" s="1"/>
    </row>
    <row r="96" spans="1:12" ht="14.15" x14ac:dyDescent="0.35">
      <c r="A96" s="1" t="s">
        <v>53</v>
      </c>
      <c r="B96" s="1"/>
      <c r="C96" s="1">
        <v>77.87</v>
      </c>
      <c r="D96" s="1">
        <v>56.67</v>
      </c>
      <c r="E96" s="1">
        <v>56.67</v>
      </c>
      <c r="F96" s="1">
        <v>56.67</v>
      </c>
      <c r="G96" s="1">
        <v>56.67</v>
      </c>
      <c r="H96" s="1">
        <v>56.67</v>
      </c>
      <c r="I96" s="1">
        <v>56.67</v>
      </c>
      <c r="J96" s="1">
        <v>56.67</v>
      </c>
      <c r="K96" s="1">
        <v>56.67</v>
      </c>
      <c r="L96" s="1"/>
    </row>
    <row r="97" spans="1:12" ht="14.15" x14ac:dyDescent="0.35">
      <c r="A97" s="1" t="s">
        <v>49</v>
      </c>
      <c r="B97" s="1">
        <v>212.78</v>
      </c>
      <c r="C97" s="1">
        <v>337.22</v>
      </c>
      <c r="D97" s="1">
        <v>314.18</v>
      </c>
      <c r="E97" s="1">
        <v>312.35000000000002</v>
      </c>
      <c r="F97" s="1">
        <v>318.38</v>
      </c>
      <c r="G97" s="1">
        <v>316.67</v>
      </c>
      <c r="H97" s="1">
        <v>316.67</v>
      </c>
      <c r="I97" s="1">
        <v>324.67</v>
      </c>
      <c r="J97" s="1">
        <v>324.67</v>
      </c>
      <c r="K97" s="1">
        <v>324.67</v>
      </c>
      <c r="L97" s="1"/>
    </row>
    <row r="98" spans="1:12" ht="14.15" x14ac:dyDescent="0.35">
      <c r="A98" s="1" t="s">
        <v>54</v>
      </c>
      <c r="B98" s="1"/>
      <c r="C98" s="1">
        <v>0</v>
      </c>
      <c r="D98" s="1">
        <v>0</v>
      </c>
      <c r="E98" s="1">
        <v>0</v>
      </c>
      <c r="F98" s="1">
        <v>7.87</v>
      </c>
      <c r="G98" s="1">
        <v>8</v>
      </c>
      <c r="H98" s="1">
        <v>8</v>
      </c>
      <c r="I98" s="1">
        <v>16</v>
      </c>
      <c r="J98" s="1">
        <v>16</v>
      </c>
      <c r="K98" s="1">
        <v>16</v>
      </c>
      <c r="L98" s="1"/>
    </row>
    <row r="99" spans="1:12" ht="14.15" x14ac:dyDescent="0.35">
      <c r="A99" s="1" t="s">
        <v>42</v>
      </c>
      <c r="B99" s="1"/>
      <c r="C99" s="1">
        <v>78.180000000000007</v>
      </c>
      <c r="D99" s="1">
        <v>101.22</v>
      </c>
      <c r="E99" s="1">
        <v>103.05</v>
      </c>
      <c r="F99" s="1">
        <v>97.02</v>
      </c>
      <c r="G99" s="1">
        <v>98.73</v>
      </c>
      <c r="H99" s="1">
        <v>98.73</v>
      </c>
      <c r="I99" s="1">
        <v>90.73</v>
      </c>
      <c r="J99" s="1">
        <v>90.73</v>
      </c>
      <c r="K99" s="1">
        <v>90.73</v>
      </c>
      <c r="L99" s="1"/>
    </row>
    <row r="100" spans="1:12" ht="14.15" x14ac:dyDescent="0.35">
      <c r="A100" s="1" t="s">
        <v>43</v>
      </c>
      <c r="B100" s="1"/>
      <c r="C100" s="1">
        <v>-134.6</v>
      </c>
      <c r="D100" s="1">
        <v>-33.380000000000003</v>
      </c>
      <c r="E100" s="1">
        <v>69.67</v>
      </c>
      <c r="F100" s="1">
        <v>166.69</v>
      </c>
      <c r="G100" s="1">
        <v>265.42</v>
      </c>
      <c r="H100" s="1">
        <v>364.15</v>
      </c>
      <c r="I100" s="1">
        <v>454.88</v>
      </c>
      <c r="J100" s="1">
        <v>545.61</v>
      </c>
      <c r="K100" s="1">
        <v>636.34</v>
      </c>
      <c r="L100" s="1"/>
    </row>
    <row r="101" spans="1:12" ht="14.15" x14ac:dyDescent="0.35">
      <c r="A101" s="1" t="s">
        <v>44</v>
      </c>
      <c r="B101" s="1"/>
      <c r="C101" s="1">
        <v>78.180000000000007</v>
      </c>
      <c r="D101" s="1">
        <v>101.22</v>
      </c>
      <c r="E101" s="1">
        <v>103.05</v>
      </c>
      <c r="F101" s="1">
        <v>89.15</v>
      </c>
      <c r="G101" s="1">
        <v>90.73</v>
      </c>
      <c r="H101" s="1">
        <v>90.73</v>
      </c>
      <c r="I101" s="1">
        <v>74.73</v>
      </c>
      <c r="J101" s="1">
        <v>74.73</v>
      </c>
      <c r="K101" s="1">
        <v>74.73</v>
      </c>
      <c r="L101" s="1"/>
    </row>
    <row r="102" spans="1:12" ht="14.15" x14ac:dyDescent="0.35">
      <c r="A102" s="1" t="s">
        <v>45</v>
      </c>
      <c r="B102" s="1"/>
      <c r="C102" s="1">
        <v>-134.6</v>
      </c>
      <c r="D102" s="1">
        <v>-33.380000000000003</v>
      </c>
      <c r="E102" s="1">
        <v>69.67</v>
      </c>
      <c r="F102" s="1">
        <v>158.82</v>
      </c>
      <c r="G102" s="1">
        <v>257.42</v>
      </c>
      <c r="H102" s="1">
        <v>356.15</v>
      </c>
      <c r="I102" s="1">
        <v>438.88</v>
      </c>
      <c r="J102" s="1">
        <v>529.61</v>
      </c>
      <c r="K102" s="12">
        <v>620.34</v>
      </c>
      <c r="L102" s="1"/>
    </row>
    <row r="103" spans="1:12" ht="14.6" thickBot="1" x14ac:dyDescent="0.4">
      <c r="A103" s="5" t="s">
        <v>55</v>
      </c>
      <c r="B103" s="5"/>
      <c r="C103" s="5"/>
      <c r="D103" s="25" t="s">
        <v>56</v>
      </c>
      <c r="E103" s="25"/>
      <c r="F103" s="5"/>
      <c r="G103" s="5"/>
      <c r="H103" s="5"/>
      <c r="I103" s="5"/>
      <c r="J103" s="5"/>
      <c r="K103" s="5"/>
      <c r="L103" s="1"/>
    </row>
    <row r="104" spans="1:12" ht="14.6" thickTop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</sheetData>
  <mergeCells count="10">
    <mergeCell ref="D103:E103"/>
    <mergeCell ref="A1:D1"/>
    <mergeCell ref="A13:B13"/>
    <mergeCell ref="A23:B23"/>
    <mergeCell ref="A36:G36"/>
    <mergeCell ref="A45:K45"/>
    <mergeCell ref="A51:L51"/>
    <mergeCell ref="A63:L63"/>
    <mergeCell ref="A76:L76"/>
    <mergeCell ref="A88:K8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B1" zoomScale="70" zoomScaleNormal="70" workbookViewId="0">
      <selection activeCell="C38" sqref="C38"/>
    </sheetView>
  </sheetViews>
  <sheetFormatPr defaultColWidth="10.640625" defaultRowHeight="14.15" x14ac:dyDescent="0.35"/>
  <cols>
    <col min="1" max="1" width="26.85546875" style="29" customWidth="1"/>
    <col min="2" max="2" width="51.92578125" style="29" customWidth="1"/>
    <col min="3" max="3" width="42.0703125" style="29" customWidth="1"/>
    <col min="4" max="4" width="47" style="29" customWidth="1"/>
    <col min="5" max="5" width="48.2109375" style="29" customWidth="1"/>
    <col min="6" max="6" width="22.140625" style="29" customWidth="1"/>
    <col min="7" max="16384" width="10.640625" style="29"/>
  </cols>
  <sheetData>
    <row r="1" spans="1:6" ht="26.15" customHeight="1" thickBot="1" x14ac:dyDescent="0.4">
      <c r="A1" s="28" t="s">
        <v>118</v>
      </c>
      <c r="B1" s="28"/>
      <c r="C1" s="28"/>
      <c r="D1" s="28"/>
    </row>
    <row r="2" spans="1:6" ht="15" thickTop="1" thickBot="1" x14ac:dyDescent="0.4">
      <c r="A2" s="30" t="s">
        <v>114</v>
      </c>
      <c r="B2" s="30" t="s">
        <v>124</v>
      </c>
      <c r="C2" s="30" t="s">
        <v>131</v>
      </c>
      <c r="D2" s="30" t="s">
        <v>123</v>
      </c>
      <c r="E2" s="20"/>
      <c r="F2" s="20"/>
    </row>
    <row r="3" spans="1:6" ht="14.6" thickTop="1" x14ac:dyDescent="0.35">
      <c r="A3" s="20" t="s">
        <v>119</v>
      </c>
      <c r="B3" s="20"/>
      <c r="C3" s="20"/>
      <c r="D3" s="20">
        <v>0.01</v>
      </c>
      <c r="E3" s="20"/>
      <c r="F3" s="20"/>
    </row>
    <row r="4" spans="1:6" x14ac:dyDescent="0.35">
      <c r="A4" s="20" t="s">
        <v>120</v>
      </c>
      <c r="B4" s="20">
        <v>300</v>
      </c>
      <c r="C4" s="20">
        <v>1.1299999999999999</v>
      </c>
      <c r="D4" s="20">
        <f>B4*C4/1000</f>
        <v>0.33899999999999997</v>
      </c>
      <c r="E4" s="20"/>
      <c r="F4" s="20"/>
    </row>
    <row r="5" spans="1:6" x14ac:dyDescent="0.35">
      <c r="A5" s="20" t="s">
        <v>126</v>
      </c>
      <c r="B5" s="20" t="s">
        <v>125</v>
      </c>
      <c r="C5" s="20">
        <v>7.76</v>
      </c>
      <c r="D5" s="20">
        <v>5.6000000000000001E-2</v>
      </c>
      <c r="E5" s="20"/>
      <c r="F5" s="20"/>
    </row>
    <row r="6" spans="1:6" x14ac:dyDescent="0.35">
      <c r="A6" s="20" t="s">
        <v>127</v>
      </c>
      <c r="B6" s="20" t="s">
        <v>129</v>
      </c>
      <c r="C6" s="20">
        <v>2.33</v>
      </c>
      <c r="D6" s="20">
        <v>4.0000000000000001E-3</v>
      </c>
      <c r="E6" s="20"/>
      <c r="F6" s="20"/>
    </row>
    <row r="7" spans="1:6" x14ac:dyDescent="0.35">
      <c r="A7" s="20" t="s">
        <v>128</v>
      </c>
      <c r="B7" s="20" t="s">
        <v>130</v>
      </c>
      <c r="C7" s="20">
        <v>0.66</v>
      </c>
      <c r="D7" s="20">
        <v>1E-3</v>
      </c>
      <c r="E7" s="20"/>
      <c r="F7" s="20"/>
    </row>
    <row r="8" spans="1:6" x14ac:dyDescent="0.35">
      <c r="A8" s="20" t="s">
        <v>121</v>
      </c>
      <c r="B8" s="20"/>
      <c r="C8" s="20"/>
      <c r="D8" s="20">
        <v>0.27900000000000003</v>
      </c>
      <c r="E8" s="20"/>
      <c r="F8" s="20"/>
    </row>
    <row r="9" spans="1:6" ht="14.6" thickBot="1" x14ac:dyDescent="0.4">
      <c r="A9" s="23" t="s">
        <v>122</v>
      </c>
      <c r="B9" s="23"/>
      <c r="C9" s="23"/>
      <c r="D9" s="23">
        <v>0.53700000000000003</v>
      </c>
      <c r="E9" s="20"/>
      <c r="F9" s="20"/>
    </row>
    <row r="10" spans="1:6" ht="14.6" thickTop="1" x14ac:dyDescent="0.35">
      <c r="A10" s="20"/>
      <c r="B10" s="20"/>
      <c r="C10" s="20"/>
      <c r="D10" s="20"/>
      <c r="E10" s="20"/>
      <c r="F10" s="20"/>
    </row>
    <row r="11" spans="1:6" ht="14.6" thickBot="1" x14ac:dyDescent="0.4">
      <c r="A11" s="28" t="s">
        <v>147</v>
      </c>
      <c r="B11" s="28"/>
      <c r="C11" s="28"/>
      <c r="D11" s="28"/>
      <c r="E11" s="28"/>
      <c r="F11" s="28"/>
    </row>
    <row r="12" spans="1:6" ht="15" thickTop="1" thickBot="1" x14ac:dyDescent="0.4">
      <c r="A12" s="30" t="s">
        <v>122</v>
      </c>
      <c r="B12" s="30" t="s">
        <v>154</v>
      </c>
      <c r="C12" s="30" t="s">
        <v>132</v>
      </c>
      <c r="D12" s="30" t="s">
        <v>133</v>
      </c>
      <c r="E12" s="30" t="s">
        <v>134</v>
      </c>
      <c r="F12" s="30" t="s">
        <v>135</v>
      </c>
    </row>
    <row r="13" spans="1:6" ht="14.6" thickTop="1" x14ac:dyDescent="0.35">
      <c r="A13" s="20" t="s">
        <v>1</v>
      </c>
      <c r="B13" s="20">
        <v>2.5</v>
      </c>
      <c r="C13" s="20">
        <v>1400</v>
      </c>
      <c r="D13" s="20">
        <v>0.2</v>
      </c>
      <c r="E13" s="20">
        <v>71</v>
      </c>
      <c r="F13" s="31">
        <f>B13*C13*D13*E13*44/12/100000/10</f>
        <v>0.18223333333333333</v>
      </c>
    </row>
    <row r="14" spans="1:6" ht="14.6" thickBot="1" x14ac:dyDescent="0.4">
      <c r="A14" s="23" t="s">
        <v>136</v>
      </c>
      <c r="B14" s="23">
        <v>0.48</v>
      </c>
      <c r="C14" s="23">
        <v>1400</v>
      </c>
      <c r="D14" s="23">
        <v>0.2</v>
      </c>
      <c r="E14" s="23">
        <v>720</v>
      </c>
      <c r="F14" s="32">
        <f>B14*C14*D14*E14*44/12/100000/10</f>
        <v>0.35481600000000002</v>
      </c>
    </row>
    <row r="15" spans="1:6" ht="14.6" thickTop="1" x14ac:dyDescent="0.35">
      <c r="A15" s="20"/>
      <c r="B15" s="20"/>
      <c r="C15" s="20"/>
      <c r="D15" s="20"/>
      <c r="E15" s="20"/>
      <c r="F15" s="20"/>
    </row>
    <row r="16" spans="1:6" ht="16" customHeight="1" thickBot="1" x14ac:dyDescent="0.4">
      <c r="A16" s="28" t="s">
        <v>137</v>
      </c>
      <c r="B16" s="28"/>
      <c r="C16" s="28"/>
      <c r="D16" s="28"/>
      <c r="E16" s="28"/>
      <c r="F16" s="20"/>
    </row>
    <row r="17" spans="1:6" ht="15" thickTop="1" thickBot="1" x14ac:dyDescent="0.4">
      <c r="A17" s="30" t="s">
        <v>139</v>
      </c>
      <c r="B17" s="30" t="s">
        <v>140</v>
      </c>
      <c r="C17" s="30" t="s">
        <v>155</v>
      </c>
      <c r="D17" s="30" t="s">
        <v>138</v>
      </c>
      <c r="E17" s="30" t="s">
        <v>287</v>
      </c>
      <c r="F17" s="20"/>
    </row>
    <row r="18" spans="1:6" ht="14.6" thickTop="1" x14ac:dyDescent="0.35">
      <c r="A18" s="20" t="s">
        <v>141</v>
      </c>
      <c r="B18" s="33">
        <v>0.51100000000000001</v>
      </c>
      <c r="C18" s="20">
        <v>71</v>
      </c>
      <c r="D18" s="31">
        <v>4.0000000000000001E-3</v>
      </c>
      <c r="E18" s="34">
        <f>D18*265/1000</f>
        <v>1.06E-3</v>
      </c>
      <c r="F18" s="20"/>
    </row>
    <row r="19" spans="1:6" x14ac:dyDescent="0.35">
      <c r="A19" s="20" t="s">
        <v>142</v>
      </c>
      <c r="B19" s="33">
        <v>1.7</v>
      </c>
      <c r="C19" s="20">
        <v>720</v>
      </c>
      <c r="D19" s="31">
        <v>0.12</v>
      </c>
      <c r="E19" s="34">
        <f>D19*265/1000</f>
        <v>3.1799999999999995E-2</v>
      </c>
      <c r="F19" s="20"/>
    </row>
    <row r="20" spans="1:6" x14ac:dyDescent="0.35">
      <c r="A20" s="20" t="s">
        <v>143</v>
      </c>
      <c r="B20" s="33">
        <v>1.1220000000000001</v>
      </c>
      <c r="C20" s="20">
        <v>71</v>
      </c>
      <c r="D20" s="31">
        <v>8.0000000000000002E-3</v>
      </c>
      <c r="E20" s="34">
        <f>D20*28/1000</f>
        <v>2.24E-4</v>
      </c>
      <c r="F20" s="20"/>
    </row>
    <row r="21" spans="1:6" x14ac:dyDescent="0.35">
      <c r="A21" s="35" t="s">
        <v>144</v>
      </c>
      <c r="B21" s="20">
        <v>1.05</v>
      </c>
      <c r="C21" s="20">
        <v>720</v>
      </c>
      <c r="D21" s="31">
        <v>7.0000000000000007E-2</v>
      </c>
      <c r="E21" s="34">
        <f>D21*28/1000</f>
        <v>1.9600000000000004E-3</v>
      </c>
      <c r="F21" s="20"/>
    </row>
    <row r="22" spans="1:6" ht="16" customHeight="1" x14ac:dyDescent="0.35">
      <c r="A22" s="20" t="s">
        <v>145</v>
      </c>
      <c r="B22" s="20">
        <v>999</v>
      </c>
      <c r="C22" s="20">
        <v>71</v>
      </c>
      <c r="D22" s="31">
        <v>7.1</v>
      </c>
      <c r="E22" s="34">
        <f>D22/1000</f>
        <v>7.0999999999999995E-3</v>
      </c>
      <c r="F22" s="20"/>
    </row>
    <row r="23" spans="1:6" ht="14.6" thickBot="1" x14ac:dyDescent="0.4">
      <c r="A23" s="23" t="s">
        <v>146</v>
      </c>
      <c r="B23" s="23">
        <v>3342</v>
      </c>
      <c r="C23" s="23">
        <v>720</v>
      </c>
      <c r="D23" s="32">
        <v>237</v>
      </c>
      <c r="E23" s="36">
        <f>D23/1000</f>
        <v>0.23699999999999999</v>
      </c>
      <c r="F23" s="20"/>
    </row>
    <row r="24" spans="1:6" ht="14.6" thickTop="1" x14ac:dyDescent="0.35"/>
  </sheetData>
  <mergeCells count="3">
    <mergeCell ref="A11:F11"/>
    <mergeCell ref="A16:E16"/>
    <mergeCell ref="A1:D1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tabSelected="1" zoomScale="70" zoomScaleNormal="70" workbookViewId="0">
      <selection activeCell="H16" sqref="H16"/>
    </sheetView>
  </sheetViews>
  <sheetFormatPr defaultColWidth="10.640625" defaultRowHeight="14.15" x14ac:dyDescent="0.35"/>
  <cols>
    <col min="1" max="1" width="25.640625" style="37" customWidth="1"/>
    <col min="2" max="2" width="22" style="37" customWidth="1"/>
    <col min="3" max="3" width="20.640625" style="37" customWidth="1"/>
    <col min="4" max="4" width="18.35546875" style="37" customWidth="1"/>
    <col min="5" max="5" width="21.35546875" style="37" customWidth="1"/>
    <col min="6" max="6" width="15.640625" style="37" customWidth="1"/>
    <col min="7" max="7" width="22.85546875" style="37" customWidth="1"/>
    <col min="8" max="16384" width="10.640625" style="37"/>
  </cols>
  <sheetData>
    <row r="1" spans="1:11" ht="22.75" customHeight="1" thickBot="1" x14ac:dyDescent="0.4">
      <c r="A1" s="28" t="s">
        <v>152</v>
      </c>
      <c r="B1" s="28"/>
      <c r="C1" s="28"/>
      <c r="D1" s="28"/>
      <c r="E1" s="28"/>
      <c r="F1" s="28"/>
    </row>
    <row r="2" spans="1:11" ht="15" thickTop="1" thickBot="1" x14ac:dyDescent="0.4">
      <c r="A2" s="30" t="s">
        <v>110</v>
      </c>
      <c r="B2" s="38" t="s">
        <v>97</v>
      </c>
      <c r="C2" s="38" t="s">
        <v>98</v>
      </c>
      <c r="D2" s="38" t="s">
        <v>99</v>
      </c>
      <c r="E2" s="38" t="s">
        <v>100</v>
      </c>
      <c r="F2" s="38" t="s">
        <v>101</v>
      </c>
      <c r="G2" s="20"/>
      <c r="H2" s="20"/>
      <c r="I2" s="20"/>
      <c r="J2" s="20"/>
      <c r="K2" s="20"/>
    </row>
    <row r="3" spans="1:11" ht="14.6" thickTop="1" x14ac:dyDescent="0.35">
      <c r="A3" s="20" t="s">
        <v>94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5">
      <c r="A4" s="20" t="s">
        <v>106</v>
      </c>
      <c r="B4" s="20" t="s">
        <v>156</v>
      </c>
      <c r="C4" s="20" t="s">
        <v>157</v>
      </c>
      <c r="D4" s="20" t="s">
        <v>158</v>
      </c>
      <c r="E4" s="20" t="s">
        <v>159</v>
      </c>
      <c r="F4" s="20" t="s">
        <v>160</v>
      </c>
      <c r="G4" s="20"/>
      <c r="H4" s="20"/>
      <c r="I4" s="20"/>
      <c r="J4" s="20"/>
      <c r="K4" s="20"/>
    </row>
    <row r="5" spans="1:11" x14ac:dyDescent="0.35">
      <c r="A5" s="20" t="s">
        <v>107</v>
      </c>
      <c r="B5" s="20" t="s">
        <v>161</v>
      </c>
      <c r="C5" s="20" t="s">
        <v>162</v>
      </c>
      <c r="D5" s="20" t="s">
        <v>163</v>
      </c>
      <c r="E5" s="20" t="s">
        <v>164</v>
      </c>
      <c r="F5" s="20" t="s">
        <v>165</v>
      </c>
      <c r="G5" s="20"/>
      <c r="H5" s="20"/>
      <c r="I5" s="20"/>
      <c r="J5" s="20"/>
      <c r="K5" s="20"/>
    </row>
    <row r="6" spans="1:11" x14ac:dyDescent="0.35">
      <c r="A6" s="20" t="s">
        <v>108</v>
      </c>
      <c r="B6" s="20" t="s">
        <v>166</v>
      </c>
      <c r="C6" s="20" t="s">
        <v>167</v>
      </c>
      <c r="D6" s="20" t="s">
        <v>168</v>
      </c>
      <c r="E6" s="20" t="s">
        <v>169</v>
      </c>
      <c r="F6" s="20" t="s">
        <v>170</v>
      </c>
      <c r="G6" s="20"/>
      <c r="H6" s="20"/>
      <c r="I6" s="20"/>
      <c r="J6" s="20"/>
      <c r="K6" s="20"/>
    </row>
    <row r="7" spans="1:11" x14ac:dyDescent="0.35">
      <c r="A7" s="20" t="s">
        <v>109</v>
      </c>
      <c r="B7" s="20" t="s">
        <v>171</v>
      </c>
      <c r="C7" s="20" t="s">
        <v>172</v>
      </c>
      <c r="D7" s="20" t="s">
        <v>173</v>
      </c>
      <c r="E7" s="20" t="s">
        <v>174</v>
      </c>
      <c r="F7" s="20" t="s">
        <v>175</v>
      </c>
      <c r="G7" s="20"/>
      <c r="H7" s="20"/>
      <c r="I7" s="20"/>
      <c r="J7" s="20"/>
      <c r="K7" s="20"/>
    </row>
    <row r="8" spans="1:11" x14ac:dyDescent="0.35">
      <c r="A8" s="20" t="s">
        <v>95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35">
      <c r="A9" s="20" t="s">
        <v>106</v>
      </c>
      <c r="B9" s="21" t="s">
        <v>176</v>
      </c>
      <c r="C9" s="21" t="s">
        <v>177</v>
      </c>
      <c r="D9" s="21" t="s">
        <v>178</v>
      </c>
      <c r="E9" s="21" t="s">
        <v>179</v>
      </c>
      <c r="F9" s="21" t="s">
        <v>180</v>
      </c>
      <c r="G9" s="20"/>
      <c r="H9" s="20"/>
      <c r="I9" s="20"/>
      <c r="J9" s="20"/>
      <c r="K9" s="20"/>
    </row>
    <row r="10" spans="1:11" x14ac:dyDescent="0.35">
      <c r="A10" s="20" t="s">
        <v>107</v>
      </c>
      <c r="B10" s="21" t="s">
        <v>181</v>
      </c>
      <c r="C10" s="21" t="s">
        <v>182</v>
      </c>
      <c r="D10" s="21" t="s">
        <v>183</v>
      </c>
      <c r="E10" s="21" t="s">
        <v>184</v>
      </c>
      <c r="F10" s="21" t="s">
        <v>185</v>
      </c>
      <c r="G10" s="20"/>
      <c r="H10" s="20"/>
      <c r="I10" s="20"/>
      <c r="J10" s="20"/>
      <c r="K10" s="20"/>
    </row>
    <row r="11" spans="1:11" x14ac:dyDescent="0.35">
      <c r="A11" s="20" t="s">
        <v>108</v>
      </c>
      <c r="B11" s="21" t="s">
        <v>186</v>
      </c>
      <c r="C11" s="21" t="s">
        <v>187</v>
      </c>
      <c r="D11" s="21" t="s">
        <v>188</v>
      </c>
      <c r="E11" s="21" t="s">
        <v>189</v>
      </c>
      <c r="F11" s="21" t="s">
        <v>190</v>
      </c>
      <c r="G11" s="20"/>
      <c r="H11" s="20"/>
      <c r="I11" s="20"/>
      <c r="J11" s="20"/>
      <c r="K11" s="20"/>
    </row>
    <row r="12" spans="1:11" x14ac:dyDescent="0.35">
      <c r="A12" s="20" t="s">
        <v>109</v>
      </c>
      <c r="B12" s="21" t="s">
        <v>191</v>
      </c>
      <c r="C12" s="21" t="s">
        <v>192</v>
      </c>
      <c r="D12" s="21" t="s">
        <v>193</v>
      </c>
      <c r="E12" s="21" t="s">
        <v>194</v>
      </c>
      <c r="F12" s="21" t="s">
        <v>195</v>
      </c>
      <c r="G12" s="20"/>
      <c r="H12" s="20"/>
      <c r="I12" s="20"/>
      <c r="J12" s="20"/>
      <c r="K12" s="20"/>
    </row>
    <row r="13" spans="1:11" x14ac:dyDescent="0.35">
      <c r="A13" s="20" t="s">
        <v>96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35">
      <c r="A14" s="20" t="s">
        <v>106</v>
      </c>
      <c r="B14" s="20" t="s">
        <v>196</v>
      </c>
      <c r="C14" s="20" t="s">
        <v>197</v>
      </c>
      <c r="D14" s="20" t="s">
        <v>198</v>
      </c>
      <c r="E14" s="20" t="s">
        <v>199</v>
      </c>
      <c r="F14" s="20" t="s">
        <v>200</v>
      </c>
      <c r="G14" s="20"/>
      <c r="H14" s="20"/>
      <c r="I14" s="20"/>
      <c r="J14" s="20"/>
      <c r="K14" s="20"/>
    </row>
    <row r="15" spans="1:11" x14ac:dyDescent="0.35">
      <c r="A15" s="20" t="s">
        <v>107</v>
      </c>
      <c r="B15" s="20" t="s">
        <v>201</v>
      </c>
      <c r="C15" s="20" t="s">
        <v>202</v>
      </c>
      <c r="D15" s="20" t="s">
        <v>203</v>
      </c>
      <c r="E15" s="20" t="s">
        <v>204</v>
      </c>
      <c r="F15" s="20" t="s">
        <v>205</v>
      </c>
      <c r="G15" s="20"/>
      <c r="H15" s="20"/>
      <c r="I15" s="20"/>
      <c r="J15" s="20"/>
      <c r="K15" s="20"/>
    </row>
    <row r="16" spans="1:11" x14ac:dyDescent="0.35">
      <c r="A16" s="20" t="s">
        <v>108</v>
      </c>
      <c r="B16" s="20" t="s">
        <v>206</v>
      </c>
      <c r="C16" s="20" t="s">
        <v>207</v>
      </c>
      <c r="D16" s="20" t="s">
        <v>208</v>
      </c>
      <c r="E16" s="20" t="s">
        <v>209</v>
      </c>
      <c r="F16" s="20" t="s">
        <v>210</v>
      </c>
      <c r="G16" s="20"/>
      <c r="H16" s="20"/>
      <c r="I16" s="20"/>
      <c r="J16" s="20"/>
      <c r="K16" s="20"/>
    </row>
    <row r="17" spans="1:11" ht="14.6" thickBot="1" x14ac:dyDescent="0.4">
      <c r="A17" s="23" t="s">
        <v>109</v>
      </c>
      <c r="B17" s="23" t="s">
        <v>211</v>
      </c>
      <c r="C17" s="23" t="s">
        <v>212</v>
      </c>
      <c r="D17" s="23" t="s">
        <v>213</v>
      </c>
      <c r="E17" s="23" t="s">
        <v>214</v>
      </c>
      <c r="F17" s="23" t="s">
        <v>215</v>
      </c>
      <c r="G17" s="20"/>
      <c r="H17" s="20"/>
      <c r="I17" s="20"/>
      <c r="J17" s="20"/>
      <c r="K17" s="20"/>
    </row>
    <row r="18" spans="1:11" ht="14.6" thickTop="1" x14ac:dyDescent="0.3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6" thickBot="1" x14ac:dyDescent="0.4">
      <c r="A19" s="28" t="s">
        <v>153</v>
      </c>
      <c r="B19" s="28"/>
      <c r="C19" s="28"/>
      <c r="D19" s="28"/>
      <c r="E19" s="28"/>
      <c r="F19" s="28"/>
      <c r="G19" s="28"/>
      <c r="H19" s="28"/>
      <c r="I19" s="20"/>
      <c r="J19" s="20"/>
      <c r="K19" s="20"/>
    </row>
    <row r="20" spans="1:11" ht="15" thickTop="1" thickBot="1" x14ac:dyDescent="0.4">
      <c r="A20" s="30" t="s">
        <v>102</v>
      </c>
      <c r="B20" s="38" t="s">
        <v>97</v>
      </c>
      <c r="C20" s="38" t="s">
        <v>98</v>
      </c>
      <c r="D20" s="38" t="s">
        <v>99</v>
      </c>
      <c r="E20" s="38" t="s">
        <v>100</v>
      </c>
      <c r="F20" s="38" t="s">
        <v>101</v>
      </c>
      <c r="G20" s="38" t="s">
        <v>104</v>
      </c>
      <c r="H20" s="38" t="s">
        <v>105</v>
      </c>
      <c r="I20" s="20"/>
      <c r="J20" s="20"/>
      <c r="K20" s="20"/>
    </row>
    <row r="21" spans="1:11" ht="14.6" thickTop="1" x14ac:dyDescent="0.35">
      <c r="A21" s="20" t="s">
        <v>94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x14ac:dyDescent="0.35">
      <c r="A22" s="20" t="s">
        <v>91</v>
      </c>
      <c r="B22" s="39" t="s">
        <v>216</v>
      </c>
      <c r="C22" s="39" t="s">
        <v>217</v>
      </c>
      <c r="D22" s="39" t="s">
        <v>218</v>
      </c>
      <c r="E22" s="39" t="s">
        <v>219</v>
      </c>
      <c r="F22" s="39" t="s">
        <v>220</v>
      </c>
      <c r="G22" s="20" t="s">
        <v>221</v>
      </c>
      <c r="H22" s="22">
        <v>0.51087990000000005</v>
      </c>
      <c r="I22" s="20"/>
      <c r="J22" s="20"/>
      <c r="K22" s="20"/>
    </row>
    <row r="23" spans="1:11" x14ac:dyDescent="0.35">
      <c r="A23" s="20" t="s">
        <v>92</v>
      </c>
      <c r="B23" s="39" t="s">
        <v>222</v>
      </c>
      <c r="C23" s="39" t="s">
        <v>223</v>
      </c>
      <c r="D23" s="39" t="s">
        <v>224</v>
      </c>
      <c r="E23" s="39" t="s">
        <v>219</v>
      </c>
      <c r="F23" s="39" t="s">
        <v>225</v>
      </c>
      <c r="G23" s="20" t="s">
        <v>226</v>
      </c>
      <c r="H23" s="22"/>
      <c r="I23" s="20"/>
      <c r="J23" s="20"/>
      <c r="K23" s="20"/>
    </row>
    <row r="24" spans="1:11" x14ac:dyDescent="0.35">
      <c r="A24" s="20" t="s">
        <v>0</v>
      </c>
      <c r="B24" s="39" t="s">
        <v>227</v>
      </c>
      <c r="C24" s="39" t="s">
        <v>228</v>
      </c>
      <c r="D24" s="39" t="s">
        <v>229</v>
      </c>
      <c r="E24" s="39" t="s">
        <v>230</v>
      </c>
      <c r="F24" s="39" t="s">
        <v>231</v>
      </c>
      <c r="G24" s="20" t="s">
        <v>232</v>
      </c>
      <c r="H24" s="22">
        <v>1.7078119439999999</v>
      </c>
      <c r="I24" s="20"/>
      <c r="J24" s="20"/>
      <c r="K24" s="20"/>
    </row>
    <row r="25" spans="1:11" x14ac:dyDescent="0.35">
      <c r="A25" s="20" t="s">
        <v>93</v>
      </c>
      <c r="B25" s="39" t="s">
        <v>233</v>
      </c>
      <c r="C25" s="39" t="s">
        <v>234</v>
      </c>
      <c r="D25" s="39" t="s">
        <v>235</v>
      </c>
      <c r="E25" s="39" t="s">
        <v>236</v>
      </c>
      <c r="F25" s="39" t="s">
        <v>237</v>
      </c>
      <c r="G25" s="20" t="s">
        <v>238</v>
      </c>
      <c r="H25" s="22"/>
      <c r="I25" s="20"/>
      <c r="J25" s="20"/>
      <c r="K25" s="20"/>
    </row>
    <row r="26" spans="1:11" x14ac:dyDescent="0.35">
      <c r="A26" s="20" t="s">
        <v>103</v>
      </c>
      <c r="B26" s="20"/>
      <c r="C26" s="20"/>
      <c r="D26" s="20"/>
      <c r="E26" s="20"/>
      <c r="F26" s="20"/>
      <c r="G26" s="20"/>
      <c r="H26" s="22"/>
      <c r="I26" s="20"/>
      <c r="J26" s="20"/>
      <c r="K26" s="20"/>
    </row>
    <row r="27" spans="1:11" x14ac:dyDescent="0.35">
      <c r="A27" s="20" t="s">
        <v>95</v>
      </c>
      <c r="B27" s="20"/>
      <c r="C27" s="20"/>
      <c r="D27" s="20"/>
      <c r="E27" s="20"/>
      <c r="F27" s="20"/>
      <c r="G27" s="20"/>
      <c r="H27" s="22"/>
      <c r="I27" s="20"/>
      <c r="J27" s="20"/>
      <c r="K27" s="20"/>
    </row>
    <row r="28" spans="1:11" x14ac:dyDescent="0.35">
      <c r="A28" s="20" t="s">
        <v>91</v>
      </c>
      <c r="B28" s="21" t="s">
        <v>239</v>
      </c>
      <c r="C28" s="21" t="s">
        <v>240</v>
      </c>
      <c r="D28" s="21" t="s">
        <v>241</v>
      </c>
      <c r="E28" s="21" t="s">
        <v>242</v>
      </c>
      <c r="F28" s="21" t="s">
        <v>243</v>
      </c>
      <c r="G28" s="21" t="s">
        <v>244</v>
      </c>
      <c r="H28" s="22">
        <v>1.1100000000000001</v>
      </c>
      <c r="I28" s="20"/>
      <c r="J28" s="20"/>
      <c r="K28" s="20"/>
    </row>
    <row r="29" spans="1:11" x14ac:dyDescent="0.35">
      <c r="A29" s="20" t="s">
        <v>92</v>
      </c>
      <c r="B29" s="21" t="s">
        <v>245</v>
      </c>
      <c r="C29" s="21" t="s">
        <v>246</v>
      </c>
      <c r="D29" s="21" t="s">
        <v>247</v>
      </c>
      <c r="E29" s="21" t="s">
        <v>248</v>
      </c>
      <c r="F29" s="21" t="s">
        <v>249</v>
      </c>
      <c r="G29" s="21" t="s">
        <v>250</v>
      </c>
      <c r="H29" s="22"/>
      <c r="I29" s="20"/>
      <c r="J29" s="20"/>
      <c r="K29" s="20"/>
    </row>
    <row r="30" spans="1:11" x14ac:dyDescent="0.35">
      <c r="A30" s="20" t="s">
        <v>0</v>
      </c>
      <c r="B30" s="21" t="s">
        <v>251</v>
      </c>
      <c r="C30" s="21" t="s">
        <v>252</v>
      </c>
      <c r="D30" s="21" t="s">
        <v>253</v>
      </c>
      <c r="E30" s="21" t="s">
        <v>254</v>
      </c>
      <c r="F30" s="21" t="s">
        <v>255</v>
      </c>
      <c r="G30" s="21" t="s">
        <v>256</v>
      </c>
      <c r="H30" s="22">
        <v>1.05</v>
      </c>
      <c r="I30" s="20"/>
      <c r="J30" s="20"/>
      <c r="K30" s="20"/>
    </row>
    <row r="31" spans="1:11" x14ac:dyDescent="0.35">
      <c r="A31" s="20" t="s">
        <v>93</v>
      </c>
      <c r="B31" s="21" t="s">
        <v>257</v>
      </c>
      <c r="C31" s="21" t="s">
        <v>258</v>
      </c>
      <c r="D31" s="21" t="s">
        <v>259</v>
      </c>
      <c r="E31" s="21" t="s">
        <v>260</v>
      </c>
      <c r="F31" s="21" t="s">
        <v>261</v>
      </c>
      <c r="G31" s="21" t="s">
        <v>262</v>
      </c>
      <c r="H31" s="22"/>
      <c r="I31" s="20"/>
      <c r="J31" s="20"/>
      <c r="K31" s="20"/>
    </row>
    <row r="32" spans="1:11" x14ac:dyDescent="0.35">
      <c r="A32" s="20" t="s">
        <v>102</v>
      </c>
      <c r="B32" s="20"/>
      <c r="C32" s="20"/>
      <c r="D32" s="20"/>
      <c r="E32" s="20"/>
      <c r="F32" s="20"/>
      <c r="G32" s="20"/>
      <c r="H32" s="22"/>
      <c r="I32" s="20"/>
      <c r="J32" s="20"/>
      <c r="K32" s="20"/>
    </row>
    <row r="33" spans="1:11" x14ac:dyDescent="0.35">
      <c r="A33" s="20" t="s">
        <v>96</v>
      </c>
      <c r="B33" s="20"/>
      <c r="C33" s="20"/>
      <c r="D33" s="20"/>
      <c r="E33" s="20"/>
      <c r="F33" s="20"/>
      <c r="G33" s="20"/>
      <c r="H33" s="22"/>
      <c r="I33" s="20"/>
      <c r="J33" s="20"/>
      <c r="K33" s="20"/>
    </row>
    <row r="34" spans="1:11" x14ac:dyDescent="0.35">
      <c r="A34" s="20" t="s">
        <v>91</v>
      </c>
      <c r="B34" s="39" t="s">
        <v>263</v>
      </c>
      <c r="C34" s="39" t="s">
        <v>264</v>
      </c>
      <c r="D34" s="39" t="s">
        <v>265</v>
      </c>
      <c r="E34" s="39" t="s">
        <v>266</v>
      </c>
      <c r="F34" s="39" t="s">
        <v>267</v>
      </c>
      <c r="G34" s="20" t="s">
        <v>268</v>
      </c>
      <c r="H34" s="22">
        <v>998.99</v>
      </c>
      <c r="I34" s="20"/>
      <c r="J34" s="20"/>
      <c r="K34" s="20"/>
    </row>
    <row r="35" spans="1:11" x14ac:dyDescent="0.35">
      <c r="A35" s="20" t="s">
        <v>92</v>
      </c>
      <c r="B35" s="39" t="s">
        <v>269</v>
      </c>
      <c r="C35" s="39" t="s">
        <v>270</v>
      </c>
      <c r="D35" s="39" t="s">
        <v>271</v>
      </c>
      <c r="E35" s="39" t="s">
        <v>272</v>
      </c>
      <c r="F35" s="39" t="s">
        <v>273</v>
      </c>
      <c r="G35" s="20" t="s">
        <v>274</v>
      </c>
      <c r="H35" s="22"/>
      <c r="I35" s="20"/>
      <c r="J35" s="20"/>
      <c r="K35" s="20"/>
    </row>
    <row r="36" spans="1:11" x14ac:dyDescent="0.35">
      <c r="A36" s="20" t="s">
        <v>0</v>
      </c>
      <c r="B36" s="39" t="s">
        <v>275</v>
      </c>
      <c r="C36" s="39" t="s">
        <v>276</v>
      </c>
      <c r="D36" s="39" t="s">
        <v>277</v>
      </c>
      <c r="E36" s="39" t="s">
        <v>278</v>
      </c>
      <c r="F36" s="39" t="s">
        <v>279</v>
      </c>
      <c r="G36" s="20" t="s">
        <v>280</v>
      </c>
      <c r="H36" s="22">
        <v>3342.14</v>
      </c>
      <c r="I36" s="20"/>
      <c r="J36" s="20"/>
      <c r="K36" s="20"/>
    </row>
    <row r="37" spans="1:11" ht="14.6" thickBot="1" x14ac:dyDescent="0.4">
      <c r="A37" s="23" t="s">
        <v>93</v>
      </c>
      <c r="B37" s="40" t="s">
        <v>281</v>
      </c>
      <c r="C37" s="40" t="s">
        <v>282</v>
      </c>
      <c r="D37" s="40" t="s">
        <v>283</v>
      </c>
      <c r="E37" s="40" t="s">
        <v>284</v>
      </c>
      <c r="F37" s="40" t="s">
        <v>285</v>
      </c>
      <c r="G37" s="23" t="s">
        <v>286</v>
      </c>
      <c r="H37" s="24"/>
      <c r="I37" s="20"/>
      <c r="J37" s="20"/>
      <c r="K37" s="20"/>
    </row>
    <row r="38" spans="1:11" ht="14.6" thickTop="1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</sheetData>
  <mergeCells count="2">
    <mergeCell ref="A1:F1"/>
    <mergeCell ref="A19:H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economic analysis</vt:lpstr>
      <vt:lpstr>carbon emission of HTC </vt:lpstr>
      <vt:lpstr>GHGs emission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2024-01-28T18:31:45Z</dcterms:modified>
</cp:coreProperties>
</file>