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5" yWindow="75" windowWidth="4575" windowHeight="3225" tabRatio="595"/>
  </bookViews>
  <sheets>
    <sheet name="Supplementary_Table_S3" sheetId="15" r:id="rId1"/>
  </sheets>
  <definedNames>
    <definedName name="_xlnm._FilterDatabase" localSheetId="0" hidden="1">Supplementary_Table_S3!$A$3:$L$3</definedName>
  </definedNames>
  <calcPr calcId="145621"/>
</workbook>
</file>

<file path=xl/calcChain.xml><?xml version="1.0" encoding="utf-8"?>
<calcChain xmlns="http://schemas.openxmlformats.org/spreadsheetml/2006/main">
  <c r="J78" i="15" l="1"/>
  <c r="I78" i="15"/>
  <c r="J77" i="15"/>
  <c r="I77" i="15"/>
  <c r="J76" i="15"/>
  <c r="I76" i="15"/>
  <c r="J75" i="15"/>
  <c r="I75" i="15"/>
  <c r="J74" i="15"/>
  <c r="I74" i="15"/>
  <c r="J73" i="15"/>
  <c r="I73" i="15"/>
  <c r="J71" i="15"/>
  <c r="I71" i="15"/>
  <c r="J70" i="15"/>
  <c r="I70" i="15"/>
  <c r="J69" i="15"/>
  <c r="I69" i="15"/>
  <c r="J68" i="15"/>
  <c r="I68" i="15"/>
  <c r="J67" i="15"/>
  <c r="I67" i="15"/>
  <c r="J66" i="15"/>
  <c r="I66" i="15"/>
  <c r="J65" i="15"/>
  <c r="I65" i="15"/>
  <c r="J64" i="15"/>
  <c r="I64" i="15"/>
  <c r="J63" i="15"/>
  <c r="I63" i="15"/>
  <c r="J62" i="15"/>
  <c r="I62" i="15"/>
  <c r="J61" i="15"/>
  <c r="I61" i="15"/>
  <c r="J60" i="15"/>
  <c r="I60" i="15"/>
  <c r="J59" i="15"/>
  <c r="I59" i="15"/>
  <c r="J58" i="15"/>
  <c r="I58" i="15"/>
  <c r="J57" i="15"/>
  <c r="I57" i="15"/>
  <c r="J56" i="15"/>
  <c r="I56" i="15"/>
  <c r="J55" i="15"/>
  <c r="I55" i="15"/>
  <c r="J54" i="15"/>
  <c r="I54" i="15"/>
  <c r="J53" i="15"/>
  <c r="I53" i="15"/>
  <c r="J52" i="15"/>
  <c r="I52" i="15"/>
  <c r="J51" i="15"/>
  <c r="I51" i="15"/>
  <c r="J50" i="15"/>
  <c r="I50" i="15"/>
  <c r="J49" i="15"/>
  <c r="I49" i="15"/>
  <c r="J48" i="15"/>
  <c r="I48" i="15"/>
  <c r="J47" i="15"/>
  <c r="I47" i="15"/>
  <c r="J46" i="15"/>
  <c r="I46" i="15"/>
  <c r="J45" i="15"/>
  <c r="I45" i="15"/>
  <c r="J44" i="15"/>
  <c r="I44" i="15"/>
  <c r="J43" i="15"/>
  <c r="I43" i="15"/>
  <c r="J42" i="15"/>
  <c r="I42" i="15"/>
  <c r="J41" i="15"/>
  <c r="I41" i="15"/>
  <c r="J40" i="15"/>
  <c r="I40" i="15"/>
  <c r="J39" i="15"/>
  <c r="I39" i="15"/>
  <c r="J38" i="15"/>
  <c r="I38" i="15"/>
  <c r="J37" i="15"/>
  <c r="I37" i="15"/>
  <c r="J36" i="15"/>
  <c r="I36" i="15"/>
  <c r="J35" i="15"/>
  <c r="I35" i="15"/>
  <c r="J34" i="15"/>
  <c r="I34" i="15"/>
  <c r="J33" i="15"/>
  <c r="I33" i="15"/>
  <c r="J32" i="15"/>
  <c r="I32" i="15"/>
  <c r="J31" i="15"/>
  <c r="I31" i="15"/>
  <c r="J30" i="15"/>
  <c r="I30" i="15"/>
  <c r="J29" i="15"/>
  <c r="I29" i="15"/>
  <c r="J28" i="15"/>
  <c r="I28" i="15"/>
  <c r="J27" i="15"/>
  <c r="I27" i="15"/>
  <c r="J26" i="15"/>
  <c r="I26" i="15"/>
  <c r="J25" i="15"/>
  <c r="I25" i="15"/>
  <c r="J24" i="15"/>
  <c r="I24" i="15"/>
  <c r="J23" i="15"/>
  <c r="I23" i="15"/>
  <c r="J22" i="15"/>
  <c r="I22" i="15"/>
  <c r="J21" i="15"/>
  <c r="I21" i="15"/>
  <c r="J20" i="15"/>
  <c r="I20" i="15"/>
  <c r="J19" i="15"/>
  <c r="I19" i="15"/>
  <c r="J18" i="15"/>
  <c r="I18" i="15"/>
  <c r="J17" i="15"/>
  <c r="I17" i="15"/>
  <c r="J16" i="15"/>
  <c r="I16" i="15"/>
  <c r="J15" i="15"/>
  <c r="I15" i="15"/>
  <c r="J14" i="15"/>
  <c r="I14" i="15"/>
  <c r="J13" i="15"/>
  <c r="I13" i="15"/>
  <c r="J12" i="15"/>
  <c r="I12" i="15"/>
  <c r="J11" i="15"/>
  <c r="I11" i="15"/>
  <c r="J10" i="15"/>
  <c r="I10" i="15"/>
  <c r="J9" i="15"/>
  <c r="I9" i="15"/>
  <c r="J8" i="15"/>
  <c r="I8" i="15"/>
  <c r="J7" i="15"/>
  <c r="I7" i="15"/>
  <c r="J6" i="15"/>
  <c r="I6" i="15"/>
  <c r="J5" i="15"/>
  <c r="I5" i="15"/>
</calcChain>
</file>

<file path=xl/sharedStrings.xml><?xml version="1.0" encoding="utf-8"?>
<sst xmlns="http://schemas.openxmlformats.org/spreadsheetml/2006/main" count="179" uniqueCount="95">
  <si>
    <t>A24</t>
  </si>
  <si>
    <t>A03</t>
  </si>
  <si>
    <t>B07</t>
  </si>
  <si>
    <t>B44</t>
  </si>
  <si>
    <t>A01</t>
  </si>
  <si>
    <t>A02</t>
  </si>
  <si>
    <t>B1302</t>
  </si>
  <si>
    <t>B27</t>
  </si>
  <si>
    <t>A01A03</t>
  </si>
  <si>
    <t>B08</t>
  </si>
  <si>
    <t>B58</t>
  </si>
  <si>
    <t>B62</t>
  </si>
  <si>
    <t>A01A24</t>
  </si>
  <si>
    <t>B4901</t>
  </si>
  <si>
    <t>B1432</t>
  </si>
  <si>
    <t>B4701</t>
  </si>
  <si>
    <t>B1301</t>
  </si>
  <si>
    <t>A0235</t>
  </si>
  <si>
    <t xml:space="preserve"> </t>
  </si>
  <si>
    <t>HLA locus</t>
  </si>
  <si>
    <t>HLA-A</t>
  </si>
  <si>
    <t>HLA-B</t>
  </si>
  <si>
    <t>HLA-C</t>
  </si>
  <si>
    <t>Fisher exact test</t>
  </si>
  <si>
    <t>Chi square test</t>
  </si>
  <si>
    <t>Young (N)</t>
  </si>
  <si>
    <t>Senior (N)</t>
  </si>
  <si>
    <t>Young (%)</t>
  </si>
  <si>
    <t>Senior (%)</t>
  </si>
  <si>
    <t>Total (N)</t>
  </si>
  <si>
    <t>Total (%)</t>
  </si>
  <si>
    <t xml:space="preserve">allele </t>
  </si>
  <si>
    <t>allele</t>
  </si>
  <si>
    <t>0.100</t>
  </si>
  <si>
    <t>na</t>
  </si>
  <si>
    <t>0.170</t>
  </si>
  <si>
    <t>Super type</t>
  </si>
  <si>
    <t xml:space="preserve">all the rest  </t>
  </si>
  <si>
    <t>C01</t>
  </si>
  <si>
    <t>C02</t>
  </si>
  <si>
    <t>C03</t>
  </si>
  <si>
    <t>C04</t>
  </si>
  <si>
    <t>С04</t>
  </si>
  <si>
    <t>C06</t>
  </si>
  <si>
    <t>0.141</t>
  </si>
  <si>
    <t>0.133</t>
  </si>
  <si>
    <t>C07</t>
  </si>
  <si>
    <t>C08</t>
  </si>
  <si>
    <t>C12</t>
  </si>
  <si>
    <t>C14</t>
  </si>
  <si>
    <t>C15</t>
  </si>
  <si>
    <t>C16</t>
  </si>
  <si>
    <t>C17</t>
  </si>
  <si>
    <t>DPB1</t>
  </si>
  <si>
    <t>01</t>
  </si>
  <si>
    <t>02</t>
  </si>
  <si>
    <t>03</t>
  </si>
  <si>
    <t>04</t>
  </si>
  <si>
    <t>05</t>
  </si>
  <si>
    <t>06</t>
  </si>
  <si>
    <t>09</t>
  </si>
  <si>
    <t>10</t>
  </si>
  <si>
    <t>11</t>
  </si>
  <si>
    <t>13</t>
  </si>
  <si>
    <t>14</t>
  </si>
  <si>
    <t>15</t>
  </si>
  <si>
    <t>16</t>
  </si>
  <si>
    <t>17</t>
  </si>
  <si>
    <t>19</t>
  </si>
  <si>
    <t>23</t>
  </si>
  <si>
    <t>36</t>
  </si>
  <si>
    <t>683</t>
  </si>
  <si>
    <t>DQB1</t>
  </si>
  <si>
    <t>0.121</t>
  </si>
  <si>
    <t>0.104</t>
  </si>
  <si>
    <t>DRB1</t>
  </si>
  <si>
    <t>07</t>
  </si>
  <si>
    <t>08</t>
  </si>
  <si>
    <t>12</t>
  </si>
  <si>
    <t>N = 617</t>
  </si>
  <si>
    <t>N = 405</t>
  </si>
  <si>
    <t>N = 212</t>
  </si>
  <si>
    <t>DRB3/4/5</t>
  </si>
  <si>
    <t>3*01</t>
  </si>
  <si>
    <t>3*02</t>
  </si>
  <si>
    <t>3*03</t>
  </si>
  <si>
    <t>4*01</t>
  </si>
  <si>
    <t>5*01</t>
  </si>
  <si>
    <t>5*02</t>
  </si>
  <si>
    <t>all the rest</t>
  </si>
  <si>
    <t>(323 pts x 2= 646 alleles)</t>
  </si>
  <si>
    <t>(215 pts х 2 = 430 alleles)</t>
  </si>
  <si>
    <t>(108 pts х 2 = 216 alleles)</t>
  </si>
  <si>
    <r>
      <rPr>
        <b/>
        <sz val="11"/>
        <color theme="1"/>
        <rFont val="Calibri"/>
        <family val="2"/>
        <charset val="204"/>
        <scheme val="minor"/>
      </rPr>
      <t>Supplementary Table S3.</t>
    </r>
    <r>
      <rPr>
        <sz val="11"/>
        <color theme="1"/>
        <rFont val="Calibri"/>
        <family val="2"/>
        <charset val="204"/>
        <scheme val="minor"/>
      </rPr>
      <t xml:space="preserve"> HLA class I and II allele supertypes frequencies in patients with BRCA1-associated BC.</t>
    </r>
  </si>
  <si>
    <r>
      <t xml:space="preserve">Electronic Supplementary Material 4 to the paper Kuligina et al., </t>
    </r>
    <r>
      <rPr>
        <b/>
        <sz val="11"/>
        <color theme="1"/>
        <rFont val="Calibri"/>
        <family val="2"/>
        <charset val="204"/>
        <scheme val="minor"/>
      </rPr>
      <t>"HLA gene polymorphism is a modifier of age-related breast cancer penetrance in carriers of BRCA1 pathogenic alleles"</t>
    </r>
    <r>
      <rPr>
        <sz val="11"/>
        <color theme="1"/>
        <rFont val="Calibri"/>
        <family val="2"/>
        <charset val="204"/>
        <scheme val="minor"/>
      </rPr>
      <t xml:space="preserve">
"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</si>
</sst>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8">
    <xf numFmtId="0" fontId="0" fillId="0" borderId="0" xfId="0"/>
    <xf numFmtId="0" fontId="0" fillId="0" borderId="0" xfId="0" applyBorder="1"/>
    <xf numFmtId="0" fontId="4" fillId="0" borderId="8" xfId="0" applyFont="1" applyFill="1" applyBorder="1" applyAlignment="1"/>
    <xf numFmtId="0" fontId="3" fillId="0" borderId="2" xfId="0" applyFont="1" applyFill="1" applyBorder="1" applyAlignment="1">
      <alignment horizontal="right"/>
    </xf>
    <xf numFmtId="0" fontId="4" fillId="0" borderId="5" xfId="0" applyFont="1" applyFill="1" applyBorder="1" applyAlignment="1"/>
    <xf numFmtId="0" fontId="3" fillId="0" borderId="6" xfId="0" applyFont="1" applyFill="1" applyBorder="1" applyAlignment="1">
      <alignment horizontal="right"/>
    </xf>
    <xf numFmtId="0" fontId="4" fillId="0" borderId="3" xfId="0" applyFont="1" applyFill="1" applyBorder="1" applyAlignment="1"/>
    <xf numFmtId="0" fontId="3" fillId="0" borderId="10" xfId="0" applyFont="1" applyFill="1" applyBorder="1" applyAlignment="1">
      <alignment horizontal="right"/>
    </xf>
    <xf numFmtId="0" fontId="3" fillId="0" borderId="2" xfId="0" applyFont="1" applyFill="1" applyBorder="1" applyAlignment="1"/>
    <xf numFmtId="0" fontId="3" fillId="0" borderId="6" xfId="0" applyFont="1" applyFill="1" applyBorder="1" applyAlignment="1"/>
    <xf numFmtId="0" fontId="3" fillId="0" borderId="10" xfId="0" applyFont="1" applyFill="1" applyBorder="1" applyAlignment="1"/>
    <xf numFmtId="0" fontId="1" fillId="3" borderId="5" xfId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3" fillId="0" borderId="2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/>
    <xf numFmtId="2" fontId="3" fillId="0" borderId="9" xfId="0" applyNumberFormat="1" applyFont="1" applyFill="1" applyBorder="1" applyAlignment="1"/>
    <xf numFmtId="10" fontId="3" fillId="0" borderId="10" xfId="0" applyNumberFormat="1" applyFont="1" applyFill="1" applyBorder="1" applyAlignment="1">
      <alignment horizontal="right"/>
    </xf>
    <xf numFmtId="2" fontId="3" fillId="0" borderId="10" xfId="0" applyNumberFormat="1" applyFont="1" applyFill="1" applyBorder="1" applyAlignment="1"/>
    <xf numFmtId="2" fontId="3" fillId="0" borderId="4" xfId="0" applyNumberFormat="1" applyFont="1" applyFill="1" applyBorder="1" applyAlignment="1"/>
    <xf numFmtId="49" fontId="3" fillId="0" borderId="2" xfId="0" applyNumberFormat="1" applyFont="1" applyFill="1" applyBorder="1" applyAlignment="1">
      <alignment horizontal="left"/>
    </xf>
    <xf numFmtId="21" fontId="3" fillId="0" borderId="2" xfId="0" applyNumberFormat="1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left"/>
    </xf>
    <xf numFmtId="10" fontId="3" fillId="0" borderId="6" xfId="0" applyNumberFormat="1" applyFont="1" applyFill="1" applyBorder="1" applyAlignment="1">
      <alignment horizontal="right"/>
    </xf>
    <xf numFmtId="2" fontId="3" fillId="0" borderId="6" xfId="0" applyNumberFormat="1" applyFont="1" applyFill="1" applyBorder="1" applyAlignment="1"/>
    <xf numFmtId="2" fontId="3" fillId="0" borderId="7" xfId="0" applyNumberFormat="1" applyFont="1" applyFill="1" applyBorder="1" applyAlignment="1"/>
    <xf numFmtId="49" fontId="3" fillId="0" borderId="10" xfId="0" applyNumberFormat="1" applyFont="1" applyFill="1" applyBorder="1" applyAlignment="1">
      <alignment horizontal="left"/>
    </xf>
    <xf numFmtId="2" fontId="3" fillId="0" borderId="2" xfId="0" applyNumberFormat="1" applyFont="1" applyFill="1" applyBorder="1"/>
    <xf numFmtId="2" fontId="3" fillId="0" borderId="9" xfId="0" applyNumberFormat="1" applyFont="1" applyFill="1" applyBorder="1"/>
    <xf numFmtId="0" fontId="1" fillId="3" borderId="3" xfId="1" applyFill="1" applyBorder="1" applyAlignment="1">
      <alignment horizontal="center" vertical="top" wrapText="1"/>
    </xf>
    <xf numFmtId="0" fontId="4" fillId="3" borderId="10" xfId="1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center" vertical="top" wrapText="1"/>
    </xf>
    <xf numFmtId="2" fontId="5" fillId="3" borderId="10" xfId="0" applyNumberFormat="1" applyFont="1" applyFill="1" applyBorder="1" applyAlignment="1">
      <alignment horizontal="center" vertical="top" wrapText="1"/>
    </xf>
    <xf numFmtId="2" fontId="5" fillId="3" borderId="4" xfId="0" applyNumberFormat="1" applyFont="1" applyFill="1" applyBorder="1" applyAlignment="1">
      <alignment horizontal="center" vertical="top" wrapText="1"/>
    </xf>
    <xf numFmtId="0" fontId="4" fillId="3" borderId="6" xfId="1" applyFont="1" applyFill="1" applyBorder="1" applyAlignment="1">
      <alignment horizontal="center" vertical="top" wrapText="1"/>
    </xf>
    <xf numFmtId="1" fontId="5" fillId="3" borderId="6" xfId="0" applyNumberFormat="1" applyFont="1" applyFill="1" applyBorder="1" applyAlignment="1">
      <alignment horizontal="center" vertical="top" wrapText="1"/>
    </xf>
    <xf numFmtId="2" fontId="5" fillId="3" borderId="6" xfId="0" applyNumberFormat="1" applyFont="1" applyFill="1" applyBorder="1" applyAlignment="1">
      <alignment horizontal="center" vertical="top" wrapText="1"/>
    </xf>
    <xf numFmtId="2" fontId="5" fillId="3" borderId="7" xfId="0" applyNumberFormat="1" applyFont="1" applyFill="1" applyBorder="1" applyAlignment="1">
      <alignment horizontal="center" vertical="top" wrapText="1"/>
    </xf>
    <xf numFmtId="164" fontId="3" fillId="0" borderId="10" xfId="0" applyNumberFormat="1" applyFont="1" applyFill="1" applyBorder="1" applyAlignment="1">
      <alignment horizontal="right"/>
    </xf>
    <xf numFmtId="1" fontId="3" fillId="0" borderId="10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" fontId="3" fillId="0" borderId="2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1" fontId="3" fillId="0" borderId="6" xfId="0" applyNumberFormat="1" applyFont="1" applyFill="1" applyBorder="1" applyAlignment="1">
      <alignment horizontal="right"/>
    </xf>
    <xf numFmtId="0" fontId="3" fillId="0" borderId="2" xfId="0" applyFont="1" applyBorder="1"/>
    <xf numFmtId="0" fontId="4" fillId="3" borderId="13" xfId="0" applyFont="1" applyFill="1" applyBorder="1" applyAlignment="1"/>
    <xf numFmtId="49" fontId="3" fillId="3" borderId="11" xfId="0" applyNumberFormat="1" applyFont="1" applyFill="1" applyBorder="1" applyAlignment="1">
      <alignment horizontal="left"/>
    </xf>
    <xf numFmtId="0" fontId="3" fillId="3" borderId="11" xfId="0" applyFont="1" applyFill="1" applyBorder="1"/>
    <xf numFmtId="0" fontId="4" fillId="3" borderId="11" xfId="0" applyFont="1" applyFill="1" applyBorder="1" applyAlignment="1"/>
    <xf numFmtId="0" fontId="4" fillId="3" borderId="11" xfId="0" applyFont="1" applyFill="1" applyBorder="1" applyAlignment="1">
      <alignment horizontal="right"/>
    </xf>
    <xf numFmtId="1" fontId="3" fillId="3" borderId="11" xfId="0" applyNumberFormat="1" applyFont="1" applyFill="1" applyBorder="1" applyAlignment="1">
      <alignment horizontal="right"/>
    </xf>
    <xf numFmtId="2" fontId="3" fillId="3" borderId="11" xfId="0" applyNumberFormat="1" applyFont="1" applyFill="1" applyBorder="1" applyAlignment="1"/>
    <xf numFmtId="2" fontId="3" fillId="3" borderId="14" xfId="0" applyNumberFormat="1" applyFont="1" applyFill="1" applyBorder="1" applyAlignment="1"/>
    <xf numFmtId="0" fontId="4" fillId="3" borderId="15" xfId="0" applyFont="1" applyFill="1" applyBorder="1" applyAlignment="1"/>
    <xf numFmtId="49" fontId="3" fillId="3" borderId="12" xfId="0" applyNumberFormat="1" applyFont="1" applyFill="1" applyBorder="1" applyAlignment="1">
      <alignment horizontal="left"/>
    </xf>
    <xf numFmtId="0" fontId="3" fillId="3" borderId="12" xfId="0" applyFont="1" applyFill="1" applyBorder="1" applyAlignment="1"/>
    <xf numFmtId="1" fontId="3" fillId="3" borderId="12" xfId="0" applyNumberFormat="1" applyFont="1" applyFill="1" applyBorder="1" applyAlignment="1">
      <alignment horizontal="right"/>
    </xf>
    <xf numFmtId="0" fontId="3" fillId="3" borderId="12" xfId="0" applyFont="1" applyFill="1" applyBorder="1" applyAlignment="1">
      <alignment horizontal="right"/>
    </xf>
    <xf numFmtId="10" fontId="3" fillId="3" borderId="12" xfId="0" applyNumberFormat="1" applyFont="1" applyFill="1" applyBorder="1" applyAlignment="1">
      <alignment horizontal="right"/>
    </xf>
    <xf numFmtId="2" fontId="3" fillId="3" borderId="12" xfId="0" applyNumberFormat="1" applyFont="1" applyFill="1" applyBorder="1" applyAlignment="1"/>
    <xf numFmtId="2" fontId="3" fillId="3" borderId="16" xfId="0" applyNumberFormat="1" applyFont="1" applyFill="1" applyBorder="1" applyAlignment="1"/>
    <xf numFmtId="0" fontId="4" fillId="0" borderId="0" xfId="0" applyFont="1" applyFill="1" applyBorder="1" applyAlignment="1"/>
    <xf numFmtId="49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/>
    <xf numFmtId="1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10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/>
    <xf numFmtId="0" fontId="0" fillId="0" borderId="0" xfId="0" applyFont="1" applyAlignment="1"/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workbookViewId="0">
      <pane ySplit="3" topLeftCell="A4" activePane="bottomLeft" state="frozen"/>
      <selection pane="bottomLeft" activeCell="A4" sqref="A4:XFD4"/>
    </sheetView>
  </sheetViews>
  <sheetFormatPr defaultRowHeight="15" x14ac:dyDescent="0.25"/>
  <cols>
    <col min="1" max="2" width="9.140625" style="1"/>
    <col min="3" max="3" width="7.85546875" style="1" customWidth="1"/>
    <col min="4" max="4" width="12.140625" style="1" customWidth="1"/>
    <col min="5" max="8" width="9.140625" style="1"/>
    <col min="9" max="9" width="13" style="1" customWidth="1"/>
    <col min="10" max="10" width="13.28515625" style="1" customWidth="1"/>
    <col min="11" max="11" width="9.85546875" style="1" customWidth="1"/>
    <col min="12" max="12" width="10.5703125" style="1" customWidth="1"/>
  </cols>
  <sheetData>
    <row r="1" spans="1:12" x14ac:dyDescent="0.25">
      <c r="A1" s="1" t="s">
        <v>93</v>
      </c>
    </row>
    <row r="2" spans="1:12" ht="15.75" thickBot="1" x14ac:dyDescent="0.3">
      <c r="A2" s="67" t="s">
        <v>94</v>
      </c>
    </row>
    <row r="3" spans="1:12" ht="38.25" x14ac:dyDescent="0.25">
      <c r="A3" s="28" t="s">
        <v>19</v>
      </c>
      <c r="B3" s="29" t="s">
        <v>36</v>
      </c>
      <c r="C3" s="30" t="s">
        <v>29</v>
      </c>
      <c r="D3" s="29" t="s">
        <v>30</v>
      </c>
      <c r="E3" s="29" t="s">
        <v>25</v>
      </c>
      <c r="F3" s="29" t="s">
        <v>26</v>
      </c>
      <c r="G3" s="29" t="s">
        <v>25</v>
      </c>
      <c r="H3" s="29" t="s">
        <v>26</v>
      </c>
      <c r="I3" s="29" t="s">
        <v>27</v>
      </c>
      <c r="J3" s="29" t="s">
        <v>28</v>
      </c>
      <c r="K3" s="31" t="s">
        <v>23</v>
      </c>
      <c r="L3" s="32" t="s">
        <v>24</v>
      </c>
    </row>
    <row r="4" spans="1:12" ht="30.75" thickBot="1" x14ac:dyDescent="0.3">
      <c r="A4" s="11"/>
      <c r="B4" s="33"/>
      <c r="C4" s="12"/>
      <c r="D4" s="34" t="s">
        <v>90</v>
      </c>
      <c r="E4" s="33" t="s">
        <v>31</v>
      </c>
      <c r="F4" s="33" t="s">
        <v>32</v>
      </c>
      <c r="G4" s="34" t="s">
        <v>37</v>
      </c>
      <c r="H4" s="34" t="s">
        <v>89</v>
      </c>
      <c r="I4" s="33" t="s">
        <v>91</v>
      </c>
      <c r="J4" s="33" t="s">
        <v>92</v>
      </c>
      <c r="K4" s="35"/>
      <c r="L4" s="36"/>
    </row>
    <row r="5" spans="1:12" x14ac:dyDescent="0.25">
      <c r="A5" s="6" t="s">
        <v>20</v>
      </c>
      <c r="B5" s="25" t="s">
        <v>4</v>
      </c>
      <c r="C5" s="10">
        <v>193</v>
      </c>
      <c r="D5" s="37">
        <v>0.29876160990712075</v>
      </c>
      <c r="E5" s="7">
        <v>124</v>
      </c>
      <c r="F5" s="7">
        <v>69</v>
      </c>
      <c r="G5" s="38">
        <v>306</v>
      </c>
      <c r="H5" s="38">
        <v>147</v>
      </c>
      <c r="I5" s="16">
        <f>E5/430</f>
        <v>0.28837209302325584</v>
      </c>
      <c r="J5" s="16">
        <f>F5/216</f>
        <v>0.31944444444444442</v>
      </c>
      <c r="K5" s="17"/>
      <c r="L5" s="18"/>
    </row>
    <row r="6" spans="1:12" x14ac:dyDescent="0.25">
      <c r="A6" s="2" t="s">
        <v>20</v>
      </c>
      <c r="B6" s="20" t="s">
        <v>8</v>
      </c>
      <c r="C6" s="8">
        <v>16</v>
      </c>
      <c r="D6" s="39">
        <v>2.4767801857585141E-2</v>
      </c>
      <c r="E6" s="3">
        <v>9</v>
      </c>
      <c r="F6" s="3">
        <v>7</v>
      </c>
      <c r="G6" s="40">
        <v>421</v>
      </c>
      <c r="H6" s="40">
        <v>209</v>
      </c>
      <c r="I6" s="13">
        <f t="shared" ref="I6:I69" si="0">E6/430</f>
        <v>2.0930232558139535E-2</v>
      </c>
      <c r="J6" s="13">
        <f t="shared" ref="J6:J69" si="1">F6/216</f>
        <v>3.2407407407407406E-2</v>
      </c>
      <c r="K6" s="14"/>
      <c r="L6" s="15"/>
    </row>
    <row r="7" spans="1:12" x14ac:dyDescent="0.25">
      <c r="A7" s="2" t="s">
        <v>20</v>
      </c>
      <c r="B7" s="19" t="s">
        <v>12</v>
      </c>
      <c r="C7" s="8">
        <v>10</v>
      </c>
      <c r="D7" s="39">
        <v>1.5479876160990712E-2</v>
      </c>
      <c r="E7" s="3">
        <v>7</v>
      </c>
      <c r="F7" s="3">
        <v>3</v>
      </c>
      <c r="G7" s="40">
        <v>423</v>
      </c>
      <c r="H7" s="40">
        <v>213</v>
      </c>
      <c r="I7" s="13">
        <f t="shared" si="0"/>
        <v>1.627906976744186E-2</v>
      </c>
      <c r="J7" s="13">
        <f t="shared" si="1"/>
        <v>1.3888888888888888E-2</v>
      </c>
      <c r="K7" s="14"/>
      <c r="L7" s="15"/>
    </row>
    <row r="8" spans="1:12" x14ac:dyDescent="0.25">
      <c r="A8" s="2" t="s">
        <v>20</v>
      </c>
      <c r="B8" s="19" t="s">
        <v>5</v>
      </c>
      <c r="C8" s="8">
        <v>186</v>
      </c>
      <c r="D8" s="39">
        <v>0.28792569659442724</v>
      </c>
      <c r="E8" s="3">
        <v>126</v>
      </c>
      <c r="F8" s="3">
        <v>60</v>
      </c>
      <c r="G8" s="40">
        <v>304</v>
      </c>
      <c r="H8" s="40">
        <v>156</v>
      </c>
      <c r="I8" s="13">
        <f t="shared" si="0"/>
        <v>0.2930232558139535</v>
      </c>
      <c r="J8" s="13">
        <f t="shared" si="1"/>
        <v>0.27777777777777779</v>
      </c>
      <c r="K8" s="14"/>
      <c r="L8" s="15"/>
    </row>
    <row r="9" spans="1:12" x14ac:dyDescent="0.25">
      <c r="A9" s="2" t="s">
        <v>20</v>
      </c>
      <c r="B9" s="19" t="s">
        <v>17</v>
      </c>
      <c r="C9" s="8">
        <v>2</v>
      </c>
      <c r="D9" s="39">
        <v>3.0959752321981426E-3</v>
      </c>
      <c r="E9" s="3">
        <v>1</v>
      </c>
      <c r="F9" s="3">
        <v>1</v>
      </c>
      <c r="G9" s="40">
        <v>429</v>
      </c>
      <c r="H9" s="40">
        <v>215</v>
      </c>
      <c r="I9" s="13">
        <f t="shared" si="0"/>
        <v>2.3255813953488372E-3</v>
      </c>
      <c r="J9" s="13">
        <f t="shared" si="1"/>
        <v>4.6296296296296294E-3</v>
      </c>
      <c r="K9" s="14"/>
      <c r="L9" s="15"/>
    </row>
    <row r="10" spans="1:12" x14ac:dyDescent="0.25">
      <c r="A10" s="2" t="s">
        <v>20</v>
      </c>
      <c r="B10" s="19" t="s">
        <v>1</v>
      </c>
      <c r="C10" s="8">
        <v>174</v>
      </c>
      <c r="D10" s="39">
        <v>0.26934984520123839</v>
      </c>
      <c r="E10" s="3">
        <v>116</v>
      </c>
      <c r="F10" s="3">
        <v>58</v>
      </c>
      <c r="G10" s="40">
        <v>314</v>
      </c>
      <c r="H10" s="40">
        <v>158</v>
      </c>
      <c r="I10" s="13">
        <f t="shared" si="0"/>
        <v>0.26976744186046514</v>
      </c>
      <c r="J10" s="13">
        <f t="shared" si="1"/>
        <v>0.26851851851851855</v>
      </c>
      <c r="K10" s="14"/>
      <c r="L10" s="15"/>
    </row>
    <row r="11" spans="1:12" ht="15.75" thickBot="1" x14ac:dyDescent="0.3">
      <c r="A11" s="4" t="s">
        <v>20</v>
      </c>
      <c r="B11" s="21" t="s">
        <v>0</v>
      </c>
      <c r="C11" s="9">
        <v>65</v>
      </c>
      <c r="D11" s="41">
        <v>0.10061919504643962</v>
      </c>
      <c r="E11" s="5">
        <v>47</v>
      </c>
      <c r="F11" s="5">
        <v>18</v>
      </c>
      <c r="G11" s="42">
        <v>383</v>
      </c>
      <c r="H11" s="42">
        <v>198</v>
      </c>
      <c r="I11" s="22">
        <f t="shared" si="0"/>
        <v>0.10930232558139535</v>
      </c>
      <c r="J11" s="22">
        <f t="shared" si="1"/>
        <v>8.3333333333333329E-2</v>
      </c>
      <c r="K11" s="23"/>
      <c r="L11" s="24"/>
    </row>
    <row r="12" spans="1:12" x14ac:dyDescent="0.25">
      <c r="A12" s="6" t="s">
        <v>21</v>
      </c>
      <c r="B12" s="25" t="s">
        <v>2</v>
      </c>
      <c r="C12" s="10">
        <v>203</v>
      </c>
      <c r="D12" s="37">
        <v>0.31424148606811148</v>
      </c>
      <c r="E12" s="7">
        <v>135</v>
      </c>
      <c r="F12" s="7">
        <v>68</v>
      </c>
      <c r="G12" s="38">
        <v>295</v>
      </c>
      <c r="H12" s="38">
        <v>148</v>
      </c>
      <c r="I12" s="16">
        <f t="shared" si="0"/>
        <v>0.31395348837209303</v>
      </c>
      <c r="J12" s="16">
        <f t="shared" si="1"/>
        <v>0.31481481481481483</v>
      </c>
      <c r="K12" s="17"/>
      <c r="L12" s="18"/>
    </row>
    <row r="13" spans="1:12" x14ac:dyDescent="0.25">
      <c r="A13" s="2" t="s">
        <v>21</v>
      </c>
      <c r="B13" s="19" t="s">
        <v>9</v>
      </c>
      <c r="C13" s="8">
        <v>61</v>
      </c>
      <c r="D13" s="39">
        <v>9.4427244582043338E-2</v>
      </c>
      <c r="E13" s="3">
        <v>43</v>
      </c>
      <c r="F13" s="3">
        <v>18</v>
      </c>
      <c r="G13" s="40">
        <v>387</v>
      </c>
      <c r="H13" s="40">
        <v>198</v>
      </c>
      <c r="I13" s="13">
        <f t="shared" si="0"/>
        <v>0.1</v>
      </c>
      <c r="J13" s="13">
        <f t="shared" si="1"/>
        <v>8.3333333333333329E-2</v>
      </c>
      <c r="K13" s="14"/>
      <c r="L13" s="15"/>
    </row>
    <row r="14" spans="1:12" x14ac:dyDescent="0.25">
      <c r="A14" s="2" t="s">
        <v>21</v>
      </c>
      <c r="B14" s="19" t="s">
        <v>16</v>
      </c>
      <c r="C14" s="8">
        <v>1</v>
      </c>
      <c r="D14" s="39">
        <v>1.5479876160990713E-3</v>
      </c>
      <c r="E14" s="3">
        <v>0</v>
      </c>
      <c r="F14" s="3">
        <v>1</v>
      </c>
      <c r="G14" s="40">
        <v>430</v>
      </c>
      <c r="H14" s="40">
        <v>215</v>
      </c>
      <c r="I14" s="13">
        <f t="shared" si="0"/>
        <v>0</v>
      </c>
      <c r="J14" s="13">
        <f t="shared" si="1"/>
        <v>4.6296296296296294E-3</v>
      </c>
      <c r="K14" s="14"/>
      <c r="L14" s="15"/>
    </row>
    <row r="15" spans="1:12" x14ac:dyDescent="0.25">
      <c r="A15" s="2" t="s">
        <v>21</v>
      </c>
      <c r="B15" s="19" t="s">
        <v>6</v>
      </c>
      <c r="C15" s="8">
        <v>28</v>
      </c>
      <c r="D15" s="39">
        <v>4.3343653250773995E-2</v>
      </c>
      <c r="E15" s="3">
        <v>16</v>
      </c>
      <c r="F15" s="3">
        <v>12</v>
      </c>
      <c r="G15" s="40">
        <v>414</v>
      </c>
      <c r="H15" s="40">
        <v>204</v>
      </c>
      <c r="I15" s="13">
        <f t="shared" si="0"/>
        <v>3.7209302325581395E-2</v>
      </c>
      <c r="J15" s="13">
        <f t="shared" si="1"/>
        <v>5.5555555555555552E-2</v>
      </c>
      <c r="K15" s="14"/>
      <c r="L15" s="15"/>
    </row>
    <row r="16" spans="1:12" x14ac:dyDescent="0.25">
      <c r="A16" s="2" t="s">
        <v>21</v>
      </c>
      <c r="B16" s="19" t="s">
        <v>14</v>
      </c>
      <c r="C16" s="8">
        <v>1</v>
      </c>
      <c r="D16" s="39">
        <v>1.5479876160990713E-3</v>
      </c>
      <c r="E16" s="3">
        <v>1</v>
      </c>
      <c r="F16" s="3">
        <v>0</v>
      </c>
      <c r="G16" s="40">
        <v>429</v>
      </c>
      <c r="H16" s="40">
        <v>216</v>
      </c>
      <c r="I16" s="13">
        <f t="shared" si="0"/>
        <v>2.3255813953488372E-3</v>
      </c>
      <c r="J16" s="13">
        <f t="shared" si="1"/>
        <v>0</v>
      </c>
      <c r="K16" s="14"/>
      <c r="L16" s="15"/>
    </row>
    <row r="17" spans="1:12" x14ac:dyDescent="0.25">
      <c r="A17" s="2" t="s">
        <v>21</v>
      </c>
      <c r="B17" s="19" t="s">
        <v>7</v>
      </c>
      <c r="C17" s="8">
        <v>85</v>
      </c>
      <c r="D17" s="39">
        <v>0.13157894736842105</v>
      </c>
      <c r="E17" s="3">
        <v>53</v>
      </c>
      <c r="F17" s="3">
        <v>32</v>
      </c>
      <c r="G17" s="40">
        <v>377</v>
      </c>
      <c r="H17" s="40">
        <v>184</v>
      </c>
      <c r="I17" s="13">
        <f t="shared" si="0"/>
        <v>0.12325581395348838</v>
      </c>
      <c r="J17" s="13">
        <f t="shared" si="1"/>
        <v>0.14814814814814814</v>
      </c>
      <c r="K17" s="14"/>
      <c r="L17" s="15"/>
    </row>
    <row r="18" spans="1:12" x14ac:dyDescent="0.25">
      <c r="A18" s="2" t="s">
        <v>21</v>
      </c>
      <c r="B18" s="19" t="s">
        <v>3</v>
      </c>
      <c r="C18" s="43">
        <v>173</v>
      </c>
      <c r="D18" s="39">
        <v>0.2678018575851393</v>
      </c>
      <c r="E18" s="43">
        <v>123</v>
      </c>
      <c r="F18" s="43">
        <v>50</v>
      </c>
      <c r="G18" s="40">
        <v>307</v>
      </c>
      <c r="H18" s="40">
        <v>166</v>
      </c>
      <c r="I18" s="13">
        <f t="shared" si="0"/>
        <v>0.28604651162790695</v>
      </c>
      <c r="J18" s="13">
        <f t="shared" si="1"/>
        <v>0.23148148148148148</v>
      </c>
      <c r="K18" s="14"/>
      <c r="L18" s="15"/>
    </row>
    <row r="19" spans="1:12" x14ac:dyDescent="0.25">
      <c r="A19" s="2" t="s">
        <v>21</v>
      </c>
      <c r="B19" s="19" t="s">
        <v>15</v>
      </c>
      <c r="C19" s="8">
        <v>3</v>
      </c>
      <c r="D19" s="39">
        <v>4.6439628482972135E-3</v>
      </c>
      <c r="E19" s="3">
        <v>2</v>
      </c>
      <c r="F19" s="3">
        <v>1</v>
      </c>
      <c r="G19" s="40">
        <v>428</v>
      </c>
      <c r="H19" s="40">
        <v>215</v>
      </c>
      <c r="I19" s="13">
        <f t="shared" si="0"/>
        <v>4.6511627906976744E-3</v>
      </c>
      <c r="J19" s="13">
        <f t="shared" si="1"/>
        <v>4.6296296296296294E-3</v>
      </c>
      <c r="K19" s="14"/>
      <c r="L19" s="15"/>
    </row>
    <row r="20" spans="1:12" x14ac:dyDescent="0.25">
      <c r="A20" s="2" t="s">
        <v>21</v>
      </c>
      <c r="B20" s="19" t="s">
        <v>13</v>
      </c>
      <c r="C20" s="8">
        <v>6</v>
      </c>
      <c r="D20" s="39">
        <v>9.2879256965944269E-3</v>
      </c>
      <c r="E20" s="3">
        <v>2</v>
      </c>
      <c r="F20" s="3">
        <v>4</v>
      </c>
      <c r="G20" s="40">
        <v>428</v>
      </c>
      <c r="H20" s="40">
        <v>212</v>
      </c>
      <c r="I20" s="13">
        <f t="shared" si="0"/>
        <v>4.6511627906976744E-3</v>
      </c>
      <c r="J20" s="13">
        <f t="shared" si="1"/>
        <v>1.8518518518518517E-2</v>
      </c>
      <c r="K20" s="14" t="s">
        <v>33</v>
      </c>
      <c r="L20" s="15" t="s">
        <v>34</v>
      </c>
    </row>
    <row r="21" spans="1:12" x14ac:dyDescent="0.25">
      <c r="A21" s="2" t="s">
        <v>21</v>
      </c>
      <c r="B21" s="19" t="s">
        <v>10</v>
      </c>
      <c r="C21" s="8">
        <v>28</v>
      </c>
      <c r="D21" s="39">
        <v>4.3343653250773995E-2</v>
      </c>
      <c r="E21" s="3">
        <v>19</v>
      </c>
      <c r="F21" s="3">
        <v>9</v>
      </c>
      <c r="G21" s="40">
        <v>411</v>
      </c>
      <c r="H21" s="40">
        <v>207</v>
      </c>
      <c r="I21" s="13">
        <f t="shared" si="0"/>
        <v>4.4186046511627906E-2</v>
      </c>
      <c r="J21" s="13">
        <f t="shared" si="1"/>
        <v>4.1666666666666664E-2</v>
      </c>
      <c r="K21" s="14"/>
      <c r="L21" s="15"/>
    </row>
    <row r="22" spans="1:12" ht="15.75" thickBot="1" x14ac:dyDescent="0.3">
      <c r="A22" s="4" t="s">
        <v>21</v>
      </c>
      <c r="B22" s="21" t="s">
        <v>11</v>
      </c>
      <c r="C22" s="9">
        <v>57</v>
      </c>
      <c r="D22" s="41">
        <v>8.8235294117647065E-2</v>
      </c>
      <c r="E22" s="5">
        <v>36</v>
      </c>
      <c r="F22" s="5">
        <v>21</v>
      </c>
      <c r="G22" s="42">
        <v>394</v>
      </c>
      <c r="H22" s="42">
        <v>195</v>
      </c>
      <c r="I22" s="22">
        <f t="shared" si="0"/>
        <v>8.3720930232558138E-2</v>
      </c>
      <c r="J22" s="22">
        <f t="shared" si="1"/>
        <v>9.7222222222222224E-2</v>
      </c>
      <c r="K22" s="23"/>
      <c r="L22" s="24"/>
    </row>
    <row r="23" spans="1:12" x14ac:dyDescent="0.25">
      <c r="A23" s="6" t="s">
        <v>22</v>
      </c>
      <c r="B23" s="25" t="s">
        <v>38</v>
      </c>
      <c r="C23" s="10">
        <v>34</v>
      </c>
      <c r="D23" s="37">
        <v>5.2631578947368418E-2</v>
      </c>
      <c r="E23" s="7">
        <v>22</v>
      </c>
      <c r="F23" s="7">
        <v>12</v>
      </c>
      <c r="G23" s="38">
        <v>408</v>
      </c>
      <c r="H23" s="38">
        <v>204</v>
      </c>
      <c r="I23" s="16">
        <f t="shared" si="0"/>
        <v>5.1162790697674418E-2</v>
      </c>
      <c r="J23" s="16">
        <f t="shared" si="1"/>
        <v>5.5555555555555552E-2</v>
      </c>
      <c r="K23" s="17"/>
      <c r="L23" s="18"/>
    </row>
    <row r="24" spans="1:12" x14ac:dyDescent="0.25">
      <c r="A24" s="2" t="s">
        <v>22</v>
      </c>
      <c r="B24" s="19" t="s">
        <v>39</v>
      </c>
      <c r="C24" s="8">
        <v>44</v>
      </c>
      <c r="D24" s="39">
        <v>6.8111455108359129E-2</v>
      </c>
      <c r="E24" s="3">
        <v>31</v>
      </c>
      <c r="F24" s="3">
        <v>13</v>
      </c>
      <c r="G24" s="40">
        <v>399</v>
      </c>
      <c r="H24" s="40">
        <v>203</v>
      </c>
      <c r="I24" s="13">
        <f t="shared" si="0"/>
        <v>7.2093023255813959E-2</v>
      </c>
      <c r="J24" s="13">
        <f t="shared" si="1"/>
        <v>6.0185185185185182E-2</v>
      </c>
      <c r="K24" s="14"/>
      <c r="L24" s="15"/>
    </row>
    <row r="25" spans="1:12" x14ac:dyDescent="0.25">
      <c r="A25" s="2" t="s">
        <v>22</v>
      </c>
      <c r="B25" s="19" t="s">
        <v>40</v>
      </c>
      <c r="C25" s="8">
        <v>76</v>
      </c>
      <c r="D25" s="39">
        <v>0.11764705882352941</v>
      </c>
      <c r="E25" s="3">
        <v>52</v>
      </c>
      <c r="F25" s="3">
        <v>24</v>
      </c>
      <c r="G25" s="40">
        <v>378</v>
      </c>
      <c r="H25" s="40">
        <v>192</v>
      </c>
      <c r="I25" s="13">
        <f t="shared" si="0"/>
        <v>0.12093023255813953</v>
      </c>
      <c r="J25" s="13">
        <f t="shared" si="1"/>
        <v>0.1111111111111111</v>
      </c>
      <c r="K25" s="14"/>
      <c r="L25" s="15"/>
    </row>
    <row r="26" spans="1:12" x14ac:dyDescent="0.25">
      <c r="A26" s="2" t="s">
        <v>22</v>
      </c>
      <c r="B26" s="19" t="s">
        <v>41</v>
      </c>
      <c r="C26" s="8">
        <v>86</v>
      </c>
      <c r="D26" s="39">
        <v>0.13312693498452013</v>
      </c>
      <c r="E26" s="3">
        <v>60</v>
      </c>
      <c r="F26" s="3">
        <v>26</v>
      </c>
      <c r="G26" s="40">
        <v>370</v>
      </c>
      <c r="H26" s="40">
        <v>190</v>
      </c>
      <c r="I26" s="13">
        <f t="shared" si="0"/>
        <v>0.13953488372093023</v>
      </c>
      <c r="J26" s="13">
        <f t="shared" si="1"/>
        <v>0.12037037037037036</v>
      </c>
      <c r="K26" s="14"/>
      <c r="L26" s="15"/>
    </row>
    <row r="27" spans="1:12" x14ac:dyDescent="0.25">
      <c r="A27" s="2" t="s">
        <v>22</v>
      </c>
      <c r="B27" s="19" t="s">
        <v>42</v>
      </c>
      <c r="C27" s="8">
        <v>24</v>
      </c>
      <c r="D27" s="39">
        <v>3.7151702786377708E-2</v>
      </c>
      <c r="E27" s="3">
        <v>15</v>
      </c>
      <c r="F27" s="3">
        <v>9</v>
      </c>
      <c r="G27" s="40">
        <v>415</v>
      </c>
      <c r="H27" s="40">
        <v>207</v>
      </c>
      <c r="I27" s="13">
        <f t="shared" si="0"/>
        <v>3.4883720930232558E-2</v>
      </c>
      <c r="J27" s="13">
        <f t="shared" si="1"/>
        <v>4.1666666666666664E-2</v>
      </c>
      <c r="K27" s="14"/>
      <c r="L27" s="15"/>
    </row>
    <row r="28" spans="1:12" x14ac:dyDescent="0.25">
      <c r="A28" s="2" t="s">
        <v>22</v>
      </c>
      <c r="B28" s="19" t="s">
        <v>43</v>
      </c>
      <c r="C28" s="8">
        <v>70</v>
      </c>
      <c r="D28" s="39">
        <v>0.10835913312693499</v>
      </c>
      <c r="E28" s="3">
        <v>41</v>
      </c>
      <c r="F28" s="3">
        <v>29</v>
      </c>
      <c r="G28" s="40">
        <v>389</v>
      </c>
      <c r="H28" s="40">
        <v>187</v>
      </c>
      <c r="I28" s="13">
        <f t="shared" si="0"/>
        <v>9.5348837209302331E-2</v>
      </c>
      <c r="J28" s="13">
        <f t="shared" si="1"/>
        <v>0.13425925925925927</v>
      </c>
      <c r="K28" s="14" t="s">
        <v>44</v>
      </c>
      <c r="L28" s="15" t="s">
        <v>45</v>
      </c>
    </row>
    <row r="29" spans="1:12" x14ac:dyDescent="0.25">
      <c r="A29" s="2" t="s">
        <v>22</v>
      </c>
      <c r="B29" s="20" t="s">
        <v>46</v>
      </c>
      <c r="C29" s="8">
        <v>171</v>
      </c>
      <c r="D29" s="39">
        <v>0.26470588235294118</v>
      </c>
      <c r="E29" s="3">
        <v>114</v>
      </c>
      <c r="F29" s="3">
        <v>57</v>
      </c>
      <c r="G29" s="40">
        <v>316</v>
      </c>
      <c r="H29" s="40">
        <v>159</v>
      </c>
      <c r="I29" s="13">
        <f t="shared" si="0"/>
        <v>0.26511627906976742</v>
      </c>
      <c r="J29" s="13">
        <f t="shared" si="1"/>
        <v>0.2638888888888889</v>
      </c>
      <c r="K29" s="14"/>
      <c r="L29" s="15"/>
    </row>
    <row r="30" spans="1:12" x14ac:dyDescent="0.25">
      <c r="A30" s="2" t="s">
        <v>22</v>
      </c>
      <c r="B30" s="19" t="s">
        <v>47</v>
      </c>
      <c r="C30" s="8">
        <v>19</v>
      </c>
      <c r="D30" s="39">
        <v>2.9411764705882353E-2</v>
      </c>
      <c r="E30" s="3">
        <v>13</v>
      </c>
      <c r="F30" s="3">
        <v>6</v>
      </c>
      <c r="G30" s="40">
        <v>417</v>
      </c>
      <c r="H30" s="40">
        <v>210</v>
      </c>
      <c r="I30" s="13">
        <f t="shared" si="0"/>
        <v>3.0232558139534883E-2</v>
      </c>
      <c r="J30" s="13">
        <f t="shared" si="1"/>
        <v>2.7777777777777776E-2</v>
      </c>
      <c r="K30" s="14"/>
      <c r="L30" s="15"/>
    </row>
    <row r="31" spans="1:12" x14ac:dyDescent="0.25">
      <c r="A31" s="2" t="s">
        <v>22</v>
      </c>
      <c r="B31" s="19" t="s">
        <v>48</v>
      </c>
      <c r="C31" s="8">
        <v>65</v>
      </c>
      <c r="D31" s="39">
        <v>0.10061919504643962</v>
      </c>
      <c r="E31" s="3">
        <v>44</v>
      </c>
      <c r="F31" s="3">
        <v>21</v>
      </c>
      <c r="G31" s="40">
        <v>386</v>
      </c>
      <c r="H31" s="40">
        <v>195</v>
      </c>
      <c r="I31" s="13">
        <f t="shared" si="0"/>
        <v>0.10232558139534884</v>
      </c>
      <c r="J31" s="13">
        <f t="shared" si="1"/>
        <v>9.7222222222222224E-2</v>
      </c>
      <c r="K31" s="14"/>
      <c r="L31" s="15"/>
    </row>
    <row r="32" spans="1:12" x14ac:dyDescent="0.25">
      <c r="A32" s="2" t="s">
        <v>22</v>
      </c>
      <c r="B32" s="19" t="s">
        <v>49</v>
      </c>
      <c r="C32" s="8">
        <v>5</v>
      </c>
      <c r="D32" s="39">
        <v>7.7399380804953561E-3</v>
      </c>
      <c r="E32" s="3">
        <v>4</v>
      </c>
      <c r="F32" s="3">
        <v>1</v>
      </c>
      <c r="G32" s="40">
        <v>426</v>
      </c>
      <c r="H32" s="40">
        <v>215</v>
      </c>
      <c r="I32" s="13">
        <f t="shared" si="0"/>
        <v>9.3023255813953487E-3</v>
      </c>
      <c r="J32" s="13">
        <f t="shared" si="1"/>
        <v>4.6296296296296294E-3</v>
      </c>
      <c r="K32" s="26"/>
      <c r="L32" s="27"/>
    </row>
    <row r="33" spans="1:12" x14ac:dyDescent="0.25">
      <c r="A33" s="2" t="s">
        <v>22</v>
      </c>
      <c r="B33" s="19" t="s">
        <v>50</v>
      </c>
      <c r="C33" s="8">
        <v>20</v>
      </c>
      <c r="D33" s="39">
        <v>3.0959752321981424E-2</v>
      </c>
      <c r="E33" s="3">
        <v>12</v>
      </c>
      <c r="F33" s="3">
        <v>8</v>
      </c>
      <c r="G33" s="40">
        <v>418</v>
      </c>
      <c r="H33" s="40">
        <v>208</v>
      </c>
      <c r="I33" s="13">
        <f t="shared" si="0"/>
        <v>2.7906976744186046E-2</v>
      </c>
      <c r="J33" s="13">
        <f t="shared" si="1"/>
        <v>3.7037037037037035E-2</v>
      </c>
      <c r="K33" s="14"/>
      <c r="L33" s="15"/>
    </row>
    <row r="34" spans="1:12" x14ac:dyDescent="0.25">
      <c r="A34" s="2" t="s">
        <v>22</v>
      </c>
      <c r="B34" s="19" t="s">
        <v>51</v>
      </c>
      <c r="C34" s="8">
        <v>11</v>
      </c>
      <c r="D34" s="39">
        <v>1.7027863777089782E-2</v>
      </c>
      <c r="E34" s="3">
        <v>8</v>
      </c>
      <c r="F34" s="3">
        <v>3</v>
      </c>
      <c r="G34" s="40">
        <v>422</v>
      </c>
      <c r="H34" s="40">
        <v>213</v>
      </c>
      <c r="I34" s="13">
        <f t="shared" si="0"/>
        <v>1.8604651162790697E-2</v>
      </c>
      <c r="J34" s="13">
        <f t="shared" si="1"/>
        <v>1.3888888888888888E-2</v>
      </c>
      <c r="K34" s="14"/>
      <c r="L34" s="15"/>
    </row>
    <row r="35" spans="1:12" ht="15.75" thickBot="1" x14ac:dyDescent="0.3">
      <c r="A35" s="4" t="s">
        <v>22</v>
      </c>
      <c r="B35" s="21" t="s">
        <v>52</v>
      </c>
      <c r="C35" s="9">
        <v>21</v>
      </c>
      <c r="D35" s="41">
        <v>3.2507739938080496E-2</v>
      </c>
      <c r="E35" s="5">
        <v>14</v>
      </c>
      <c r="F35" s="5">
        <v>7</v>
      </c>
      <c r="G35" s="42">
        <v>416</v>
      </c>
      <c r="H35" s="42">
        <v>209</v>
      </c>
      <c r="I35" s="22">
        <f t="shared" si="0"/>
        <v>3.255813953488372E-2</v>
      </c>
      <c r="J35" s="22">
        <f t="shared" si="1"/>
        <v>3.2407407407407406E-2</v>
      </c>
      <c r="K35" s="23"/>
      <c r="L35" s="24"/>
    </row>
    <row r="36" spans="1:12" x14ac:dyDescent="0.25">
      <c r="A36" s="6" t="s">
        <v>53</v>
      </c>
      <c r="B36" s="25" t="s">
        <v>54</v>
      </c>
      <c r="C36" s="10">
        <v>30</v>
      </c>
      <c r="D36" s="37">
        <v>4.6439628482972138E-2</v>
      </c>
      <c r="E36" s="7">
        <v>21</v>
      </c>
      <c r="F36" s="7">
        <v>9</v>
      </c>
      <c r="G36" s="38">
        <v>409</v>
      </c>
      <c r="H36" s="38">
        <v>207</v>
      </c>
      <c r="I36" s="16">
        <f t="shared" si="0"/>
        <v>4.8837209302325581E-2</v>
      </c>
      <c r="J36" s="16">
        <f t="shared" si="1"/>
        <v>4.1666666666666664E-2</v>
      </c>
      <c r="K36" s="17"/>
      <c r="L36" s="18"/>
    </row>
    <row r="37" spans="1:12" x14ac:dyDescent="0.25">
      <c r="A37" s="2" t="s">
        <v>53</v>
      </c>
      <c r="B37" s="19" t="s">
        <v>55</v>
      </c>
      <c r="C37" s="8">
        <v>99</v>
      </c>
      <c r="D37" s="39">
        <v>0.15325077399380804</v>
      </c>
      <c r="E37" s="3">
        <v>68</v>
      </c>
      <c r="F37" s="3">
        <v>31</v>
      </c>
      <c r="G37" s="40">
        <v>362</v>
      </c>
      <c r="H37" s="40">
        <v>185</v>
      </c>
      <c r="I37" s="13">
        <f t="shared" si="0"/>
        <v>0.15813953488372093</v>
      </c>
      <c r="J37" s="13">
        <f t="shared" si="1"/>
        <v>0.14351851851851852</v>
      </c>
      <c r="K37" s="14"/>
      <c r="L37" s="15"/>
    </row>
    <row r="38" spans="1:12" x14ac:dyDescent="0.25">
      <c r="A38" s="2" t="s">
        <v>53</v>
      </c>
      <c r="B38" s="19" t="s">
        <v>56</v>
      </c>
      <c r="C38" s="8">
        <v>57</v>
      </c>
      <c r="D38" s="39">
        <v>8.8235294117647065E-2</v>
      </c>
      <c r="E38" s="3">
        <v>38</v>
      </c>
      <c r="F38" s="3">
        <v>19</v>
      </c>
      <c r="G38" s="40">
        <v>392</v>
      </c>
      <c r="H38" s="40">
        <v>197</v>
      </c>
      <c r="I38" s="13">
        <f t="shared" si="0"/>
        <v>8.8372093023255813E-2</v>
      </c>
      <c r="J38" s="13">
        <f t="shared" si="1"/>
        <v>8.7962962962962965E-2</v>
      </c>
      <c r="K38" s="14"/>
      <c r="L38" s="15"/>
    </row>
    <row r="39" spans="1:12" x14ac:dyDescent="0.25">
      <c r="A39" s="2" t="s">
        <v>53</v>
      </c>
      <c r="B39" s="19" t="s">
        <v>57</v>
      </c>
      <c r="C39" s="8">
        <v>382</v>
      </c>
      <c r="D39" s="39">
        <v>0.59133126934984526</v>
      </c>
      <c r="E39" s="3">
        <v>252</v>
      </c>
      <c r="F39" s="3">
        <v>130</v>
      </c>
      <c r="G39" s="40">
        <v>178</v>
      </c>
      <c r="H39" s="40">
        <v>86</v>
      </c>
      <c r="I39" s="13">
        <f t="shared" si="0"/>
        <v>0.586046511627907</v>
      </c>
      <c r="J39" s="13">
        <f t="shared" si="1"/>
        <v>0.60185185185185186</v>
      </c>
      <c r="K39" s="14"/>
      <c r="L39" s="15"/>
    </row>
    <row r="40" spans="1:12" x14ac:dyDescent="0.25">
      <c r="A40" s="2" t="s">
        <v>53</v>
      </c>
      <c r="B40" s="19" t="s">
        <v>58</v>
      </c>
      <c r="C40" s="8">
        <v>5</v>
      </c>
      <c r="D40" s="39">
        <v>7.7399380804953561E-3</v>
      </c>
      <c r="E40" s="3">
        <v>4</v>
      </c>
      <c r="F40" s="3">
        <v>1</v>
      </c>
      <c r="G40" s="40">
        <v>426</v>
      </c>
      <c r="H40" s="40">
        <v>215</v>
      </c>
      <c r="I40" s="13">
        <f t="shared" si="0"/>
        <v>9.3023255813953487E-3</v>
      </c>
      <c r="J40" s="13">
        <f t="shared" si="1"/>
        <v>4.6296296296296294E-3</v>
      </c>
      <c r="K40" s="14"/>
      <c r="L40" s="15"/>
    </row>
    <row r="41" spans="1:12" x14ac:dyDescent="0.25">
      <c r="A41" s="2" t="s">
        <v>53</v>
      </c>
      <c r="B41" s="19" t="s">
        <v>59</v>
      </c>
      <c r="C41" s="8">
        <v>15</v>
      </c>
      <c r="D41" s="39">
        <v>2.3219814241486069E-2</v>
      </c>
      <c r="E41" s="3">
        <v>12</v>
      </c>
      <c r="F41" s="3">
        <v>3</v>
      </c>
      <c r="G41" s="40">
        <v>418</v>
      </c>
      <c r="H41" s="40">
        <v>213</v>
      </c>
      <c r="I41" s="13">
        <f t="shared" si="0"/>
        <v>2.7906976744186046E-2</v>
      </c>
      <c r="J41" s="13">
        <f t="shared" si="1"/>
        <v>1.3888888888888888E-2</v>
      </c>
      <c r="K41" s="14"/>
      <c r="L41" s="15"/>
    </row>
    <row r="42" spans="1:12" x14ac:dyDescent="0.25">
      <c r="A42" s="2" t="s">
        <v>53</v>
      </c>
      <c r="B42" s="19" t="s">
        <v>60</v>
      </c>
      <c r="C42" s="8">
        <v>3</v>
      </c>
      <c r="D42" s="39">
        <v>4.6439628482972135E-3</v>
      </c>
      <c r="E42" s="3">
        <v>2</v>
      </c>
      <c r="F42" s="3">
        <v>1</v>
      </c>
      <c r="G42" s="40">
        <v>428</v>
      </c>
      <c r="H42" s="40">
        <v>215</v>
      </c>
      <c r="I42" s="13">
        <f t="shared" si="0"/>
        <v>4.6511627906976744E-3</v>
      </c>
      <c r="J42" s="13">
        <f t="shared" si="1"/>
        <v>4.6296296296296294E-3</v>
      </c>
      <c r="K42" s="14"/>
      <c r="L42" s="15"/>
    </row>
    <row r="43" spans="1:12" x14ac:dyDescent="0.25">
      <c r="A43" s="2" t="s">
        <v>53</v>
      </c>
      <c r="B43" s="19" t="s">
        <v>61</v>
      </c>
      <c r="C43" s="8">
        <v>6</v>
      </c>
      <c r="D43" s="39">
        <v>9.2879256965944269E-3</v>
      </c>
      <c r="E43" s="3">
        <v>2</v>
      </c>
      <c r="F43" s="3">
        <v>4</v>
      </c>
      <c r="G43" s="40">
        <v>428</v>
      </c>
      <c r="H43" s="40">
        <v>212</v>
      </c>
      <c r="I43" s="13">
        <f t="shared" si="0"/>
        <v>4.6511627906976744E-3</v>
      </c>
      <c r="J43" s="13">
        <f t="shared" si="1"/>
        <v>1.8518518518518517E-2</v>
      </c>
      <c r="K43" s="14"/>
      <c r="L43" s="15"/>
    </row>
    <row r="44" spans="1:12" x14ac:dyDescent="0.25">
      <c r="A44" s="2" t="s">
        <v>53</v>
      </c>
      <c r="B44" s="19" t="s">
        <v>62</v>
      </c>
      <c r="C44" s="8">
        <v>2</v>
      </c>
      <c r="D44" s="39">
        <v>3.0959752321981426E-3</v>
      </c>
      <c r="E44" s="3">
        <v>2</v>
      </c>
      <c r="F44" s="3">
        <v>0</v>
      </c>
      <c r="G44" s="40">
        <v>428</v>
      </c>
      <c r="H44" s="40">
        <v>216</v>
      </c>
      <c r="I44" s="13">
        <f t="shared" si="0"/>
        <v>4.6511627906976744E-3</v>
      </c>
      <c r="J44" s="13">
        <f t="shared" si="1"/>
        <v>0</v>
      </c>
      <c r="K44" s="14"/>
      <c r="L44" s="15"/>
    </row>
    <row r="45" spans="1:12" x14ac:dyDescent="0.25">
      <c r="A45" s="2" t="s">
        <v>53</v>
      </c>
      <c r="B45" s="19" t="s">
        <v>63</v>
      </c>
      <c r="C45" s="8">
        <v>13</v>
      </c>
      <c r="D45" s="39">
        <v>2.0123839009287926E-2</v>
      </c>
      <c r="E45" s="3">
        <v>9</v>
      </c>
      <c r="F45" s="3">
        <v>4</v>
      </c>
      <c r="G45" s="40">
        <v>421</v>
      </c>
      <c r="H45" s="40">
        <v>212</v>
      </c>
      <c r="I45" s="13">
        <f t="shared" si="0"/>
        <v>2.0930232558139535E-2</v>
      </c>
      <c r="J45" s="13">
        <f t="shared" si="1"/>
        <v>1.8518518518518517E-2</v>
      </c>
      <c r="K45" s="14"/>
      <c r="L45" s="15"/>
    </row>
    <row r="46" spans="1:12" x14ac:dyDescent="0.25">
      <c r="A46" s="2" t="s">
        <v>53</v>
      </c>
      <c r="B46" s="19" t="s">
        <v>64</v>
      </c>
      <c r="C46" s="8">
        <v>9</v>
      </c>
      <c r="D46" s="39">
        <v>1.393188854489164E-2</v>
      </c>
      <c r="E46" s="3">
        <v>4</v>
      </c>
      <c r="F46" s="3">
        <v>5</v>
      </c>
      <c r="G46" s="40">
        <v>426</v>
      </c>
      <c r="H46" s="40">
        <v>211</v>
      </c>
      <c r="I46" s="13">
        <f t="shared" si="0"/>
        <v>9.3023255813953487E-3</v>
      </c>
      <c r="J46" s="13">
        <f t="shared" si="1"/>
        <v>2.3148148148148147E-2</v>
      </c>
      <c r="K46" s="14" t="s">
        <v>35</v>
      </c>
      <c r="L46" s="15" t="s">
        <v>34</v>
      </c>
    </row>
    <row r="47" spans="1:12" x14ac:dyDescent="0.25">
      <c r="A47" s="2" t="s">
        <v>53</v>
      </c>
      <c r="B47" s="19" t="s">
        <v>65</v>
      </c>
      <c r="C47" s="8">
        <v>4</v>
      </c>
      <c r="D47" s="39">
        <v>6.1919504643962852E-3</v>
      </c>
      <c r="E47" s="3">
        <v>3</v>
      </c>
      <c r="F47" s="3">
        <v>1</v>
      </c>
      <c r="G47" s="40">
        <v>427</v>
      </c>
      <c r="H47" s="40">
        <v>215</v>
      </c>
      <c r="I47" s="13">
        <f t="shared" si="0"/>
        <v>6.9767441860465115E-3</v>
      </c>
      <c r="J47" s="13">
        <f t="shared" si="1"/>
        <v>4.6296296296296294E-3</v>
      </c>
      <c r="K47" s="14"/>
      <c r="L47" s="15"/>
    </row>
    <row r="48" spans="1:12" x14ac:dyDescent="0.25">
      <c r="A48" s="2" t="s">
        <v>53</v>
      </c>
      <c r="B48" s="19" t="s">
        <v>66</v>
      </c>
      <c r="C48" s="8">
        <v>2</v>
      </c>
      <c r="D48" s="39">
        <v>3.0959752321981426E-3</v>
      </c>
      <c r="E48" s="3">
        <v>2</v>
      </c>
      <c r="F48" s="3">
        <v>0</v>
      </c>
      <c r="G48" s="40">
        <v>428</v>
      </c>
      <c r="H48" s="40">
        <v>216</v>
      </c>
      <c r="I48" s="13">
        <f t="shared" si="0"/>
        <v>4.6511627906976744E-3</v>
      </c>
      <c r="J48" s="13">
        <f t="shared" si="1"/>
        <v>0</v>
      </c>
      <c r="K48" s="14"/>
      <c r="L48" s="15"/>
    </row>
    <row r="49" spans="1:12" x14ac:dyDescent="0.25">
      <c r="A49" s="2" t="s">
        <v>53</v>
      </c>
      <c r="B49" s="19" t="s">
        <v>67</v>
      </c>
      <c r="C49" s="8">
        <v>5</v>
      </c>
      <c r="D49" s="39">
        <v>7.7399380804953561E-3</v>
      </c>
      <c r="E49" s="3">
        <v>2</v>
      </c>
      <c r="F49" s="3">
        <v>3</v>
      </c>
      <c r="G49" s="40">
        <v>428</v>
      </c>
      <c r="H49" s="40">
        <v>213</v>
      </c>
      <c r="I49" s="13">
        <f t="shared" si="0"/>
        <v>4.6511627906976744E-3</v>
      </c>
      <c r="J49" s="13">
        <f t="shared" si="1"/>
        <v>1.3888888888888888E-2</v>
      </c>
      <c r="K49" s="14"/>
      <c r="L49" s="15"/>
    </row>
    <row r="50" spans="1:12" x14ac:dyDescent="0.25">
      <c r="A50" s="2" t="s">
        <v>53</v>
      </c>
      <c r="B50" s="19" t="s">
        <v>68</v>
      </c>
      <c r="C50" s="8">
        <v>3</v>
      </c>
      <c r="D50" s="39">
        <v>4.6439628482972135E-3</v>
      </c>
      <c r="E50" s="3">
        <v>1</v>
      </c>
      <c r="F50" s="3">
        <v>2</v>
      </c>
      <c r="G50" s="40">
        <v>429</v>
      </c>
      <c r="H50" s="40">
        <v>214</v>
      </c>
      <c r="I50" s="13">
        <f t="shared" si="0"/>
        <v>2.3255813953488372E-3</v>
      </c>
      <c r="J50" s="13">
        <f t="shared" si="1"/>
        <v>9.2592592592592587E-3</v>
      </c>
      <c r="K50" s="14"/>
      <c r="L50" s="15"/>
    </row>
    <row r="51" spans="1:12" x14ac:dyDescent="0.25">
      <c r="A51" s="2" t="s">
        <v>53</v>
      </c>
      <c r="B51" s="19" t="s">
        <v>69</v>
      </c>
      <c r="C51" s="8">
        <v>9</v>
      </c>
      <c r="D51" s="39">
        <v>1.393188854489164E-2</v>
      </c>
      <c r="E51" s="3">
        <v>7</v>
      </c>
      <c r="F51" s="3">
        <v>2</v>
      </c>
      <c r="G51" s="40">
        <v>423</v>
      </c>
      <c r="H51" s="40">
        <v>214</v>
      </c>
      <c r="I51" s="13">
        <f t="shared" si="0"/>
        <v>1.627906976744186E-2</v>
      </c>
      <c r="J51" s="13">
        <f t="shared" si="1"/>
        <v>9.2592592592592587E-3</v>
      </c>
      <c r="K51" s="14"/>
      <c r="L51" s="15"/>
    </row>
    <row r="52" spans="1:12" x14ac:dyDescent="0.25">
      <c r="A52" s="2" t="s">
        <v>53</v>
      </c>
      <c r="B52" s="19" t="s">
        <v>70</v>
      </c>
      <c r="C52" s="8">
        <v>1</v>
      </c>
      <c r="D52" s="39">
        <v>1.5479876160990713E-3</v>
      </c>
      <c r="E52" s="3">
        <v>0</v>
      </c>
      <c r="F52" s="3">
        <v>1</v>
      </c>
      <c r="G52" s="40">
        <v>430</v>
      </c>
      <c r="H52" s="40">
        <v>215</v>
      </c>
      <c r="I52" s="13">
        <f t="shared" si="0"/>
        <v>0</v>
      </c>
      <c r="J52" s="13">
        <f t="shared" si="1"/>
        <v>4.6296296296296294E-3</v>
      </c>
      <c r="K52" s="14"/>
      <c r="L52" s="15"/>
    </row>
    <row r="53" spans="1:12" ht="15.75" thickBot="1" x14ac:dyDescent="0.3">
      <c r="A53" s="4" t="s">
        <v>53</v>
      </c>
      <c r="B53" s="21" t="s">
        <v>71</v>
      </c>
      <c r="C53" s="9">
        <v>1</v>
      </c>
      <c r="D53" s="41">
        <v>1.5479876160990713E-3</v>
      </c>
      <c r="E53" s="5">
        <v>1</v>
      </c>
      <c r="F53" s="5">
        <v>0</v>
      </c>
      <c r="G53" s="42">
        <v>429</v>
      </c>
      <c r="H53" s="42">
        <v>216</v>
      </c>
      <c r="I53" s="22">
        <f t="shared" si="0"/>
        <v>2.3255813953488372E-3</v>
      </c>
      <c r="J53" s="22">
        <f t="shared" si="1"/>
        <v>0</v>
      </c>
      <c r="K53" s="23"/>
      <c r="L53" s="24"/>
    </row>
    <row r="54" spans="1:12" x14ac:dyDescent="0.25">
      <c r="A54" s="6" t="s">
        <v>72</v>
      </c>
      <c r="B54" s="25" t="s">
        <v>55</v>
      </c>
      <c r="C54" s="10">
        <v>134</v>
      </c>
      <c r="D54" s="37">
        <v>0.20743034055727555</v>
      </c>
      <c r="E54" s="7">
        <v>86</v>
      </c>
      <c r="F54" s="7">
        <v>48</v>
      </c>
      <c r="G54" s="38">
        <v>344</v>
      </c>
      <c r="H54" s="38">
        <v>168</v>
      </c>
      <c r="I54" s="16">
        <f t="shared" si="0"/>
        <v>0.2</v>
      </c>
      <c r="J54" s="16">
        <f t="shared" si="1"/>
        <v>0.22222222222222221</v>
      </c>
      <c r="K54" s="17"/>
      <c r="L54" s="18"/>
    </row>
    <row r="55" spans="1:12" x14ac:dyDescent="0.25">
      <c r="A55" s="2" t="s">
        <v>72</v>
      </c>
      <c r="B55" s="19" t="s">
        <v>56</v>
      </c>
      <c r="C55" s="8">
        <v>219</v>
      </c>
      <c r="D55" s="39">
        <v>0.33900928792569657</v>
      </c>
      <c r="E55" s="3">
        <v>150</v>
      </c>
      <c r="F55" s="3">
        <v>69</v>
      </c>
      <c r="G55" s="40">
        <v>280</v>
      </c>
      <c r="H55" s="40">
        <v>147</v>
      </c>
      <c r="I55" s="13">
        <f t="shared" si="0"/>
        <v>0.34883720930232559</v>
      </c>
      <c r="J55" s="13">
        <f t="shared" si="1"/>
        <v>0.31944444444444442</v>
      </c>
      <c r="K55" s="14"/>
      <c r="L55" s="15"/>
    </row>
    <row r="56" spans="1:12" x14ac:dyDescent="0.25">
      <c r="A56" s="2" t="s">
        <v>72</v>
      </c>
      <c r="B56" s="19" t="s">
        <v>57</v>
      </c>
      <c r="C56" s="8">
        <v>26</v>
      </c>
      <c r="D56" s="39">
        <v>4.0247678018575851E-2</v>
      </c>
      <c r="E56" s="3">
        <v>18</v>
      </c>
      <c r="F56" s="3">
        <v>8</v>
      </c>
      <c r="G56" s="40">
        <v>412</v>
      </c>
      <c r="H56" s="40">
        <v>208</v>
      </c>
      <c r="I56" s="13">
        <f t="shared" si="0"/>
        <v>4.1860465116279069E-2</v>
      </c>
      <c r="J56" s="13">
        <f t="shared" si="1"/>
        <v>3.7037037037037035E-2</v>
      </c>
      <c r="K56" s="14"/>
      <c r="L56" s="15"/>
    </row>
    <row r="57" spans="1:12" x14ac:dyDescent="0.25">
      <c r="A57" s="2" t="s">
        <v>72</v>
      </c>
      <c r="B57" s="19" t="s">
        <v>58</v>
      </c>
      <c r="C57" s="8">
        <v>135</v>
      </c>
      <c r="D57" s="39">
        <v>0.20897832817337461</v>
      </c>
      <c r="E57" s="3">
        <v>96</v>
      </c>
      <c r="F57" s="3">
        <v>39</v>
      </c>
      <c r="G57" s="40">
        <v>334</v>
      </c>
      <c r="H57" s="40">
        <v>177</v>
      </c>
      <c r="I57" s="13">
        <f t="shared" si="0"/>
        <v>0.22325581395348837</v>
      </c>
      <c r="J57" s="13">
        <f t="shared" si="1"/>
        <v>0.18055555555555555</v>
      </c>
      <c r="K57" s="14"/>
      <c r="L57" s="15"/>
    </row>
    <row r="58" spans="1:12" ht="15.75" thickBot="1" x14ac:dyDescent="0.3">
      <c r="A58" s="4" t="s">
        <v>72</v>
      </c>
      <c r="B58" s="21" t="s">
        <v>59</v>
      </c>
      <c r="C58" s="9">
        <v>132</v>
      </c>
      <c r="D58" s="41">
        <v>0.2043343653250774</v>
      </c>
      <c r="E58" s="5">
        <v>80</v>
      </c>
      <c r="F58" s="5">
        <v>52</v>
      </c>
      <c r="G58" s="42">
        <v>350</v>
      </c>
      <c r="H58" s="42">
        <v>164</v>
      </c>
      <c r="I58" s="22">
        <f t="shared" si="0"/>
        <v>0.18604651162790697</v>
      </c>
      <c r="J58" s="22">
        <f t="shared" si="1"/>
        <v>0.24074074074074073</v>
      </c>
      <c r="K58" s="23" t="s">
        <v>73</v>
      </c>
      <c r="L58" s="24" t="s">
        <v>74</v>
      </c>
    </row>
    <row r="59" spans="1:12" x14ac:dyDescent="0.25">
      <c r="A59" s="6" t="s">
        <v>75</v>
      </c>
      <c r="B59" s="25" t="s">
        <v>54</v>
      </c>
      <c r="C59" s="10">
        <v>80</v>
      </c>
      <c r="D59" s="37">
        <v>0.1238390092879257</v>
      </c>
      <c r="E59" s="7">
        <v>57</v>
      </c>
      <c r="F59" s="7">
        <v>23</v>
      </c>
      <c r="G59" s="38">
        <v>373</v>
      </c>
      <c r="H59" s="38">
        <v>193</v>
      </c>
      <c r="I59" s="16">
        <f t="shared" si="0"/>
        <v>0.13255813953488371</v>
      </c>
      <c r="J59" s="16">
        <f t="shared" si="1"/>
        <v>0.10648148148148148</v>
      </c>
      <c r="K59" s="17"/>
      <c r="L59" s="18"/>
    </row>
    <row r="60" spans="1:12" x14ac:dyDescent="0.25">
      <c r="A60" s="2" t="s">
        <v>75</v>
      </c>
      <c r="B60" s="19" t="s">
        <v>56</v>
      </c>
      <c r="C60" s="8">
        <v>77</v>
      </c>
      <c r="D60" s="39">
        <v>0.11919504643962849</v>
      </c>
      <c r="E60" s="3">
        <v>53</v>
      </c>
      <c r="F60" s="3">
        <v>24</v>
      </c>
      <c r="G60" s="40">
        <v>377</v>
      </c>
      <c r="H60" s="40">
        <v>192</v>
      </c>
      <c r="I60" s="13">
        <f t="shared" si="0"/>
        <v>0.12325581395348838</v>
      </c>
      <c r="J60" s="13">
        <f t="shared" si="1"/>
        <v>0.1111111111111111</v>
      </c>
      <c r="K60" s="14"/>
      <c r="L60" s="15"/>
    </row>
    <row r="61" spans="1:12" x14ac:dyDescent="0.25">
      <c r="A61" s="2" t="s">
        <v>75</v>
      </c>
      <c r="B61" s="19" t="s">
        <v>57</v>
      </c>
      <c r="C61" s="8">
        <v>70</v>
      </c>
      <c r="D61" s="39">
        <v>0.10835913312693499</v>
      </c>
      <c r="E61" s="3">
        <v>46</v>
      </c>
      <c r="F61" s="3">
        <v>24</v>
      </c>
      <c r="G61" s="40">
        <v>384</v>
      </c>
      <c r="H61" s="40">
        <v>192</v>
      </c>
      <c r="I61" s="13">
        <f t="shared" si="0"/>
        <v>0.10697674418604651</v>
      </c>
      <c r="J61" s="13">
        <f t="shared" si="1"/>
        <v>0.1111111111111111</v>
      </c>
      <c r="K61" s="14"/>
      <c r="L61" s="15"/>
    </row>
    <row r="62" spans="1:12" x14ac:dyDescent="0.25">
      <c r="A62" s="2" t="s">
        <v>75</v>
      </c>
      <c r="B62" s="19" t="s">
        <v>76</v>
      </c>
      <c r="C62" s="8">
        <v>76</v>
      </c>
      <c r="D62" s="39">
        <v>0.11764705882352941</v>
      </c>
      <c r="E62" s="3">
        <v>48</v>
      </c>
      <c r="F62" s="3">
        <v>28</v>
      </c>
      <c r="G62" s="40">
        <v>382</v>
      </c>
      <c r="H62" s="40">
        <v>188</v>
      </c>
      <c r="I62" s="13">
        <f t="shared" si="0"/>
        <v>0.11162790697674418</v>
      </c>
      <c r="J62" s="13">
        <f t="shared" si="1"/>
        <v>0.12962962962962962</v>
      </c>
      <c r="K62" s="14"/>
      <c r="L62" s="15"/>
    </row>
    <row r="63" spans="1:12" x14ac:dyDescent="0.25">
      <c r="A63" s="2" t="s">
        <v>75</v>
      </c>
      <c r="B63" s="19" t="s">
        <v>77</v>
      </c>
      <c r="C63" s="8">
        <v>29</v>
      </c>
      <c r="D63" s="39">
        <v>4.4891640866873063E-2</v>
      </c>
      <c r="E63" s="3">
        <v>20</v>
      </c>
      <c r="F63" s="3">
        <v>9</v>
      </c>
      <c r="G63" s="40">
        <v>410</v>
      </c>
      <c r="H63" s="40">
        <v>207</v>
      </c>
      <c r="I63" s="13">
        <f t="shared" si="0"/>
        <v>4.6511627906976744E-2</v>
      </c>
      <c r="J63" s="13">
        <f t="shared" si="1"/>
        <v>4.1666666666666664E-2</v>
      </c>
      <c r="K63" s="14"/>
      <c r="L63" s="15"/>
    </row>
    <row r="64" spans="1:12" x14ac:dyDescent="0.25">
      <c r="A64" s="2" t="s">
        <v>75</v>
      </c>
      <c r="B64" s="19" t="s">
        <v>60</v>
      </c>
      <c r="C64" s="8">
        <v>3</v>
      </c>
      <c r="D64" s="39">
        <v>4.6439628482972135E-3</v>
      </c>
      <c r="E64" s="3">
        <v>2</v>
      </c>
      <c r="F64" s="3">
        <v>1</v>
      </c>
      <c r="G64" s="40">
        <v>428</v>
      </c>
      <c r="H64" s="40">
        <v>215</v>
      </c>
      <c r="I64" s="13">
        <f t="shared" si="0"/>
        <v>4.6511627906976744E-3</v>
      </c>
      <c r="J64" s="13">
        <f t="shared" si="1"/>
        <v>4.6296296296296294E-3</v>
      </c>
      <c r="K64" s="14"/>
      <c r="L64" s="15"/>
    </row>
    <row r="65" spans="1:12" x14ac:dyDescent="0.25">
      <c r="A65" s="2" t="s">
        <v>75</v>
      </c>
      <c r="B65" s="19" t="s">
        <v>61</v>
      </c>
      <c r="C65" s="8">
        <v>6</v>
      </c>
      <c r="D65" s="39">
        <v>9.2879256965944269E-3</v>
      </c>
      <c r="E65" s="3">
        <v>3</v>
      </c>
      <c r="F65" s="3">
        <v>3</v>
      </c>
      <c r="G65" s="40">
        <v>427</v>
      </c>
      <c r="H65" s="40">
        <v>213</v>
      </c>
      <c r="I65" s="13">
        <f t="shared" si="0"/>
        <v>6.9767441860465115E-3</v>
      </c>
      <c r="J65" s="13">
        <f t="shared" si="1"/>
        <v>1.3888888888888888E-2</v>
      </c>
      <c r="K65" s="14"/>
      <c r="L65" s="15"/>
    </row>
    <row r="66" spans="1:12" x14ac:dyDescent="0.25">
      <c r="A66" s="2" t="s">
        <v>75</v>
      </c>
      <c r="B66" s="19" t="s">
        <v>62</v>
      </c>
      <c r="C66" s="8">
        <v>85</v>
      </c>
      <c r="D66" s="39">
        <v>0.13157894736842105</v>
      </c>
      <c r="E66" s="3">
        <v>55</v>
      </c>
      <c r="F66" s="3">
        <v>30</v>
      </c>
      <c r="G66" s="40">
        <v>375</v>
      </c>
      <c r="H66" s="40">
        <v>186</v>
      </c>
      <c r="I66" s="13">
        <f t="shared" si="0"/>
        <v>0.12790697674418605</v>
      </c>
      <c r="J66" s="13">
        <f t="shared" si="1"/>
        <v>0.1388888888888889</v>
      </c>
      <c r="K66" s="14"/>
      <c r="L66" s="15"/>
    </row>
    <row r="67" spans="1:12" x14ac:dyDescent="0.25">
      <c r="A67" s="2" t="s">
        <v>75</v>
      </c>
      <c r="B67" s="19" t="s">
        <v>78</v>
      </c>
      <c r="C67" s="8">
        <v>16</v>
      </c>
      <c r="D67" s="39">
        <v>2.4767801857585141E-2</v>
      </c>
      <c r="E67" s="3">
        <v>13</v>
      </c>
      <c r="F67" s="3">
        <v>3</v>
      </c>
      <c r="G67" s="40">
        <v>417</v>
      </c>
      <c r="H67" s="40">
        <v>213</v>
      </c>
      <c r="I67" s="13">
        <f t="shared" si="0"/>
        <v>3.0232558139534883E-2</v>
      </c>
      <c r="J67" s="13">
        <f t="shared" si="1"/>
        <v>1.3888888888888888E-2</v>
      </c>
      <c r="K67" s="14"/>
      <c r="L67" s="15"/>
    </row>
    <row r="68" spans="1:12" x14ac:dyDescent="0.25">
      <c r="A68" s="2" t="s">
        <v>75</v>
      </c>
      <c r="B68" s="19" t="s">
        <v>63</v>
      </c>
      <c r="C68" s="8">
        <v>82</v>
      </c>
      <c r="D68" s="39">
        <v>0.12693498452012383</v>
      </c>
      <c r="E68" s="3">
        <v>51</v>
      </c>
      <c r="F68" s="3">
        <v>31</v>
      </c>
      <c r="G68" s="40">
        <v>379</v>
      </c>
      <c r="H68" s="40">
        <v>185</v>
      </c>
      <c r="I68" s="13">
        <f t="shared" si="0"/>
        <v>0.1186046511627907</v>
      </c>
      <c r="J68" s="13">
        <f t="shared" si="1"/>
        <v>0.14351851851851852</v>
      </c>
      <c r="K68" s="14"/>
      <c r="L68" s="15"/>
    </row>
    <row r="69" spans="1:12" x14ac:dyDescent="0.25">
      <c r="A69" s="2" t="s">
        <v>75</v>
      </c>
      <c r="B69" s="19" t="s">
        <v>64</v>
      </c>
      <c r="C69" s="8">
        <v>12</v>
      </c>
      <c r="D69" s="39">
        <v>1.8575851393188854E-2</v>
      </c>
      <c r="E69" s="3">
        <v>10</v>
      </c>
      <c r="F69" s="3">
        <v>2</v>
      </c>
      <c r="G69" s="40">
        <v>420</v>
      </c>
      <c r="H69" s="40">
        <v>214</v>
      </c>
      <c r="I69" s="13">
        <f t="shared" si="0"/>
        <v>2.3255813953488372E-2</v>
      </c>
      <c r="J69" s="13">
        <f t="shared" si="1"/>
        <v>9.2592592592592587E-3</v>
      </c>
      <c r="K69" s="14"/>
      <c r="L69" s="15"/>
    </row>
    <row r="70" spans="1:12" x14ac:dyDescent="0.25">
      <c r="A70" s="2" t="s">
        <v>75</v>
      </c>
      <c r="B70" s="19" t="s">
        <v>65</v>
      </c>
      <c r="C70" s="8">
        <v>78</v>
      </c>
      <c r="D70" s="39">
        <v>0.12074303405572756</v>
      </c>
      <c r="E70" s="3">
        <v>50</v>
      </c>
      <c r="F70" s="3">
        <v>28</v>
      </c>
      <c r="G70" s="40">
        <v>380</v>
      </c>
      <c r="H70" s="40">
        <v>188</v>
      </c>
      <c r="I70" s="13">
        <f>E70/430</f>
        <v>0.11627906976744186</v>
      </c>
      <c r="J70" s="13">
        <f>F70/216</f>
        <v>0.12962962962962962</v>
      </c>
      <c r="K70" s="14"/>
      <c r="L70" s="15"/>
    </row>
    <row r="71" spans="1:12" ht="15.75" thickBot="1" x14ac:dyDescent="0.3">
      <c r="A71" s="4" t="s">
        <v>75</v>
      </c>
      <c r="B71" s="21" t="s">
        <v>66</v>
      </c>
      <c r="C71" s="9">
        <v>32</v>
      </c>
      <c r="D71" s="41">
        <v>4.9535603715170282E-2</v>
      </c>
      <c r="E71" s="5">
        <v>23</v>
      </c>
      <c r="F71" s="5">
        <v>9</v>
      </c>
      <c r="G71" s="42">
        <v>407</v>
      </c>
      <c r="H71" s="42">
        <v>207</v>
      </c>
      <c r="I71" s="22">
        <f>E71/430</f>
        <v>5.3488372093023255E-2</v>
      </c>
      <c r="J71" s="22">
        <f>F71/216</f>
        <v>4.1666666666666664E-2</v>
      </c>
      <c r="K71" s="23"/>
      <c r="L71" s="24"/>
    </row>
    <row r="72" spans="1:12" ht="15.75" thickBot="1" x14ac:dyDescent="0.3">
      <c r="A72" s="44"/>
      <c r="B72" s="45"/>
      <c r="C72" s="46"/>
      <c r="D72" s="47" t="s">
        <v>79</v>
      </c>
      <c r="E72" s="48"/>
      <c r="F72" s="48"/>
      <c r="G72" s="49"/>
      <c r="H72" s="49"/>
      <c r="I72" s="48" t="s">
        <v>80</v>
      </c>
      <c r="J72" s="48" t="s">
        <v>81</v>
      </c>
      <c r="K72" s="50"/>
      <c r="L72" s="51"/>
    </row>
    <row r="73" spans="1:12" x14ac:dyDescent="0.25">
      <c r="A73" s="6" t="s">
        <v>82</v>
      </c>
      <c r="B73" s="25" t="s">
        <v>83</v>
      </c>
      <c r="C73" s="10">
        <v>164</v>
      </c>
      <c r="D73" s="37">
        <v>0.26580226904376014</v>
      </c>
      <c r="E73" s="7">
        <v>108</v>
      </c>
      <c r="F73" s="7">
        <v>56</v>
      </c>
      <c r="G73" s="38">
        <v>297</v>
      </c>
      <c r="H73" s="38">
        <v>156</v>
      </c>
      <c r="I73" s="16">
        <f t="shared" ref="I73:I78" si="2">E73/405</f>
        <v>0.26666666666666666</v>
      </c>
      <c r="J73" s="16">
        <f t="shared" ref="J73:J78" si="3">F73/212</f>
        <v>0.26415094339622641</v>
      </c>
      <c r="K73" s="17"/>
      <c r="L73" s="18"/>
    </row>
    <row r="74" spans="1:12" x14ac:dyDescent="0.25">
      <c r="A74" s="2" t="s">
        <v>82</v>
      </c>
      <c r="B74" s="19" t="s">
        <v>84</v>
      </c>
      <c r="C74" s="8">
        <v>162</v>
      </c>
      <c r="D74" s="39">
        <v>0.26256077795786059</v>
      </c>
      <c r="E74" s="3">
        <v>110</v>
      </c>
      <c r="F74" s="3">
        <v>52</v>
      </c>
      <c r="G74" s="40">
        <v>295</v>
      </c>
      <c r="H74" s="40">
        <v>160</v>
      </c>
      <c r="I74" s="13">
        <f t="shared" si="2"/>
        <v>0.27160493827160492</v>
      </c>
      <c r="J74" s="13">
        <f t="shared" si="3"/>
        <v>0.24528301886792453</v>
      </c>
      <c r="K74" s="14"/>
      <c r="L74" s="15"/>
    </row>
    <row r="75" spans="1:12" x14ac:dyDescent="0.25">
      <c r="A75" s="2" t="s">
        <v>82</v>
      </c>
      <c r="B75" s="19" t="s">
        <v>85</v>
      </c>
      <c r="C75" s="8">
        <v>18</v>
      </c>
      <c r="D75" s="39">
        <v>2.9173419773095625E-2</v>
      </c>
      <c r="E75" s="3">
        <v>14</v>
      </c>
      <c r="F75" s="3">
        <v>4</v>
      </c>
      <c r="G75" s="40">
        <v>391</v>
      </c>
      <c r="H75" s="40">
        <v>208</v>
      </c>
      <c r="I75" s="13">
        <f t="shared" si="2"/>
        <v>3.4567901234567898E-2</v>
      </c>
      <c r="J75" s="13">
        <f t="shared" si="3"/>
        <v>1.8867924528301886E-2</v>
      </c>
      <c r="K75" s="14"/>
      <c r="L75" s="15"/>
    </row>
    <row r="76" spans="1:12" x14ac:dyDescent="0.25">
      <c r="A76" s="2" t="s">
        <v>82</v>
      </c>
      <c r="B76" s="19" t="s">
        <v>86</v>
      </c>
      <c r="C76" s="8">
        <v>158</v>
      </c>
      <c r="D76" s="39">
        <v>0.2560777957860616</v>
      </c>
      <c r="E76" s="3">
        <v>99</v>
      </c>
      <c r="F76" s="3">
        <v>59</v>
      </c>
      <c r="G76" s="40">
        <v>306</v>
      </c>
      <c r="H76" s="40">
        <v>153</v>
      </c>
      <c r="I76" s="13">
        <f t="shared" si="2"/>
        <v>0.24444444444444444</v>
      </c>
      <c r="J76" s="13">
        <f t="shared" si="3"/>
        <v>0.27830188679245282</v>
      </c>
      <c r="K76" s="14"/>
      <c r="L76" s="15"/>
    </row>
    <row r="77" spans="1:12" x14ac:dyDescent="0.25">
      <c r="A77" s="2" t="s">
        <v>82</v>
      </c>
      <c r="B77" s="19" t="s">
        <v>87</v>
      </c>
      <c r="C77" s="8">
        <v>86</v>
      </c>
      <c r="D77" s="39">
        <v>0.13938411669367909</v>
      </c>
      <c r="E77" s="3">
        <v>54</v>
      </c>
      <c r="F77" s="3">
        <v>32</v>
      </c>
      <c r="G77" s="40">
        <v>351</v>
      </c>
      <c r="H77" s="40">
        <v>180</v>
      </c>
      <c r="I77" s="13">
        <f t="shared" si="2"/>
        <v>0.13333333333333333</v>
      </c>
      <c r="J77" s="13">
        <f t="shared" si="3"/>
        <v>0.15094339622641509</v>
      </c>
      <c r="K77" s="14"/>
      <c r="L77" s="15"/>
    </row>
    <row r="78" spans="1:12" ht="15.75" thickBot="1" x14ac:dyDescent="0.3">
      <c r="A78" s="4" t="s">
        <v>82</v>
      </c>
      <c r="B78" s="21" t="s">
        <v>88</v>
      </c>
      <c r="C78" s="9">
        <v>32</v>
      </c>
      <c r="D78" s="41">
        <v>5.1863857374392218E-2</v>
      </c>
      <c r="E78" s="5">
        <v>23</v>
      </c>
      <c r="F78" s="5">
        <v>9</v>
      </c>
      <c r="G78" s="42">
        <v>382</v>
      </c>
      <c r="H78" s="42">
        <v>203</v>
      </c>
      <c r="I78" s="22">
        <f t="shared" si="2"/>
        <v>5.6790123456790124E-2</v>
      </c>
      <c r="J78" s="22">
        <f t="shared" si="3"/>
        <v>4.2452830188679243E-2</v>
      </c>
      <c r="K78" s="23"/>
      <c r="L78" s="24"/>
    </row>
    <row r="79" spans="1:12" ht="15.75" thickBot="1" x14ac:dyDescent="0.3">
      <c r="A79" s="52"/>
      <c r="B79" s="53"/>
      <c r="C79" s="54"/>
      <c r="D79" s="55"/>
      <c r="E79" s="56"/>
      <c r="F79" s="56"/>
      <c r="G79" s="55"/>
      <c r="H79" s="55"/>
      <c r="I79" s="57"/>
      <c r="J79" s="57"/>
      <c r="K79" s="58"/>
      <c r="L79" s="59"/>
    </row>
    <row r="80" spans="1:12" x14ac:dyDescent="0.25">
      <c r="A80" s="60"/>
      <c r="B80" s="61"/>
      <c r="C80" s="62"/>
      <c r="D80" s="63"/>
      <c r="E80" s="64"/>
      <c r="F80" s="64"/>
      <c r="G80" s="63"/>
      <c r="H80" s="63"/>
      <c r="I80" s="65"/>
      <c r="J80" s="65"/>
      <c r="K80" s="66"/>
      <c r="L80" s="66"/>
    </row>
    <row r="81" spans="1:12" x14ac:dyDescent="0.25">
      <c r="A81" s="60"/>
      <c r="B81" s="61"/>
      <c r="C81" s="62"/>
      <c r="D81" s="63"/>
      <c r="E81" s="64"/>
      <c r="F81" s="64"/>
      <c r="G81" s="63"/>
      <c r="H81" s="63"/>
      <c r="I81" s="65"/>
      <c r="J81" s="65"/>
      <c r="K81" s="66"/>
      <c r="L81" s="66"/>
    </row>
    <row r="82" spans="1:12" x14ac:dyDescent="0.25">
      <c r="A82" s="60"/>
      <c r="B82" s="61"/>
      <c r="C82" s="62"/>
      <c r="D82" s="63"/>
      <c r="E82" s="64"/>
      <c r="F82" s="64"/>
      <c r="G82" s="63"/>
      <c r="H82" s="63"/>
      <c r="I82" s="65"/>
      <c r="J82" s="65"/>
      <c r="K82" s="66"/>
      <c r="L82" s="66"/>
    </row>
    <row r="93" spans="1:12" x14ac:dyDescent="0.25">
      <c r="A93"/>
      <c r="B93"/>
      <c r="C93"/>
      <c r="D93"/>
      <c r="E93" s="1" t="s">
        <v>18</v>
      </c>
      <c r="F93"/>
      <c r="G93"/>
      <c r="H93"/>
      <c r="I93"/>
      <c r="J93"/>
      <c r="K93"/>
      <c r="L93"/>
    </row>
  </sheetData>
  <autoFilter ref="A3:L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Supplementary_Table_S3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Boxy</dc:creator>
  <cp:lastModifiedBy>Boxy</cp:lastModifiedBy>
  <dcterms:created xsi:type="dcterms:W3CDTF">2022-07-06T16:25:39Z</dcterms:created>
  <dcterms:modified xsi:type="dcterms:W3CDTF">2023-10-17T15:37:45Z</dcterms:modified>
</cp:coreProperties>
</file>