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qlh93\Desktop\炎症因子 高危GIST\"/>
    </mc:Choice>
  </mc:AlternateContent>
  <xr:revisionPtr revIDLastSave="0" documentId="13_ncr:1_{98E22121-DABF-4F7B-85B9-1E8818010E93}" xr6:coauthVersionLast="47" xr6:coauthVersionMax="47" xr10:uidLastSave="{00000000-0000-0000-0000-000000000000}"/>
  <bookViews>
    <workbookView xWindow="-110" yWindow="-110" windowWidth="19420" windowHeight="10300" tabRatio="539" xr2:uid="{00000000-000D-0000-FFFF-FFFF00000000}"/>
  </bookViews>
  <sheets>
    <sheet name="Sheet1" sheetId="1" r:id="rId1"/>
  </sheets>
  <definedNames>
    <definedName name="_xlnm._FilterDatabase" localSheetId="0" hidden="1">Sheet1!$A$1:$BC$146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3" i="1" l="1"/>
  <c r="Z121" i="1"/>
  <c r="T99" i="1"/>
  <c r="P99" i="1"/>
  <c r="AD34" i="1"/>
  <c r="Z34" i="1"/>
  <c r="P34" i="1"/>
  <c r="W34" i="1" s="1"/>
  <c r="P35" i="1"/>
  <c r="W35" i="1" s="1"/>
  <c r="Z3" i="1"/>
  <c r="Z4" i="1"/>
  <c r="Z5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1" i="1"/>
  <c r="Z82" i="1"/>
  <c r="Z83" i="1"/>
  <c r="Z84" i="1"/>
  <c r="Z85" i="1"/>
  <c r="Z86" i="1"/>
  <c r="Z87" i="1"/>
  <c r="Z88" i="1"/>
  <c r="Z89" i="1"/>
  <c r="Z90" i="1"/>
  <c r="Z91" i="1"/>
  <c r="Z92" i="1"/>
  <c r="Z93" i="1"/>
  <c r="Z94" i="1"/>
  <c r="Z95" i="1"/>
  <c r="Z96" i="1"/>
  <c r="Z97" i="1"/>
  <c r="Z98" i="1"/>
  <c r="Z99" i="1"/>
  <c r="Z100" i="1"/>
  <c r="Z101" i="1"/>
  <c r="Z102" i="1"/>
  <c r="Z103" i="1"/>
  <c r="Z104" i="1"/>
  <c r="Z105" i="1"/>
  <c r="Z106" i="1"/>
  <c r="Z107" i="1"/>
  <c r="Z108" i="1"/>
  <c r="Z109" i="1"/>
  <c r="Z110" i="1"/>
  <c r="Z111" i="1"/>
  <c r="Z112" i="1"/>
  <c r="Z113" i="1"/>
  <c r="Z114" i="1"/>
  <c r="Z115" i="1"/>
  <c r="Z116" i="1"/>
  <c r="Z117" i="1"/>
  <c r="Z118" i="1"/>
  <c r="Z119" i="1"/>
  <c r="Z120" i="1"/>
  <c r="Z122" i="1"/>
  <c r="Z123" i="1"/>
  <c r="Z124" i="1"/>
  <c r="Z125" i="1"/>
  <c r="Z126" i="1"/>
  <c r="Z127" i="1"/>
  <c r="Z128" i="1"/>
  <c r="Z129" i="1"/>
  <c r="Z130" i="1"/>
  <c r="Z131" i="1"/>
  <c r="Z132" i="1"/>
  <c r="Z133" i="1"/>
  <c r="Z134" i="1"/>
  <c r="Z135" i="1"/>
  <c r="Z136" i="1"/>
  <c r="Z137" i="1"/>
  <c r="Z138" i="1"/>
  <c r="Z139" i="1"/>
  <c r="Z140" i="1"/>
  <c r="Z141" i="1"/>
  <c r="Z142" i="1"/>
  <c r="Z143" i="1"/>
  <c r="Z144" i="1"/>
  <c r="Z145" i="1"/>
  <c r="Z146" i="1"/>
  <c r="Z2" i="1"/>
  <c r="T75" i="1"/>
  <c r="W75" i="1" s="1"/>
  <c r="T136" i="1"/>
  <c r="W136" i="1" s="1"/>
  <c r="T123" i="1"/>
  <c r="W123" i="1" s="1"/>
  <c r="W3" i="1"/>
  <c r="W4" i="1"/>
  <c r="W5" i="1"/>
  <c r="W6" i="1"/>
  <c r="W7" i="1"/>
  <c r="W8" i="1"/>
  <c r="W9" i="1"/>
  <c r="W10" i="1"/>
  <c r="W11" i="1"/>
  <c r="W12" i="1"/>
  <c r="W13" i="1"/>
  <c r="W14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7" i="1"/>
  <c r="W138" i="1"/>
  <c r="W139" i="1"/>
  <c r="W140" i="1"/>
  <c r="W141" i="1"/>
  <c r="W142" i="1"/>
  <c r="W143" i="1"/>
  <c r="W144" i="1"/>
  <c r="W145" i="1"/>
  <c r="W146" i="1"/>
  <c r="W2" i="1"/>
  <c r="AD16" i="1"/>
  <c r="AD17" i="1"/>
  <c r="AD15" i="1"/>
  <c r="T16" i="1"/>
  <c r="T17" i="1"/>
  <c r="T15" i="1"/>
  <c r="P16" i="1"/>
  <c r="P17" i="1"/>
  <c r="P15" i="1"/>
  <c r="W16" i="1" l="1"/>
  <c r="W99" i="1"/>
  <c r="W15" i="1"/>
  <c r="W17" i="1"/>
</calcChain>
</file>

<file path=xl/sharedStrings.xml><?xml version="1.0" encoding="utf-8"?>
<sst xmlns="http://schemas.openxmlformats.org/spreadsheetml/2006/main" count="270" uniqueCount="72">
  <si>
    <t>年龄（岁）</t>
  </si>
  <si>
    <t>年龄＜60；年龄≥60</t>
  </si>
  <si>
    <t>性别（1男2女）</t>
    <phoneticPr fontId="1" type="noConversion"/>
  </si>
  <si>
    <t>血型（1A2B3AB4O）</t>
  </si>
  <si>
    <t>身高m</t>
  </si>
  <si>
    <t>体重kg</t>
  </si>
  <si>
    <t>BMI(kg/m2)</t>
  </si>
  <si>
    <t>≤18.5；；＞24</t>
  </si>
  <si>
    <t>住院天数</t>
  </si>
  <si>
    <t>术后住院天数</t>
  </si>
  <si>
    <t>症状（1腹痛腹胀2呕血黑便3无）</t>
  </si>
  <si>
    <t>术前血红蛋白</t>
  </si>
  <si>
    <t>≥110；＜110</t>
  </si>
  <si>
    <t>中性粒细胞绝对值</t>
  </si>
  <si>
    <t>淋巴细胞绝对值</t>
  </si>
  <si>
    <t>中性粒细胞/淋巴细胞（NLR）</t>
  </si>
  <si>
    <t>1（＞2.3）；2（≤2.3）</t>
  </si>
  <si>
    <t>血小板</t>
  </si>
  <si>
    <t>血小板/淋巴细胞（160）</t>
  </si>
  <si>
    <t>白蛋白</t>
  </si>
  <si>
    <t>球蛋白</t>
  </si>
  <si>
    <t>白蛋白/球蛋白</t>
  </si>
  <si>
    <t>原发部位（1胃2食管3小肠4结直肠5其他）</t>
  </si>
  <si>
    <t>原发部位（1胃2非胃）</t>
  </si>
  <si>
    <t>手术方式（1开腹2腔镜3内镜）</t>
  </si>
  <si>
    <t>肿瘤最大直径</t>
  </si>
  <si>
    <t>出血坏死（1是2否）</t>
  </si>
  <si>
    <t>核分裂像</t>
  </si>
  <si>
    <t>CD117（1阳2阴）</t>
  </si>
  <si>
    <t>CD34</t>
  </si>
  <si>
    <t>DOG-1</t>
  </si>
  <si>
    <t>SMA</t>
  </si>
  <si>
    <t>PDGF</t>
  </si>
  <si>
    <t>s-100</t>
  </si>
  <si>
    <t>NIH分级（1高危2中危3低危4极低危）</t>
  </si>
  <si>
    <t>术后伊马替尼（1是2否）</t>
  </si>
  <si>
    <t>是否失访（1是2否）</t>
  </si>
  <si>
    <t>手术时间</t>
  </si>
  <si>
    <t>随访终止时间</t>
  </si>
  <si>
    <t>生存时间(月)</t>
  </si>
  <si>
    <t>生存情况（1死2生）</t>
  </si>
  <si>
    <t>2</t>
  </si>
  <si>
    <t>＞5</t>
  </si>
  <si>
    <t>1</t>
  </si>
  <si>
    <t>≤5</t>
  </si>
  <si>
    <t>是否复发</t>
    <phoneticPr fontId="1" type="noConversion"/>
  </si>
  <si>
    <t>复发时间</t>
    <phoneticPr fontId="1" type="noConversion"/>
  </si>
  <si>
    <t>首次复发时间（月）</t>
    <phoneticPr fontId="1" type="noConversion"/>
  </si>
  <si>
    <t>复发位置</t>
    <phoneticPr fontId="1" type="noConversion"/>
  </si>
  <si>
    <t>乳腺，锁骨上淋巴结</t>
  </si>
  <si>
    <t>腹膜后、网膜</t>
  </si>
  <si>
    <t>腹腔、肝脏</t>
    <phoneticPr fontId="1" type="noConversion"/>
  </si>
  <si>
    <t>腹腔、</t>
    <phoneticPr fontId="1" type="noConversion"/>
  </si>
  <si>
    <t>肝脏</t>
    <phoneticPr fontId="5" type="noConversion"/>
  </si>
  <si>
    <t>腹腔</t>
    <phoneticPr fontId="5" type="noConversion"/>
  </si>
  <si>
    <t>腹腔</t>
    <phoneticPr fontId="1" type="noConversion"/>
  </si>
  <si>
    <t>胃周及脾周</t>
  </si>
  <si>
    <t>吻合口周围</t>
    <phoneticPr fontId="1" type="noConversion"/>
  </si>
  <si>
    <t>胃体复发</t>
    <phoneticPr fontId="1" type="noConversion"/>
  </si>
  <si>
    <t>吻合口、肝、脾脏</t>
  </si>
  <si>
    <t>肝脏、腹腔、脾脏</t>
    <phoneticPr fontId="1" type="noConversion"/>
  </si>
  <si>
    <t>肝脏、吻合口</t>
    <phoneticPr fontId="1" type="noConversion"/>
  </si>
  <si>
    <t>肺</t>
    <phoneticPr fontId="1" type="noConversion"/>
  </si>
  <si>
    <t>腹腔、吻合口</t>
    <phoneticPr fontId="1" type="noConversion"/>
  </si>
  <si>
    <t>SII(血小板计数×中性粒细胞计数/淋巴细胞计数)</t>
    <phoneticPr fontId="1" type="noConversion"/>
  </si>
  <si>
    <r>
      <t xml:space="preserve"> PNI: </t>
    </r>
    <r>
      <rPr>
        <sz val="10.5"/>
        <color theme="1"/>
        <rFont val="宋体"/>
        <family val="3"/>
        <charset val="134"/>
      </rPr>
      <t>血清白蛋白值</t>
    </r>
    <r>
      <rPr>
        <sz val="10.5"/>
        <color theme="1"/>
        <rFont val="Calibri"/>
        <family val="2"/>
      </rPr>
      <t>(g/L)+5</t>
    </r>
    <r>
      <rPr>
        <sz val="10.5"/>
        <color theme="1"/>
        <rFont val="宋体"/>
        <family val="3"/>
        <charset val="134"/>
      </rPr>
      <t>×外周血淋巴细胞总数</t>
    </r>
    <r>
      <rPr>
        <sz val="10.5"/>
        <color theme="1"/>
        <rFont val="Calibri"/>
        <family val="2"/>
      </rPr>
      <t>(</t>
    </r>
    <r>
      <rPr>
        <sz val="10.5"/>
        <color theme="1"/>
        <rFont val="宋体"/>
        <family val="3"/>
        <charset val="134"/>
      </rPr>
      <t>×</t>
    </r>
    <r>
      <rPr>
        <sz val="10.5"/>
        <color theme="1"/>
        <rFont val="Calibri"/>
        <family val="2"/>
      </rPr>
      <t>10~9/L)</t>
    </r>
    <phoneticPr fontId="1" type="noConversion"/>
  </si>
  <si>
    <t>(1＞273.77；2≤273.77）</t>
    <phoneticPr fontId="1" type="noConversion"/>
  </si>
  <si>
    <r>
      <t>PNI</t>
    </r>
    <r>
      <rPr>
        <sz val="10.5"/>
        <color theme="1"/>
        <rFont val="宋体"/>
        <family val="2"/>
        <charset val="134"/>
      </rPr>
      <t>（1＞44.4；2≤44.4）</t>
    </r>
    <phoneticPr fontId="1" type="noConversion"/>
  </si>
  <si>
    <t>1＞162.34；2≤162.34</t>
    <phoneticPr fontId="1" type="noConversion"/>
  </si>
  <si>
    <t>1＜10cm；2＞10cm</t>
    <phoneticPr fontId="1" type="noConversion"/>
  </si>
  <si>
    <t>1（＞2.34）；2（≤2.34）</t>
    <phoneticPr fontId="1" type="noConversion"/>
  </si>
  <si>
    <t>1＞163.64；2≤163.64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</si>
</sst>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0_ "/>
    <numFmt numFmtId="177" formatCode="0_ "/>
    <numFmt numFmtId="178" formatCode="0.00_);[Red]\(0.00\)"/>
    <numFmt numFmtId="179" formatCode="yyyy/m/d;@"/>
    <numFmt numFmtId="180" formatCode="0_);[Red]\(0\)"/>
    <numFmt numFmtId="181" formatCode="[=1]&quot;1&quot;;[=2]&quot;2&quot;"/>
    <numFmt numFmtId="182" formatCode="[=1]&quot;是&quot;;[=0]&quot;否&quot;;General"/>
  </numFmts>
  <fonts count="1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9"/>
      <color theme="1"/>
      <name val="宋体"/>
      <family val="3"/>
      <charset val="134"/>
    </font>
    <font>
      <sz val="9"/>
      <name val="宋体"/>
      <family val="3"/>
      <charset val="134"/>
    </font>
    <font>
      <sz val="9"/>
      <color indexed="8"/>
      <name val="Arial"/>
      <family val="2"/>
    </font>
    <font>
      <sz val="9"/>
      <color rgb="FF000000"/>
      <name val="宋体"/>
      <family val="3"/>
      <charset val="134"/>
    </font>
    <font>
      <sz val="11"/>
      <color indexed="8"/>
      <name val="等线"/>
      <family val="3"/>
      <charset val="134"/>
    </font>
    <font>
      <sz val="11"/>
      <color rgb="FF000000"/>
      <name val="等线"/>
      <family val="3"/>
      <charset val="134"/>
    </font>
    <font>
      <sz val="9"/>
      <color theme="1"/>
      <name val="Arial"/>
      <family val="2"/>
    </font>
    <font>
      <sz val="12"/>
      <color theme="1"/>
      <name val="等线"/>
      <family val="3"/>
      <charset val="134"/>
      <scheme val="minor"/>
    </font>
    <font>
      <sz val="11"/>
      <color rgb="FF000000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0.5"/>
      <color theme="1"/>
      <name val="Calibri"/>
      <family val="2"/>
    </font>
    <font>
      <sz val="10.5"/>
      <color theme="1"/>
      <name val="宋体"/>
      <family val="3"/>
      <charset val="134"/>
    </font>
    <font>
      <sz val="10.5"/>
      <color theme="1"/>
      <name val="宋体"/>
      <family val="2"/>
      <charset val="134"/>
    </font>
  </fonts>
  <fills count="2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A511D"/>
        <bgColor indexed="64"/>
      </patternFill>
    </fill>
    <fill>
      <patternFill patternType="solid">
        <fgColor rgb="FFF58A21"/>
        <bgColor indexed="64"/>
      </patternFill>
    </fill>
    <fill>
      <patternFill patternType="solid">
        <fgColor indexed="1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0" fillId="2" borderId="1" xfId="0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76" fontId="0" fillId="5" borderId="1" xfId="0" applyNumberFormat="1" applyFill="1" applyBorder="1" applyAlignment="1">
      <alignment horizontal="left" vertical="center"/>
    </xf>
    <xf numFmtId="177" fontId="0" fillId="5" borderId="1" xfId="0" applyNumberFormat="1" applyFill="1" applyBorder="1" applyAlignment="1">
      <alignment horizontal="left" vertical="center"/>
    </xf>
    <xf numFmtId="0" fontId="0" fillId="6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left" vertical="center"/>
    </xf>
    <xf numFmtId="0" fontId="0" fillId="8" borderId="1" xfId="0" applyFill="1" applyBorder="1" applyAlignment="1">
      <alignment horizontal="left" vertical="center"/>
    </xf>
    <xf numFmtId="176" fontId="0" fillId="9" borderId="1" xfId="0" applyNumberFormat="1" applyFill="1" applyBorder="1" applyAlignment="1">
      <alignment horizontal="left" vertical="center"/>
    </xf>
    <xf numFmtId="177" fontId="0" fillId="9" borderId="1" xfId="0" applyNumberFormat="1" applyFill="1" applyBorder="1" applyAlignment="1">
      <alignment horizontal="left" vertical="center"/>
    </xf>
    <xf numFmtId="178" fontId="0" fillId="0" borderId="1" xfId="0" applyNumberFormat="1" applyBorder="1" applyAlignment="1">
      <alignment horizontal="left" vertical="center"/>
    </xf>
    <xf numFmtId="176" fontId="0" fillId="10" borderId="1" xfId="0" applyNumberFormat="1" applyFill="1" applyBorder="1" applyAlignment="1">
      <alignment horizontal="left" vertical="center"/>
    </xf>
    <xf numFmtId="0" fontId="0" fillId="11" borderId="1" xfId="0" applyFill="1" applyBorder="1" applyAlignment="1">
      <alignment horizontal="left" vertical="center"/>
    </xf>
    <xf numFmtId="176" fontId="0" fillId="12" borderId="1" xfId="0" applyNumberFormat="1" applyFill="1" applyBorder="1" applyAlignment="1">
      <alignment horizontal="left" vertical="center"/>
    </xf>
    <xf numFmtId="0" fontId="0" fillId="13" borderId="1" xfId="0" applyFill="1" applyBorder="1" applyAlignment="1">
      <alignment horizontal="left" vertical="center"/>
    </xf>
    <xf numFmtId="0" fontId="0" fillId="14" borderId="1" xfId="0" applyFill="1" applyBorder="1" applyAlignment="1">
      <alignment horizontal="left" vertical="center"/>
    </xf>
    <xf numFmtId="0" fontId="0" fillId="15" borderId="1" xfId="0" applyFill="1" applyBorder="1" applyAlignment="1">
      <alignment horizontal="left" vertical="center"/>
    </xf>
    <xf numFmtId="0" fontId="0" fillId="16" borderId="1" xfId="0" applyFill="1" applyBorder="1" applyAlignment="1">
      <alignment horizontal="left" vertical="center"/>
    </xf>
    <xf numFmtId="0" fontId="0" fillId="17" borderId="1" xfId="0" applyFill="1" applyBorder="1" applyAlignment="1">
      <alignment horizontal="left" vertical="center"/>
    </xf>
    <xf numFmtId="177" fontId="0" fillId="10" borderId="1" xfId="0" applyNumberFormat="1" applyFill="1" applyBorder="1" applyAlignment="1">
      <alignment horizontal="left" vertical="center"/>
    </xf>
    <xf numFmtId="0" fontId="0" fillId="18" borderId="1" xfId="0" applyFill="1" applyBorder="1" applyAlignment="1">
      <alignment horizontal="left" vertical="center"/>
    </xf>
    <xf numFmtId="179" fontId="0" fillId="0" borderId="1" xfId="0" applyNumberFormat="1" applyBorder="1" applyAlignment="1">
      <alignment horizontal="center"/>
    </xf>
    <xf numFmtId="179" fontId="0" fillId="0" borderId="1" xfId="0" applyNumberFormat="1" applyBorder="1" applyAlignment="1">
      <alignment horizontal="left" vertical="center"/>
    </xf>
    <xf numFmtId="0" fontId="3" fillId="19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176" fontId="0" fillId="5" borderId="1" xfId="0" applyNumberFormat="1" applyFill="1" applyBorder="1" applyAlignment="1">
      <alignment horizontal="center" vertical="center"/>
    </xf>
    <xf numFmtId="177" fontId="0" fillId="5" borderId="1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176" fontId="0" fillId="0" borderId="1" xfId="0" applyNumberFormat="1" applyBorder="1" applyAlignment="1">
      <alignment horizontal="center"/>
    </xf>
    <xf numFmtId="176" fontId="0" fillId="9" borderId="1" xfId="0" applyNumberFormat="1" applyFill="1" applyBorder="1" applyAlignment="1">
      <alignment horizontal="center" vertical="center"/>
    </xf>
    <xf numFmtId="177" fontId="0" fillId="9" borderId="1" xfId="0" applyNumberFormat="1" applyFill="1" applyBorder="1" applyAlignment="1">
      <alignment horizontal="center" vertical="center"/>
    </xf>
    <xf numFmtId="180" fontId="0" fillId="0" borderId="1" xfId="0" applyNumberFormat="1" applyBorder="1" applyAlignment="1">
      <alignment horizontal="center"/>
    </xf>
    <xf numFmtId="176" fontId="0" fillId="10" borderId="1" xfId="0" applyNumberFormat="1" applyFill="1" applyBorder="1" applyAlignment="1">
      <alignment horizontal="center" vertical="center"/>
    </xf>
    <xf numFmtId="0" fontId="0" fillId="11" borderId="1" xfId="0" applyFill="1" applyBorder="1" applyAlignment="1">
      <alignment horizontal="center"/>
    </xf>
    <xf numFmtId="176" fontId="0" fillId="12" borderId="1" xfId="0" applyNumberFormat="1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4" fillId="13" borderId="1" xfId="0" applyFont="1" applyFill="1" applyBorder="1" applyAlignment="1">
      <alignment horizontal="center" vertical="center"/>
    </xf>
    <xf numFmtId="0" fontId="0" fillId="14" borderId="1" xfId="0" applyFill="1" applyBorder="1" applyAlignment="1">
      <alignment horizontal="center"/>
    </xf>
    <xf numFmtId="0" fontId="0" fillId="15" borderId="1" xfId="0" applyFill="1" applyBorder="1" applyAlignment="1">
      <alignment horizontal="center"/>
    </xf>
    <xf numFmtId="0" fontId="0" fillId="16" borderId="1" xfId="0" applyFill="1" applyBorder="1" applyAlignment="1">
      <alignment horizontal="center"/>
    </xf>
    <xf numFmtId="0" fontId="0" fillId="17" borderId="1" xfId="0" applyFill="1" applyBorder="1" applyAlignment="1">
      <alignment horizontal="center"/>
    </xf>
    <xf numFmtId="177" fontId="0" fillId="10" borderId="1" xfId="0" applyNumberFormat="1" applyFill="1" applyBorder="1" applyAlignment="1">
      <alignment horizontal="center" vertical="center"/>
    </xf>
    <xf numFmtId="177" fontId="0" fillId="10" borderId="1" xfId="0" applyNumberFormat="1" applyFill="1" applyBorder="1" applyAlignment="1">
      <alignment horizontal="center"/>
    </xf>
    <xf numFmtId="177" fontId="0" fillId="5" borderId="1" xfId="0" applyNumberFormat="1" applyFill="1" applyBorder="1" applyAlignment="1">
      <alignment horizontal="center"/>
    </xf>
    <xf numFmtId="177" fontId="0" fillId="11" borderId="1" xfId="0" applyNumberFormat="1" applyFill="1" applyBorder="1" applyAlignment="1">
      <alignment horizontal="center" vertical="center"/>
    </xf>
    <xf numFmtId="177" fontId="0" fillId="18" borderId="1" xfId="0" applyNumberFormat="1" applyFill="1" applyBorder="1" applyAlignment="1">
      <alignment horizontal="center"/>
    </xf>
    <xf numFmtId="177" fontId="3" fillId="19" borderId="1" xfId="0" applyNumberFormat="1" applyFont="1" applyFill="1" applyBorder="1" applyAlignment="1">
      <alignment horizontal="center" vertical="center"/>
    </xf>
    <xf numFmtId="177" fontId="0" fillId="14" borderId="1" xfId="0" applyNumberFormat="1" applyFill="1" applyBorder="1" applyAlignment="1">
      <alignment horizontal="center"/>
    </xf>
    <xf numFmtId="177" fontId="0" fillId="11" borderId="1" xfId="0" applyNumberFormat="1" applyFill="1" applyBorder="1" applyAlignment="1">
      <alignment horizontal="center"/>
    </xf>
    <xf numFmtId="177" fontId="0" fillId="18" borderId="1" xfId="0" applyNumberForma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177" fontId="3" fillId="19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16" borderId="1" xfId="0" applyFill="1" applyBorder="1" applyAlignment="1">
      <alignment horizontal="center" vertical="center"/>
    </xf>
    <xf numFmtId="0" fontId="0" fillId="17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13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58" fontId="0" fillId="17" borderId="1" xfId="0" applyNumberFormat="1" applyFill="1" applyBorder="1" applyAlignment="1">
      <alignment horizontal="center"/>
    </xf>
    <xf numFmtId="49" fontId="6" fillId="4" borderId="1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181" fontId="6" fillId="3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182" fontId="8" fillId="20" borderId="0" xfId="0" applyNumberFormat="1" applyFont="1" applyFill="1" applyAlignment="1">
      <alignment horizontal="center"/>
    </xf>
    <xf numFmtId="0" fontId="8" fillId="7" borderId="1" xfId="0" applyFont="1" applyFill="1" applyBorder="1" applyAlignment="1">
      <alignment horizontal="center"/>
    </xf>
    <xf numFmtId="0" fontId="8" fillId="8" borderId="1" xfId="0" applyFont="1" applyFill="1" applyBorder="1" applyAlignment="1">
      <alignment horizontal="center"/>
    </xf>
    <xf numFmtId="0" fontId="8" fillId="11" borderId="1" xfId="0" applyFont="1" applyFill="1" applyBorder="1" applyAlignment="1">
      <alignment horizontal="center"/>
    </xf>
    <xf numFmtId="0" fontId="8" fillId="13" borderId="1" xfId="0" applyFont="1" applyFill="1" applyBorder="1" applyAlignment="1">
      <alignment horizontal="center"/>
    </xf>
    <xf numFmtId="0" fontId="8" fillId="14" borderId="1" xfId="0" applyFont="1" applyFill="1" applyBorder="1" applyAlignment="1">
      <alignment horizontal="center"/>
    </xf>
    <xf numFmtId="0" fontId="8" fillId="15" borderId="1" xfId="0" applyFont="1" applyFill="1" applyBorder="1" applyAlignment="1">
      <alignment horizontal="center"/>
    </xf>
    <xf numFmtId="0" fontId="8" fillId="16" borderId="1" xfId="0" applyFont="1" applyFill="1" applyBorder="1" applyAlignment="1">
      <alignment horizontal="center"/>
    </xf>
    <xf numFmtId="0" fontId="8" fillId="20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8" fillId="17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49" fontId="10" fillId="3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horizontal="center" vertical="center"/>
    </xf>
    <xf numFmtId="0" fontId="4" fillId="14" borderId="1" xfId="0" applyFont="1" applyFill="1" applyBorder="1" applyAlignment="1">
      <alignment horizontal="center" vertical="center"/>
    </xf>
    <xf numFmtId="0" fontId="4" fillId="15" borderId="1" xfId="0" applyFont="1" applyFill="1" applyBorder="1" applyAlignment="1">
      <alignment horizontal="center" vertical="center"/>
    </xf>
    <xf numFmtId="0" fontId="4" fillId="16" borderId="1" xfId="0" applyFont="1" applyFill="1" applyBorder="1" applyAlignment="1">
      <alignment horizontal="center" vertical="center"/>
    </xf>
    <xf numFmtId="49" fontId="11" fillId="17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11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77" fontId="0" fillId="9" borderId="2" xfId="0" applyNumberForma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2" borderId="0" xfId="0" applyFont="1" applyFill="1" applyAlignment="1">
      <alignment horizontal="center"/>
    </xf>
    <xf numFmtId="14" fontId="2" fillId="2" borderId="0" xfId="0" applyNumberFormat="1" applyFont="1" applyFill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left" vertical="center"/>
    </xf>
    <xf numFmtId="14" fontId="0" fillId="0" borderId="1" xfId="0" applyNumberFormat="1" applyBorder="1" applyAlignment="1">
      <alignment horizontal="center"/>
    </xf>
    <xf numFmtId="14" fontId="0" fillId="0" borderId="0" xfId="0" applyNumberFormat="1"/>
    <xf numFmtId="0" fontId="2" fillId="2" borderId="0" xfId="0" applyFont="1" applyFill="1" applyAlignment="1">
      <alignment horizontal="center" vertical="center"/>
    </xf>
    <xf numFmtId="14" fontId="2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180" fontId="0" fillId="10" borderId="1" xfId="0" applyNumberFormat="1" applyFill="1" applyBorder="1" applyAlignment="1">
      <alignment horizontal="left" vertical="center"/>
    </xf>
    <xf numFmtId="180" fontId="0" fillId="10" borderId="1" xfId="0" applyNumberFormat="1" applyFill="1" applyBorder="1" applyAlignment="1">
      <alignment horizontal="center" vertical="center"/>
    </xf>
    <xf numFmtId="180" fontId="0" fillId="0" borderId="0" xfId="0" applyNumberFormat="1"/>
    <xf numFmtId="0" fontId="14" fillId="0" borderId="0" xfId="0" applyFont="1"/>
    <xf numFmtId="178" fontId="0" fillId="10" borderId="1" xfId="0" applyNumberFormat="1" applyFill="1" applyBorder="1" applyAlignment="1">
      <alignment horizontal="center" vertical="center"/>
    </xf>
    <xf numFmtId="178" fontId="0" fillId="10" borderId="1" xfId="0" applyNumberFormat="1" applyFill="1" applyBorder="1" applyAlignment="1">
      <alignment horizontal="left" vertical="center"/>
    </xf>
    <xf numFmtId="178" fontId="0" fillId="0" borderId="0" xfId="0" applyNumberFormat="1"/>
    <xf numFmtId="180" fontId="0" fillId="10" borderId="0" xfId="0" applyNumberFormat="1" applyFill="1" applyAlignment="1">
      <alignment horizontal="left" vertical="center"/>
    </xf>
    <xf numFmtId="180" fontId="14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146"/>
  <sheetViews>
    <sheetView tabSelected="1" workbookViewId="0">
      <pane xSplit="3" ySplit="1" topLeftCell="H20" activePane="bottomRight" state="frozen"/>
      <selection pane="topRight" activeCell="D1" sqref="D1"/>
      <selection pane="bottomLeft" activeCell="A2" sqref="A2"/>
      <selection pane="bottomRight" activeCell="R33" sqref="R33"/>
    </sheetView>
  </sheetViews>
  <sheetFormatPr defaultRowHeight="14" x14ac:dyDescent="0.3"/>
  <cols>
    <col min="3" max="3" width="10.4140625" customWidth="1"/>
    <col min="17" max="18" width="10.58203125" customWidth="1"/>
    <col min="21" max="22" width="8.6640625" style="126"/>
    <col min="23" max="23" width="11.33203125" style="130" customWidth="1"/>
    <col min="24" max="25" width="11.33203125" style="126" customWidth="1"/>
    <col min="26" max="27" width="8.6640625" style="126"/>
    <col min="48" max="48" width="10.58203125" customWidth="1"/>
    <col min="49" max="50" width="11.1640625" customWidth="1"/>
    <col min="51" max="51" width="11.1640625" style="120" customWidth="1"/>
    <col min="52" max="53" width="11.1640625" customWidth="1"/>
  </cols>
  <sheetData>
    <row r="1" spans="1:55" ht="14.5" x14ac:dyDescent="0.35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5" t="s">
        <v>6</v>
      </c>
      <c r="H1" s="6" t="s">
        <v>7</v>
      </c>
      <c r="I1" s="7" t="s">
        <v>8</v>
      </c>
      <c r="J1" s="7" t="s">
        <v>9</v>
      </c>
      <c r="K1" s="8" t="s">
        <v>10</v>
      </c>
      <c r="L1" s="9" t="s">
        <v>11</v>
      </c>
      <c r="M1" s="9" t="s">
        <v>12</v>
      </c>
      <c r="N1" s="4" t="s">
        <v>13</v>
      </c>
      <c r="O1" s="4" t="s">
        <v>14</v>
      </c>
      <c r="P1" s="10" t="s">
        <v>15</v>
      </c>
      <c r="Q1" s="11" t="s">
        <v>16</v>
      </c>
      <c r="R1" s="11" t="s">
        <v>70</v>
      </c>
      <c r="S1" s="12" t="s">
        <v>17</v>
      </c>
      <c r="T1" s="13" t="s">
        <v>18</v>
      </c>
      <c r="U1" s="124" t="s">
        <v>68</v>
      </c>
      <c r="V1" s="124" t="s">
        <v>71</v>
      </c>
      <c r="W1" s="129" t="s">
        <v>64</v>
      </c>
      <c r="X1" s="131" t="s">
        <v>66</v>
      </c>
      <c r="Y1" s="131"/>
      <c r="Z1" s="127" t="s">
        <v>65</v>
      </c>
      <c r="AA1" s="132" t="s">
        <v>67</v>
      </c>
      <c r="AB1" s="14" t="s">
        <v>19</v>
      </c>
      <c r="AC1" s="4" t="s">
        <v>20</v>
      </c>
      <c r="AD1" s="15" t="s">
        <v>21</v>
      </c>
      <c r="AE1" s="16" t="s">
        <v>22</v>
      </c>
      <c r="AF1" s="16" t="s">
        <v>23</v>
      </c>
      <c r="AG1" s="17" t="s">
        <v>24</v>
      </c>
      <c r="AH1" s="18" t="s">
        <v>25</v>
      </c>
      <c r="AI1" s="18" t="s">
        <v>69</v>
      </c>
      <c r="AJ1" s="19" t="s">
        <v>26</v>
      </c>
      <c r="AK1" s="20" t="s">
        <v>27</v>
      </c>
      <c r="AL1" s="20" t="s">
        <v>27</v>
      </c>
      <c r="AM1" s="21" t="s">
        <v>28</v>
      </c>
      <c r="AN1" s="21" t="s">
        <v>29</v>
      </c>
      <c r="AO1" s="21" t="s">
        <v>30</v>
      </c>
      <c r="AP1" s="21" t="s">
        <v>31</v>
      </c>
      <c r="AQ1" s="21" t="s">
        <v>32</v>
      </c>
      <c r="AR1" s="21" t="s">
        <v>33</v>
      </c>
      <c r="AS1" s="6" t="s">
        <v>34</v>
      </c>
      <c r="AT1" s="14" t="s">
        <v>35</v>
      </c>
      <c r="AU1" s="22" t="s">
        <v>36</v>
      </c>
      <c r="AV1" s="23" t="s">
        <v>37</v>
      </c>
      <c r="AW1" s="24" t="s">
        <v>38</v>
      </c>
      <c r="AX1" s="4" t="s">
        <v>45</v>
      </c>
      <c r="AY1" s="118" t="s">
        <v>46</v>
      </c>
      <c r="AZ1" s="24" t="s">
        <v>47</v>
      </c>
      <c r="BA1" s="24" t="s">
        <v>48</v>
      </c>
      <c r="BB1" s="25" t="s">
        <v>39</v>
      </c>
      <c r="BC1" s="17" t="s">
        <v>40</v>
      </c>
    </row>
    <row r="2" spans="1:55" x14ac:dyDescent="0.3">
      <c r="A2" s="26">
        <v>53</v>
      </c>
      <c r="B2" s="26">
        <v>1</v>
      </c>
      <c r="C2" s="27" t="s">
        <v>41</v>
      </c>
      <c r="D2" s="28">
        <v>1</v>
      </c>
      <c r="E2" s="29">
        <v>1.64</v>
      </c>
      <c r="F2" s="29">
        <v>75.3</v>
      </c>
      <c r="G2" s="30">
        <v>27.99672813801309</v>
      </c>
      <c r="H2" s="31">
        <v>3</v>
      </c>
      <c r="I2" s="32">
        <v>10</v>
      </c>
      <c r="J2" s="32">
        <v>9</v>
      </c>
      <c r="K2" s="33">
        <v>1</v>
      </c>
      <c r="L2" s="34">
        <v>130</v>
      </c>
      <c r="M2" s="34">
        <v>1</v>
      </c>
      <c r="N2" s="35">
        <v>13.886699999999999</v>
      </c>
      <c r="O2" s="29">
        <v>1.23</v>
      </c>
      <c r="P2" s="36">
        <v>11.29</v>
      </c>
      <c r="Q2" s="37">
        <v>1</v>
      </c>
      <c r="R2" s="37">
        <v>1</v>
      </c>
      <c r="S2" s="38">
        <v>220.99409999999997</v>
      </c>
      <c r="T2" s="39">
        <v>179.67</v>
      </c>
      <c r="U2" s="125">
        <v>1</v>
      </c>
      <c r="V2" s="125">
        <v>1</v>
      </c>
      <c r="W2" s="128">
        <f>T2*P2/O2</f>
        <v>1649.1660975609752</v>
      </c>
      <c r="X2" s="125">
        <v>1</v>
      </c>
      <c r="Y2" s="125"/>
      <c r="Z2" s="128">
        <f>AB2+5*O2</f>
        <v>34.15</v>
      </c>
      <c r="AA2" s="125">
        <v>2</v>
      </c>
      <c r="AB2" s="40">
        <v>28</v>
      </c>
      <c r="AC2" s="29">
        <v>23.9</v>
      </c>
      <c r="AD2" s="41">
        <v>1.1715481171548119</v>
      </c>
      <c r="AE2" s="42">
        <v>3</v>
      </c>
      <c r="AF2" s="43">
        <v>2</v>
      </c>
      <c r="AG2" s="44">
        <v>1</v>
      </c>
      <c r="AH2" s="45">
        <v>9</v>
      </c>
      <c r="AI2" s="45">
        <v>1</v>
      </c>
      <c r="AJ2" s="46">
        <v>1</v>
      </c>
      <c r="AK2" s="47" t="s">
        <v>42</v>
      </c>
      <c r="AL2" s="47">
        <v>2</v>
      </c>
      <c r="AM2" s="48">
        <v>1</v>
      </c>
      <c r="AN2" s="49">
        <v>1</v>
      </c>
      <c r="AO2" s="48"/>
      <c r="AP2" s="49"/>
      <c r="AQ2" s="48"/>
      <c r="AR2" s="49"/>
      <c r="AS2" s="50">
        <v>1</v>
      </c>
      <c r="AT2" s="51">
        <v>2</v>
      </c>
      <c r="AU2" s="52">
        <v>2</v>
      </c>
      <c r="AV2" s="23">
        <v>42991</v>
      </c>
      <c r="AW2" s="23">
        <v>44166</v>
      </c>
      <c r="AX2" s="29">
        <v>1</v>
      </c>
      <c r="AY2" s="119">
        <v>43556</v>
      </c>
      <c r="AZ2" s="23"/>
      <c r="BA2" s="23" t="s">
        <v>55</v>
      </c>
      <c r="BB2" s="53">
        <v>38</v>
      </c>
      <c r="BC2" s="54">
        <v>2</v>
      </c>
    </row>
    <row r="3" spans="1:55" x14ac:dyDescent="0.3">
      <c r="A3" s="26">
        <v>57</v>
      </c>
      <c r="B3" s="26">
        <v>1</v>
      </c>
      <c r="C3" s="27" t="s">
        <v>41</v>
      </c>
      <c r="D3" s="28">
        <v>4</v>
      </c>
      <c r="E3" s="29">
        <v>1.53</v>
      </c>
      <c r="F3" s="29">
        <v>75</v>
      </c>
      <c r="G3" s="30">
        <v>32.038959374599514</v>
      </c>
      <c r="H3" s="31">
        <v>3</v>
      </c>
      <c r="I3" s="32">
        <v>14</v>
      </c>
      <c r="J3" s="32">
        <v>7</v>
      </c>
      <c r="K3" s="33">
        <v>1</v>
      </c>
      <c r="L3" s="34">
        <v>156</v>
      </c>
      <c r="M3" s="34">
        <v>1</v>
      </c>
      <c r="N3" s="35">
        <v>3.7389000000000001</v>
      </c>
      <c r="O3" s="29">
        <v>3.63</v>
      </c>
      <c r="P3" s="36">
        <v>1.03</v>
      </c>
      <c r="Q3" s="37">
        <v>2</v>
      </c>
      <c r="R3" s="37">
        <v>2</v>
      </c>
      <c r="S3" s="38">
        <v>295.01009999999997</v>
      </c>
      <c r="T3" s="39">
        <v>81.27</v>
      </c>
      <c r="U3" s="125">
        <v>2</v>
      </c>
      <c r="V3" s="125">
        <v>2</v>
      </c>
      <c r="W3" s="128">
        <f t="shared" ref="W3:W66" si="0">T3*P3/O3</f>
        <v>23.0600826446281</v>
      </c>
      <c r="X3" s="125">
        <v>2</v>
      </c>
      <c r="Y3" s="125"/>
      <c r="Z3" s="128">
        <f t="shared" ref="Z3:Z66" si="1">AB3+5*O3</f>
        <v>60.449999999999996</v>
      </c>
      <c r="AA3" s="125">
        <v>1</v>
      </c>
      <c r="AB3" s="40">
        <v>42.3</v>
      </c>
      <c r="AC3" s="29">
        <v>31.4</v>
      </c>
      <c r="AD3" s="41">
        <v>1.3471337579617835</v>
      </c>
      <c r="AE3" s="42">
        <v>1</v>
      </c>
      <c r="AF3" s="42">
        <v>1</v>
      </c>
      <c r="AG3" s="44">
        <v>1</v>
      </c>
      <c r="AH3" s="45">
        <v>6</v>
      </c>
      <c r="AI3" s="45">
        <v>1</v>
      </c>
      <c r="AJ3" s="46">
        <v>2</v>
      </c>
      <c r="AK3" s="47" t="s">
        <v>42</v>
      </c>
      <c r="AL3" s="47">
        <v>2</v>
      </c>
      <c r="AM3" s="48">
        <v>1</v>
      </c>
      <c r="AN3" s="49">
        <v>2</v>
      </c>
      <c r="AO3" s="48"/>
      <c r="AP3" s="49">
        <v>2</v>
      </c>
      <c r="AQ3" s="48"/>
      <c r="AR3" s="49">
        <v>2</v>
      </c>
      <c r="AS3" s="50">
        <v>1</v>
      </c>
      <c r="AT3" s="55">
        <v>2</v>
      </c>
      <c r="AU3" s="56">
        <v>2</v>
      </c>
      <c r="AV3" s="23">
        <v>43423</v>
      </c>
      <c r="AW3" s="23">
        <v>44166</v>
      </c>
      <c r="BB3" s="53">
        <v>24</v>
      </c>
      <c r="BC3" s="54">
        <v>2</v>
      </c>
    </row>
    <row r="4" spans="1:55" x14ac:dyDescent="0.3">
      <c r="A4" s="26">
        <v>75</v>
      </c>
      <c r="B4" s="26">
        <v>2</v>
      </c>
      <c r="C4" s="27" t="s">
        <v>41</v>
      </c>
      <c r="D4" s="28">
        <v>1</v>
      </c>
      <c r="E4" s="29">
        <v>1.57</v>
      </c>
      <c r="F4" s="29">
        <v>55</v>
      </c>
      <c r="G4" s="30">
        <v>22.313278429145196</v>
      </c>
      <c r="H4" s="31">
        <v>2</v>
      </c>
      <c r="I4" s="32">
        <v>25</v>
      </c>
      <c r="J4" s="32">
        <v>9</v>
      </c>
      <c r="K4" s="33">
        <v>2</v>
      </c>
      <c r="L4" s="34">
        <v>81</v>
      </c>
      <c r="M4" s="57">
        <v>2</v>
      </c>
      <c r="N4" s="35">
        <v>9.5400000000000009</v>
      </c>
      <c r="O4" s="29">
        <v>1.5</v>
      </c>
      <c r="P4" s="36">
        <v>6.36</v>
      </c>
      <c r="Q4" s="37">
        <v>1</v>
      </c>
      <c r="R4" s="37">
        <v>1</v>
      </c>
      <c r="S4" s="38">
        <v>181.995</v>
      </c>
      <c r="T4" s="39">
        <v>121.33</v>
      </c>
      <c r="U4" s="125">
        <v>2</v>
      </c>
      <c r="V4" s="125">
        <v>2</v>
      </c>
      <c r="W4" s="128">
        <f t="shared" si="0"/>
        <v>514.43920000000003</v>
      </c>
      <c r="X4" s="125">
        <v>1</v>
      </c>
      <c r="Y4" s="125"/>
      <c r="Z4" s="128">
        <f t="shared" si="1"/>
        <v>40.6</v>
      </c>
      <c r="AA4" s="125">
        <v>2</v>
      </c>
      <c r="AB4" s="40">
        <v>33.1</v>
      </c>
      <c r="AC4" s="29">
        <v>14.3</v>
      </c>
      <c r="AD4" s="41">
        <v>2.3146853146853146</v>
      </c>
      <c r="AE4" s="42">
        <v>1</v>
      </c>
      <c r="AF4" s="42">
        <v>1</v>
      </c>
      <c r="AG4" s="44">
        <v>2</v>
      </c>
      <c r="AH4" s="45">
        <v>7</v>
      </c>
      <c r="AI4" s="45">
        <v>1</v>
      </c>
      <c r="AJ4" s="46">
        <v>1</v>
      </c>
      <c r="AK4" s="47" t="s">
        <v>42</v>
      </c>
      <c r="AL4" s="47">
        <v>2</v>
      </c>
      <c r="AM4" s="48">
        <v>2</v>
      </c>
      <c r="AN4" s="49">
        <v>2</v>
      </c>
      <c r="AO4" s="48">
        <v>1</v>
      </c>
      <c r="AP4" s="49">
        <v>2</v>
      </c>
      <c r="AQ4" s="48">
        <v>1</v>
      </c>
      <c r="AR4" s="49">
        <v>2</v>
      </c>
      <c r="AS4" s="50">
        <v>1</v>
      </c>
      <c r="AT4" s="55">
        <v>2</v>
      </c>
      <c r="AU4" s="56">
        <v>2</v>
      </c>
      <c r="AV4" s="23">
        <v>43677</v>
      </c>
      <c r="AW4" s="23">
        <v>44166</v>
      </c>
      <c r="AX4" s="29"/>
      <c r="AY4" s="119"/>
      <c r="AZ4" s="23"/>
      <c r="BA4" s="23"/>
      <c r="BB4" s="53">
        <v>16</v>
      </c>
      <c r="BC4" s="54">
        <v>2</v>
      </c>
    </row>
    <row r="5" spans="1:55" x14ac:dyDescent="0.3">
      <c r="A5" s="26">
        <v>51</v>
      </c>
      <c r="B5" s="26">
        <v>1</v>
      </c>
      <c r="C5" s="27" t="s">
        <v>43</v>
      </c>
      <c r="D5" s="28">
        <v>2</v>
      </c>
      <c r="E5" s="29">
        <v>1.74</v>
      </c>
      <c r="F5" s="29">
        <v>74</v>
      </c>
      <c r="G5" s="30">
        <v>24.441802087462015</v>
      </c>
      <c r="H5" s="31">
        <v>3</v>
      </c>
      <c r="I5" s="32">
        <v>28</v>
      </c>
      <c r="J5" s="32">
        <v>19</v>
      </c>
      <c r="K5" s="33">
        <v>1</v>
      </c>
      <c r="L5" s="34">
        <v>157</v>
      </c>
      <c r="M5" s="34">
        <v>1</v>
      </c>
      <c r="N5" s="35">
        <v>3.9162000000000003</v>
      </c>
      <c r="O5" s="29">
        <v>1.83</v>
      </c>
      <c r="P5" s="36">
        <v>2.14</v>
      </c>
      <c r="Q5" s="37">
        <v>2</v>
      </c>
      <c r="R5" s="37">
        <v>2</v>
      </c>
      <c r="S5" s="38">
        <v>263.00760000000002</v>
      </c>
      <c r="T5" s="39">
        <v>143.72</v>
      </c>
      <c r="U5" s="125">
        <v>2</v>
      </c>
      <c r="V5" s="125">
        <v>2</v>
      </c>
      <c r="W5" s="128">
        <f t="shared" si="0"/>
        <v>168.06601092896176</v>
      </c>
      <c r="X5" s="125">
        <v>2</v>
      </c>
      <c r="Y5" s="125"/>
      <c r="Z5" s="128">
        <f t="shared" si="1"/>
        <v>51.55</v>
      </c>
      <c r="AA5" s="125">
        <v>1</v>
      </c>
      <c r="AB5" s="40">
        <v>42.4</v>
      </c>
      <c r="AC5" s="29">
        <v>30.7</v>
      </c>
      <c r="AD5" s="41">
        <v>1.3811074918566775</v>
      </c>
      <c r="AE5" s="42">
        <v>3</v>
      </c>
      <c r="AF5" s="43">
        <v>2</v>
      </c>
      <c r="AG5" s="44">
        <v>1</v>
      </c>
      <c r="AH5" s="45">
        <v>17</v>
      </c>
      <c r="AI5" s="45">
        <v>2</v>
      </c>
      <c r="AJ5" s="46">
        <v>1</v>
      </c>
      <c r="AK5" s="47" t="s">
        <v>42</v>
      </c>
      <c r="AL5" s="47">
        <v>2</v>
      </c>
      <c r="AM5" s="48">
        <v>1</v>
      </c>
      <c r="AN5" s="49">
        <v>1</v>
      </c>
      <c r="AO5" s="48"/>
      <c r="AP5" s="49"/>
      <c r="AQ5" s="48"/>
      <c r="AR5" s="49"/>
      <c r="AS5" s="50">
        <v>1</v>
      </c>
      <c r="AT5" s="55">
        <v>1</v>
      </c>
      <c r="AU5" s="56">
        <v>2</v>
      </c>
      <c r="AV5" s="23">
        <v>43566</v>
      </c>
      <c r="AW5" s="23">
        <v>44166</v>
      </c>
      <c r="AX5" s="29"/>
      <c r="AY5" s="119"/>
      <c r="AZ5" s="23"/>
      <c r="BA5" s="23"/>
      <c r="BB5" s="53">
        <v>19</v>
      </c>
      <c r="BC5" s="54">
        <v>2</v>
      </c>
    </row>
    <row r="6" spans="1:55" x14ac:dyDescent="0.3">
      <c r="A6" s="26">
        <v>80</v>
      </c>
      <c r="B6" s="26">
        <v>2</v>
      </c>
      <c r="C6" s="27" t="s">
        <v>41</v>
      </c>
      <c r="D6" s="28"/>
      <c r="E6" s="29">
        <v>1.58</v>
      </c>
      <c r="F6" s="29">
        <v>50</v>
      </c>
      <c r="G6" s="30">
        <v>20.028841531805796</v>
      </c>
      <c r="H6" s="31">
        <v>2</v>
      </c>
      <c r="I6" s="32">
        <v>34</v>
      </c>
      <c r="J6" s="32">
        <v>14</v>
      </c>
      <c r="K6" s="33">
        <v>3</v>
      </c>
      <c r="L6" s="34">
        <v>100</v>
      </c>
      <c r="M6" s="57">
        <v>2</v>
      </c>
      <c r="N6" s="35">
        <v>11.128900000000002</v>
      </c>
      <c r="O6" s="29">
        <v>1.0900000000000001</v>
      </c>
      <c r="P6" s="36">
        <v>10.210000000000001</v>
      </c>
      <c r="Q6" s="37">
        <v>1</v>
      </c>
      <c r="R6" s="37">
        <v>1</v>
      </c>
      <c r="S6" s="38">
        <v>212.00500000000002</v>
      </c>
      <c r="T6" s="39">
        <v>194.5</v>
      </c>
      <c r="U6" s="125">
        <v>1</v>
      </c>
      <c r="V6" s="125">
        <v>1</v>
      </c>
      <c r="W6" s="128">
        <f t="shared" si="0"/>
        <v>1821.876146788991</v>
      </c>
      <c r="X6" s="125">
        <v>1</v>
      </c>
      <c r="Y6" s="125"/>
      <c r="Z6" s="128">
        <f t="shared" si="1"/>
        <v>38.35</v>
      </c>
      <c r="AA6" s="125">
        <v>2</v>
      </c>
      <c r="AB6" s="40">
        <v>32.9</v>
      </c>
      <c r="AC6" s="29">
        <v>20.2</v>
      </c>
      <c r="AD6" s="41">
        <v>1.6287128712871286</v>
      </c>
      <c r="AE6" s="42">
        <v>1</v>
      </c>
      <c r="AF6" s="42">
        <v>1</v>
      </c>
      <c r="AG6" s="44">
        <v>2</v>
      </c>
      <c r="AH6" s="45">
        <v>5.5</v>
      </c>
      <c r="AI6" s="45">
        <v>1</v>
      </c>
      <c r="AJ6" s="46">
        <v>1</v>
      </c>
      <c r="AK6" s="47" t="s">
        <v>42</v>
      </c>
      <c r="AL6" s="47">
        <v>2</v>
      </c>
      <c r="AM6" s="48">
        <v>2</v>
      </c>
      <c r="AN6" s="49">
        <v>1</v>
      </c>
      <c r="AO6" s="48">
        <v>1</v>
      </c>
      <c r="AP6" s="49">
        <v>2</v>
      </c>
      <c r="AQ6" s="48"/>
      <c r="AR6" s="49">
        <v>2</v>
      </c>
      <c r="AS6" s="50">
        <v>1</v>
      </c>
      <c r="AT6" s="51">
        <v>2</v>
      </c>
      <c r="AU6" s="52">
        <v>2</v>
      </c>
      <c r="AV6" s="23">
        <v>43171</v>
      </c>
      <c r="AW6" s="23">
        <v>43617</v>
      </c>
      <c r="AX6" s="29">
        <v>1</v>
      </c>
      <c r="AY6" s="119">
        <v>43509</v>
      </c>
      <c r="AZ6" s="23"/>
      <c r="BA6" s="23" t="s">
        <v>60</v>
      </c>
      <c r="BB6" s="53">
        <v>14</v>
      </c>
      <c r="BC6" s="54">
        <v>1</v>
      </c>
    </row>
    <row r="7" spans="1:55" x14ac:dyDescent="0.3">
      <c r="A7" s="26">
        <v>77</v>
      </c>
      <c r="B7" s="26">
        <v>2</v>
      </c>
      <c r="C7" s="27" t="s">
        <v>43</v>
      </c>
      <c r="D7" s="28"/>
      <c r="E7" s="29">
        <v>1.74</v>
      </c>
      <c r="F7" s="29">
        <v>55</v>
      </c>
      <c r="G7" s="30">
        <v>18.166204254194742</v>
      </c>
      <c r="H7" s="31">
        <v>1</v>
      </c>
      <c r="I7" s="32">
        <v>29</v>
      </c>
      <c r="J7" s="32">
        <v>21</v>
      </c>
      <c r="K7" s="33">
        <v>2</v>
      </c>
      <c r="L7" s="34">
        <v>76</v>
      </c>
      <c r="M7" s="57">
        <v>2</v>
      </c>
      <c r="N7" s="35">
        <v>3.2616000000000001</v>
      </c>
      <c r="O7" s="29">
        <v>0.72</v>
      </c>
      <c r="P7" s="36">
        <v>4.53</v>
      </c>
      <c r="Q7" s="37">
        <v>1</v>
      </c>
      <c r="R7" s="37">
        <v>1</v>
      </c>
      <c r="S7" s="38">
        <v>145.0008</v>
      </c>
      <c r="T7" s="39">
        <v>201.39</v>
      </c>
      <c r="U7" s="125">
        <v>1</v>
      </c>
      <c r="V7" s="125">
        <v>1</v>
      </c>
      <c r="W7" s="128">
        <f t="shared" si="0"/>
        <v>1267.0787500000001</v>
      </c>
      <c r="X7" s="125">
        <v>1</v>
      </c>
      <c r="Y7" s="125"/>
      <c r="Z7" s="128">
        <f t="shared" si="1"/>
        <v>31.200000000000003</v>
      </c>
      <c r="AA7" s="125">
        <v>2</v>
      </c>
      <c r="AB7" s="40">
        <v>27.6</v>
      </c>
      <c r="AC7" s="29">
        <v>12.9</v>
      </c>
      <c r="AD7" s="41">
        <v>2.1395348837209305</v>
      </c>
      <c r="AE7" s="42">
        <v>1</v>
      </c>
      <c r="AF7" s="42">
        <v>1</v>
      </c>
      <c r="AG7" s="44">
        <v>2</v>
      </c>
      <c r="AH7" s="45">
        <v>8</v>
      </c>
      <c r="AI7" s="45">
        <v>1</v>
      </c>
      <c r="AJ7" s="46">
        <v>2</v>
      </c>
      <c r="AK7" s="47" t="s">
        <v>42</v>
      </c>
      <c r="AL7" s="47">
        <v>2</v>
      </c>
      <c r="AM7" s="48">
        <v>1</v>
      </c>
      <c r="AN7" s="49">
        <v>1</v>
      </c>
      <c r="AO7" s="48">
        <v>1</v>
      </c>
      <c r="AP7" s="49">
        <v>2</v>
      </c>
      <c r="AQ7" s="48"/>
      <c r="AR7" s="49">
        <v>2</v>
      </c>
      <c r="AS7" s="50">
        <v>1</v>
      </c>
      <c r="AT7" s="51">
        <v>2</v>
      </c>
      <c r="AU7" s="52">
        <v>2</v>
      </c>
      <c r="AV7" s="23">
        <v>43432</v>
      </c>
      <c r="AW7" s="23">
        <v>44166</v>
      </c>
      <c r="AX7" s="29"/>
      <c r="AY7" s="119"/>
      <c r="AZ7" s="23"/>
      <c r="BA7" s="23"/>
      <c r="BB7" s="53">
        <v>24</v>
      </c>
      <c r="BC7" s="54">
        <v>2</v>
      </c>
    </row>
    <row r="8" spans="1:55" x14ac:dyDescent="0.3">
      <c r="A8" s="26">
        <v>78</v>
      </c>
      <c r="B8" s="26">
        <v>2</v>
      </c>
      <c r="C8" s="27" t="s">
        <v>43</v>
      </c>
      <c r="D8" s="28"/>
      <c r="E8" s="29">
        <v>1.55</v>
      </c>
      <c r="F8" s="29">
        <v>50</v>
      </c>
      <c r="G8" s="30">
        <v>20.811654526534856</v>
      </c>
      <c r="H8" s="31">
        <v>2</v>
      </c>
      <c r="I8" s="32">
        <v>11</v>
      </c>
      <c r="J8" s="32">
        <v>9</v>
      </c>
      <c r="K8" s="33">
        <v>2</v>
      </c>
      <c r="L8" s="34">
        <v>105</v>
      </c>
      <c r="M8" s="57">
        <v>2</v>
      </c>
      <c r="N8" s="35">
        <v>3.0251000000000001</v>
      </c>
      <c r="O8" s="29">
        <v>1.69</v>
      </c>
      <c r="P8" s="36">
        <v>1.79</v>
      </c>
      <c r="Q8" s="37">
        <v>2</v>
      </c>
      <c r="R8" s="37">
        <v>2</v>
      </c>
      <c r="S8" s="38">
        <v>139.0025</v>
      </c>
      <c r="T8" s="39">
        <v>82.25</v>
      </c>
      <c r="U8" s="125">
        <v>2</v>
      </c>
      <c r="V8" s="125">
        <v>2</v>
      </c>
      <c r="W8" s="128">
        <f t="shared" si="0"/>
        <v>87.116863905325445</v>
      </c>
      <c r="X8" s="125">
        <v>2</v>
      </c>
      <c r="Y8" s="125"/>
      <c r="Z8" s="128">
        <f t="shared" si="1"/>
        <v>44.25</v>
      </c>
      <c r="AA8" s="125">
        <v>2</v>
      </c>
      <c r="AB8" s="40">
        <v>35.799999999999997</v>
      </c>
      <c r="AC8" s="29">
        <v>26.4</v>
      </c>
      <c r="AD8" s="41">
        <v>1.356060606060606</v>
      </c>
      <c r="AE8" s="42">
        <v>1</v>
      </c>
      <c r="AF8" s="42">
        <v>1</v>
      </c>
      <c r="AG8" s="44">
        <v>3</v>
      </c>
      <c r="AH8" s="45">
        <v>3.2</v>
      </c>
      <c r="AI8" s="45">
        <v>1</v>
      </c>
      <c r="AJ8" s="46">
        <v>1</v>
      </c>
      <c r="AK8" s="47" t="s">
        <v>42</v>
      </c>
      <c r="AL8" s="47">
        <v>2</v>
      </c>
      <c r="AM8" s="49">
        <v>1</v>
      </c>
      <c r="AN8" s="49">
        <v>1</v>
      </c>
      <c r="AO8" s="49">
        <v>1</v>
      </c>
      <c r="AP8" s="49">
        <v>2</v>
      </c>
      <c r="AQ8" s="49"/>
      <c r="AR8" s="49">
        <v>2</v>
      </c>
      <c r="AS8" s="50">
        <v>1</v>
      </c>
      <c r="AT8" s="55">
        <v>2</v>
      </c>
      <c r="AU8" s="52">
        <v>2</v>
      </c>
      <c r="AV8" s="23">
        <v>43709</v>
      </c>
      <c r="AW8" s="23">
        <v>44166</v>
      </c>
      <c r="AX8" s="29"/>
      <c r="AY8" s="119"/>
      <c r="AZ8" s="23"/>
      <c r="BA8" s="23"/>
      <c r="BB8" s="58">
        <v>15</v>
      </c>
      <c r="BC8" s="54">
        <v>2</v>
      </c>
    </row>
    <row r="9" spans="1:55" x14ac:dyDescent="0.3">
      <c r="A9" s="26">
        <v>70</v>
      </c>
      <c r="B9" s="26">
        <v>2</v>
      </c>
      <c r="C9" s="27" t="s">
        <v>43</v>
      </c>
      <c r="D9" s="28"/>
      <c r="E9" s="29">
        <v>1.62</v>
      </c>
      <c r="F9" s="29">
        <v>75</v>
      </c>
      <c r="G9" s="30">
        <v>28.577960676726104</v>
      </c>
      <c r="H9" s="31">
        <v>3</v>
      </c>
      <c r="I9" s="32">
        <v>33</v>
      </c>
      <c r="J9" s="32">
        <v>17</v>
      </c>
      <c r="K9" s="33">
        <v>2</v>
      </c>
      <c r="L9" s="34">
        <v>89</v>
      </c>
      <c r="M9" s="57">
        <v>2</v>
      </c>
      <c r="N9" s="35">
        <v>1.4993999999999998</v>
      </c>
      <c r="O9" s="29">
        <v>0.42</v>
      </c>
      <c r="P9" s="36">
        <v>3.57</v>
      </c>
      <c r="Q9" s="37">
        <v>1</v>
      </c>
      <c r="R9" s="37">
        <v>1</v>
      </c>
      <c r="S9" s="38">
        <v>272.00040000000001</v>
      </c>
      <c r="T9" s="39">
        <v>647.62</v>
      </c>
      <c r="U9" s="125">
        <v>1</v>
      </c>
      <c r="V9" s="125">
        <v>1</v>
      </c>
      <c r="W9" s="128">
        <f t="shared" si="0"/>
        <v>5504.77</v>
      </c>
      <c r="X9" s="125">
        <v>1</v>
      </c>
      <c r="Y9" s="125"/>
      <c r="Z9" s="128">
        <f t="shared" si="1"/>
        <v>38.6</v>
      </c>
      <c r="AA9" s="125">
        <v>2</v>
      </c>
      <c r="AB9" s="40">
        <v>36.5</v>
      </c>
      <c r="AC9" s="29">
        <v>26.3</v>
      </c>
      <c r="AD9" s="41">
        <v>1.3878326996197718</v>
      </c>
      <c r="AE9" s="42">
        <v>1</v>
      </c>
      <c r="AF9" s="42">
        <v>1</v>
      </c>
      <c r="AG9" s="44">
        <v>2</v>
      </c>
      <c r="AH9" s="45">
        <v>8.5</v>
      </c>
      <c r="AI9" s="45">
        <v>1</v>
      </c>
      <c r="AJ9" s="46">
        <v>2</v>
      </c>
      <c r="AK9" s="47" t="s">
        <v>42</v>
      </c>
      <c r="AL9" s="47">
        <v>2</v>
      </c>
      <c r="AM9" s="49">
        <v>1</v>
      </c>
      <c r="AN9" s="49">
        <v>1</v>
      </c>
      <c r="AO9" s="49">
        <v>1</v>
      </c>
      <c r="AP9" s="49">
        <v>2</v>
      </c>
      <c r="AQ9" s="49"/>
      <c r="AR9" s="49">
        <v>2</v>
      </c>
      <c r="AS9" s="50">
        <v>1</v>
      </c>
      <c r="AT9" s="55">
        <v>2</v>
      </c>
      <c r="AU9" s="52">
        <v>2</v>
      </c>
      <c r="AV9" s="23">
        <v>43782</v>
      </c>
      <c r="AW9" s="23">
        <v>44166</v>
      </c>
      <c r="AX9" s="29"/>
      <c r="AY9" s="119"/>
      <c r="AZ9" s="23"/>
      <c r="BA9" s="23"/>
      <c r="BB9" s="58">
        <v>12</v>
      </c>
      <c r="BC9" s="54">
        <v>2</v>
      </c>
    </row>
    <row r="10" spans="1:55" x14ac:dyDescent="0.3">
      <c r="A10" s="26">
        <v>73</v>
      </c>
      <c r="B10" s="26">
        <v>2</v>
      </c>
      <c r="C10" s="27" t="s">
        <v>41</v>
      </c>
      <c r="D10" s="28"/>
      <c r="E10" s="29">
        <v>1.55</v>
      </c>
      <c r="F10" s="29">
        <v>60</v>
      </c>
      <c r="G10" s="30">
        <v>24.973985431841829</v>
      </c>
      <c r="H10" s="31">
        <v>3</v>
      </c>
      <c r="I10" s="32">
        <v>27</v>
      </c>
      <c r="J10" s="32">
        <v>15</v>
      </c>
      <c r="K10" s="33">
        <v>2</v>
      </c>
      <c r="L10" s="34">
        <v>132</v>
      </c>
      <c r="M10" s="34">
        <v>1</v>
      </c>
      <c r="N10" s="35">
        <v>4.4615999999999998</v>
      </c>
      <c r="O10" s="29">
        <v>1.69</v>
      </c>
      <c r="P10" s="36">
        <v>2.64</v>
      </c>
      <c r="Q10" s="37">
        <v>1</v>
      </c>
      <c r="R10" s="37">
        <v>1</v>
      </c>
      <c r="S10" s="38">
        <v>226.00369999999998</v>
      </c>
      <c r="T10" s="39">
        <v>133.72999999999999</v>
      </c>
      <c r="U10" s="125">
        <v>2</v>
      </c>
      <c r="V10" s="125">
        <v>2</v>
      </c>
      <c r="W10" s="128">
        <f t="shared" si="0"/>
        <v>208.90366863905325</v>
      </c>
      <c r="X10" s="125">
        <v>2</v>
      </c>
      <c r="Y10" s="125"/>
      <c r="Z10" s="128">
        <f t="shared" si="1"/>
        <v>47.349999999999994</v>
      </c>
      <c r="AA10" s="125">
        <v>1</v>
      </c>
      <c r="AB10" s="40">
        <v>38.9</v>
      </c>
      <c r="AC10" s="29">
        <v>28.5</v>
      </c>
      <c r="AD10" s="41">
        <v>1.3649122807017544</v>
      </c>
      <c r="AE10" s="42">
        <v>1</v>
      </c>
      <c r="AF10" s="42">
        <v>1</v>
      </c>
      <c r="AG10" s="44">
        <v>2</v>
      </c>
      <c r="AH10" s="45">
        <v>4.5</v>
      </c>
      <c r="AI10" s="45">
        <v>1</v>
      </c>
      <c r="AJ10" s="46">
        <v>1</v>
      </c>
      <c r="AK10" s="47" t="s">
        <v>42</v>
      </c>
      <c r="AL10" s="47">
        <v>2</v>
      </c>
      <c r="AM10" s="48">
        <v>1</v>
      </c>
      <c r="AN10" s="49">
        <v>1</v>
      </c>
      <c r="AO10" s="48">
        <v>1</v>
      </c>
      <c r="AP10" s="49">
        <v>2</v>
      </c>
      <c r="AQ10" s="48"/>
      <c r="AR10" s="49">
        <v>2</v>
      </c>
      <c r="AS10" s="50">
        <v>1</v>
      </c>
      <c r="AT10" s="51">
        <v>2</v>
      </c>
      <c r="AU10" s="52">
        <v>2</v>
      </c>
      <c r="AV10" s="23">
        <v>43805</v>
      </c>
      <c r="AW10" s="23">
        <v>44166</v>
      </c>
      <c r="AX10" s="29"/>
      <c r="AY10" s="119"/>
      <c r="AZ10" s="23"/>
      <c r="BA10" s="23"/>
      <c r="BB10" s="53">
        <v>11</v>
      </c>
      <c r="BC10" s="54">
        <v>2</v>
      </c>
    </row>
    <row r="11" spans="1:55" x14ac:dyDescent="0.3">
      <c r="A11" s="59">
        <v>60</v>
      </c>
      <c r="B11" s="26">
        <v>2</v>
      </c>
      <c r="C11" s="60" t="s">
        <v>43</v>
      </c>
      <c r="D11" s="28"/>
      <c r="E11" s="29">
        <v>1.73</v>
      </c>
      <c r="F11" s="29">
        <v>67</v>
      </c>
      <c r="G11" s="30">
        <v>22.386314277122523</v>
      </c>
      <c r="H11" s="31">
        <v>2</v>
      </c>
      <c r="I11" s="61">
        <v>26</v>
      </c>
      <c r="J11" s="61">
        <v>15</v>
      </c>
      <c r="K11" s="62">
        <v>3</v>
      </c>
      <c r="L11" s="34">
        <v>128</v>
      </c>
      <c r="M11" s="34">
        <v>1</v>
      </c>
      <c r="N11" s="35">
        <v>2.5529999999999999</v>
      </c>
      <c r="O11" s="29">
        <v>0.74</v>
      </c>
      <c r="P11" s="36">
        <v>3.45</v>
      </c>
      <c r="Q11" s="37">
        <v>1</v>
      </c>
      <c r="R11" s="37">
        <v>1</v>
      </c>
      <c r="S11" s="38">
        <v>135.99719999999999</v>
      </c>
      <c r="T11" s="39">
        <v>183.78</v>
      </c>
      <c r="U11" s="125">
        <v>1</v>
      </c>
      <c r="V11" s="125">
        <v>1</v>
      </c>
      <c r="W11" s="128">
        <f t="shared" si="0"/>
        <v>856.81216216216228</v>
      </c>
      <c r="X11" s="125">
        <v>1</v>
      </c>
      <c r="Y11" s="125"/>
      <c r="Z11" s="128">
        <f t="shared" si="1"/>
        <v>37.1</v>
      </c>
      <c r="AA11" s="125">
        <v>2</v>
      </c>
      <c r="AB11" s="40">
        <v>33.4</v>
      </c>
      <c r="AC11" s="29">
        <v>31.4</v>
      </c>
      <c r="AD11" s="41">
        <v>1.0636942675159236</v>
      </c>
      <c r="AE11" s="42">
        <v>1</v>
      </c>
      <c r="AF11" s="42">
        <v>1</v>
      </c>
      <c r="AG11" s="44">
        <v>1</v>
      </c>
      <c r="AH11" s="45">
        <v>20</v>
      </c>
      <c r="AI11" s="45">
        <v>2</v>
      </c>
      <c r="AJ11" s="63">
        <v>1</v>
      </c>
      <c r="AK11" s="64" t="s">
        <v>42</v>
      </c>
      <c r="AL11" s="47">
        <v>2</v>
      </c>
      <c r="AM11" s="48">
        <v>1</v>
      </c>
      <c r="AN11" s="49"/>
      <c r="AO11" s="48"/>
      <c r="AP11" s="49"/>
      <c r="AQ11" s="48"/>
      <c r="AR11" s="49"/>
      <c r="AS11" s="50">
        <v>1</v>
      </c>
      <c r="AT11" s="51">
        <v>2</v>
      </c>
      <c r="AU11" s="52">
        <v>2</v>
      </c>
      <c r="AV11" s="23">
        <v>43294</v>
      </c>
      <c r="AW11" s="23">
        <v>44166</v>
      </c>
      <c r="AX11" s="29"/>
      <c r="AY11" s="119"/>
      <c r="AZ11" s="23"/>
      <c r="BA11" s="23"/>
      <c r="BB11" s="53">
        <v>28</v>
      </c>
      <c r="BC11" s="54">
        <v>2</v>
      </c>
    </row>
    <row r="12" spans="1:55" x14ac:dyDescent="0.3">
      <c r="A12" s="26">
        <v>67</v>
      </c>
      <c r="B12" s="26">
        <v>2</v>
      </c>
      <c r="C12" s="65">
        <v>1</v>
      </c>
      <c r="D12" s="28">
        <v>4</v>
      </c>
      <c r="E12" s="29">
        <v>1.74</v>
      </c>
      <c r="F12" s="29">
        <v>81</v>
      </c>
      <c r="G12" s="30">
        <v>26.753864447086801</v>
      </c>
      <c r="H12" s="31">
        <v>3</v>
      </c>
      <c r="I12" s="32">
        <v>46</v>
      </c>
      <c r="J12" s="32">
        <v>36</v>
      </c>
      <c r="K12" s="62">
        <v>1</v>
      </c>
      <c r="L12" s="34">
        <v>128</v>
      </c>
      <c r="M12" s="34">
        <v>1</v>
      </c>
      <c r="N12" s="35">
        <v>4.9941000000000004</v>
      </c>
      <c r="O12" s="29">
        <v>2.79</v>
      </c>
      <c r="P12" s="36">
        <v>1.79</v>
      </c>
      <c r="Q12" s="37">
        <v>2</v>
      </c>
      <c r="R12" s="37">
        <v>2</v>
      </c>
      <c r="S12" s="38">
        <v>264.99420000000003</v>
      </c>
      <c r="T12" s="39">
        <v>94.98</v>
      </c>
      <c r="U12" s="125">
        <v>2</v>
      </c>
      <c r="V12" s="125">
        <v>2</v>
      </c>
      <c r="W12" s="128">
        <f t="shared" si="0"/>
        <v>60.936989247311836</v>
      </c>
      <c r="X12" s="125">
        <v>2</v>
      </c>
      <c r="Y12" s="125"/>
      <c r="Z12" s="128">
        <f t="shared" si="1"/>
        <v>55.75</v>
      </c>
      <c r="AA12" s="125">
        <v>1</v>
      </c>
      <c r="AB12" s="40">
        <v>41.8</v>
      </c>
      <c r="AC12" s="29">
        <v>31.8</v>
      </c>
      <c r="AD12" s="41">
        <v>1.3144654088050314</v>
      </c>
      <c r="AE12" s="66">
        <v>3</v>
      </c>
      <c r="AF12" s="43">
        <v>2</v>
      </c>
      <c r="AG12" s="44">
        <v>1</v>
      </c>
      <c r="AH12" s="45">
        <v>14</v>
      </c>
      <c r="AI12" s="45">
        <v>2</v>
      </c>
      <c r="AJ12" s="63">
        <v>2</v>
      </c>
      <c r="AK12" s="47" t="s">
        <v>42</v>
      </c>
      <c r="AL12" s="47">
        <v>2</v>
      </c>
      <c r="AM12" s="48">
        <v>1</v>
      </c>
      <c r="AN12" s="49">
        <v>1</v>
      </c>
      <c r="AO12" s="48">
        <v>1</v>
      </c>
      <c r="AP12" s="49">
        <v>1</v>
      </c>
      <c r="AQ12" s="48"/>
      <c r="AR12" s="49">
        <v>1</v>
      </c>
      <c r="AS12" s="50">
        <v>1</v>
      </c>
      <c r="AT12" s="51">
        <v>1</v>
      </c>
      <c r="AU12" s="52">
        <v>2</v>
      </c>
      <c r="AV12" s="23">
        <v>43813</v>
      </c>
      <c r="AW12" s="23">
        <v>44166</v>
      </c>
      <c r="AX12" s="29"/>
      <c r="AY12" s="119"/>
      <c r="AZ12" s="23"/>
      <c r="BA12" s="23"/>
      <c r="BB12" s="53">
        <v>11</v>
      </c>
      <c r="BC12" s="54">
        <v>2</v>
      </c>
    </row>
    <row r="13" spans="1:55" x14ac:dyDescent="0.3">
      <c r="A13" s="26">
        <v>60</v>
      </c>
      <c r="B13" s="26">
        <v>2</v>
      </c>
      <c r="C13" s="65">
        <v>1</v>
      </c>
      <c r="D13" s="28"/>
      <c r="E13" s="29">
        <v>1.76</v>
      </c>
      <c r="F13" s="29">
        <v>72</v>
      </c>
      <c r="G13" s="30">
        <v>23.243801652892564</v>
      </c>
      <c r="H13" s="31">
        <v>2</v>
      </c>
      <c r="I13" s="32">
        <v>21</v>
      </c>
      <c r="J13" s="32">
        <v>13</v>
      </c>
      <c r="K13" s="62">
        <v>2</v>
      </c>
      <c r="L13" s="34">
        <v>87</v>
      </c>
      <c r="M13" s="57">
        <v>2</v>
      </c>
      <c r="N13" s="35">
        <v>1.6459000000000001</v>
      </c>
      <c r="O13" s="29">
        <v>1.0900000000000001</v>
      </c>
      <c r="P13" s="36">
        <v>1.51</v>
      </c>
      <c r="Q13" s="37">
        <v>2</v>
      </c>
      <c r="R13" s="37">
        <v>2</v>
      </c>
      <c r="S13" s="38">
        <v>234.00120000000001</v>
      </c>
      <c r="T13" s="39">
        <v>214.68</v>
      </c>
      <c r="U13" s="125">
        <v>1</v>
      </c>
      <c r="V13" s="125">
        <v>1</v>
      </c>
      <c r="W13" s="128">
        <f t="shared" si="0"/>
        <v>297.40073394495414</v>
      </c>
      <c r="X13" s="125">
        <v>1</v>
      </c>
      <c r="Y13" s="125"/>
      <c r="Z13" s="128">
        <f t="shared" si="1"/>
        <v>42.85</v>
      </c>
      <c r="AA13" s="125">
        <v>2</v>
      </c>
      <c r="AB13" s="40">
        <v>37.4</v>
      </c>
      <c r="AC13" s="29">
        <v>24.1</v>
      </c>
      <c r="AD13" s="41">
        <v>1.5518672199170123</v>
      </c>
      <c r="AE13" s="66">
        <v>1</v>
      </c>
      <c r="AF13" s="42">
        <v>1</v>
      </c>
      <c r="AG13" s="44">
        <v>1</v>
      </c>
      <c r="AH13" s="45">
        <v>11</v>
      </c>
      <c r="AI13" s="45">
        <v>2</v>
      </c>
      <c r="AJ13" s="63">
        <v>1</v>
      </c>
      <c r="AK13" s="47" t="s">
        <v>42</v>
      </c>
      <c r="AL13" s="47">
        <v>2</v>
      </c>
      <c r="AM13" s="48">
        <v>1</v>
      </c>
      <c r="AN13" s="49">
        <v>1</v>
      </c>
      <c r="AO13" s="48">
        <v>1</v>
      </c>
      <c r="AP13" s="49">
        <v>1</v>
      </c>
      <c r="AQ13" s="48">
        <v>1</v>
      </c>
      <c r="AR13" s="49">
        <v>2</v>
      </c>
      <c r="AS13" s="50">
        <v>1</v>
      </c>
      <c r="AT13" s="51">
        <v>1</v>
      </c>
      <c r="AU13" s="52">
        <v>2</v>
      </c>
      <c r="AV13" s="23">
        <v>43277</v>
      </c>
      <c r="AW13" s="23">
        <v>44166</v>
      </c>
      <c r="AX13" s="29"/>
      <c r="AY13" s="119"/>
      <c r="AZ13" s="23"/>
      <c r="BA13" s="23"/>
      <c r="BB13" s="53">
        <v>29</v>
      </c>
      <c r="BC13" s="54">
        <v>2</v>
      </c>
    </row>
    <row r="14" spans="1:55" x14ac:dyDescent="0.3">
      <c r="A14" s="26">
        <v>48</v>
      </c>
      <c r="B14" s="26">
        <v>1</v>
      </c>
      <c r="C14" s="65">
        <v>2</v>
      </c>
      <c r="D14" s="28">
        <v>3</v>
      </c>
      <c r="E14" s="29"/>
      <c r="F14" s="29"/>
      <c r="G14" s="30"/>
      <c r="H14" s="31"/>
      <c r="I14" s="32">
        <v>21</v>
      </c>
      <c r="J14" s="32">
        <v>13</v>
      </c>
      <c r="K14" s="62">
        <v>1</v>
      </c>
      <c r="L14" s="34">
        <v>123</v>
      </c>
      <c r="M14" s="34">
        <v>1</v>
      </c>
      <c r="N14" s="35">
        <v>8.58</v>
      </c>
      <c r="O14" s="29">
        <v>2</v>
      </c>
      <c r="P14" s="36">
        <v>4.29</v>
      </c>
      <c r="Q14" s="37">
        <v>1</v>
      </c>
      <c r="R14" s="37">
        <v>1</v>
      </c>
      <c r="S14" s="38">
        <v>222</v>
      </c>
      <c r="T14" s="39">
        <v>111</v>
      </c>
      <c r="U14" s="125">
        <v>2</v>
      </c>
      <c r="V14" s="125">
        <v>2</v>
      </c>
      <c r="W14" s="128">
        <f t="shared" si="0"/>
        <v>238.095</v>
      </c>
      <c r="X14" s="125">
        <v>2</v>
      </c>
      <c r="Y14" s="125"/>
      <c r="Z14" s="128">
        <f t="shared" si="1"/>
        <v>49.7</v>
      </c>
      <c r="AA14" s="125">
        <v>1</v>
      </c>
      <c r="AB14" s="40">
        <v>39.700000000000003</v>
      </c>
      <c r="AC14" s="29">
        <v>26.6</v>
      </c>
      <c r="AD14" s="41">
        <v>1.4924812030075187</v>
      </c>
      <c r="AE14" s="66">
        <v>1</v>
      </c>
      <c r="AF14" s="42">
        <v>1</v>
      </c>
      <c r="AG14" s="44">
        <v>1</v>
      </c>
      <c r="AH14" s="45">
        <v>16.5</v>
      </c>
      <c r="AI14" s="45">
        <v>2</v>
      </c>
      <c r="AJ14" s="63">
        <v>1</v>
      </c>
      <c r="AK14" s="47" t="s">
        <v>42</v>
      </c>
      <c r="AL14" s="47">
        <v>2</v>
      </c>
      <c r="AM14" s="48">
        <v>1</v>
      </c>
      <c r="AN14" s="49">
        <v>1</v>
      </c>
      <c r="AO14" s="48">
        <v>1</v>
      </c>
      <c r="AP14" s="49">
        <v>2</v>
      </c>
      <c r="AQ14" s="48">
        <v>1</v>
      </c>
      <c r="AR14" s="49">
        <v>2</v>
      </c>
      <c r="AS14" s="50">
        <v>1</v>
      </c>
      <c r="AT14" s="51">
        <v>1</v>
      </c>
      <c r="AU14" s="52">
        <v>2</v>
      </c>
      <c r="AV14" s="23">
        <v>42315</v>
      </c>
      <c r="AW14" s="23">
        <v>44166</v>
      </c>
      <c r="AX14" s="29"/>
      <c r="AY14" s="119"/>
      <c r="AZ14" s="23"/>
      <c r="BA14" s="23"/>
      <c r="BB14" s="53">
        <v>60</v>
      </c>
      <c r="BC14" s="54">
        <v>2</v>
      </c>
    </row>
    <row r="15" spans="1:55" x14ac:dyDescent="0.3">
      <c r="A15" s="26">
        <v>16</v>
      </c>
      <c r="B15" s="26">
        <v>1</v>
      </c>
      <c r="C15" s="65">
        <v>2</v>
      </c>
      <c r="D15" s="67"/>
      <c r="E15" s="68"/>
      <c r="F15" s="68"/>
      <c r="G15" s="30"/>
      <c r="H15" s="31"/>
      <c r="I15" s="61">
        <v>28</v>
      </c>
      <c r="J15" s="61">
        <v>23</v>
      </c>
      <c r="K15" s="62">
        <v>2</v>
      </c>
      <c r="L15" s="34">
        <v>98</v>
      </c>
      <c r="M15" s="34">
        <v>2</v>
      </c>
      <c r="N15" s="35">
        <v>9.58</v>
      </c>
      <c r="O15" s="29">
        <v>1.24</v>
      </c>
      <c r="P15" s="36">
        <f>N15/O15</f>
        <v>7.725806451612903</v>
      </c>
      <c r="Q15" s="112">
        <v>1</v>
      </c>
      <c r="R15" s="37">
        <v>1</v>
      </c>
      <c r="S15" s="38">
        <v>232</v>
      </c>
      <c r="T15" s="39">
        <f>S15/O15</f>
        <v>187.09677419354838</v>
      </c>
      <c r="U15" s="125">
        <v>1</v>
      </c>
      <c r="V15" s="125">
        <v>1</v>
      </c>
      <c r="W15" s="128">
        <f t="shared" si="0"/>
        <v>1165.7044073713537</v>
      </c>
      <c r="X15" s="125">
        <v>1</v>
      </c>
      <c r="Y15" s="125"/>
      <c r="Z15" s="128">
        <f t="shared" si="1"/>
        <v>38.200000000000003</v>
      </c>
      <c r="AA15" s="125">
        <v>2</v>
      </c>
      <c r="AB15" s="40">
        <v>32</v>
      </c>
      <c r="AC15" s="29">
        <v>25.3</v>
      </c>
      <c r="AD15" s="41">
        <f>AB15/AC15</f>
        <v>1.2648221343873518</v>
      </c>
      <c r="AE15" s="66">
        <v>1</v>
      </c>
      <c r="AF15" s="42">
        <v>1</v>
      </c>
      <c r="AG15" s="44">
        <v>1</v>
      </c>
      <c r="AH15" s="45">
        <v>5.5</v>
      </c>
      <c r="AI15" s="45">
        <v>1</v>
      </c>
      <c r="AJ15" s="63">
        <v>1</v>
      </c>
      <c r="AK15" s="47" t="s">
        <v>42</v>
      </c>
      <c r="AL15" s="47">
        <v>2</v>
      </c>
      <c r="AM15" s="49">
        <v>1</v>
      </c>
      <c r="AN15" s="49">
        <v>1</v>
      </c>
      <c r="AO15" s="49">
        <v>1</v>
      </c>
      <c r="AP15" s="49">
        <v>2</v>
      </c>
      <c r="AQ15" s="49"/>
      <c r="AR15" s="49">
        <v>2</v>
      </c>
      <c r="AS15" s="50">
        <v>1</v>
      </c>
      <c r="AT15" s="55">
        <v>1</v>
      </c>
      <c r="AU15" s="52">
        <v>2</v>
      </c>
      <c r="AV15" s="23">
        <v>42066</v>
      </c>
      <c r="AW15" s="23">
        <v>43085</v>
      </c>
      <c r="AX15" s="29">
        <v>1</v>
      </c>
      <c r="AY15" s="119">
        <v>42614</v>
      </c>
      <c r="AZ15" s="23"/>
      <c r="BA15" s="23" t="s">
        <v>55</v>
      </c>
      <c r="BB15" s="58">
        <v>33</v>
      </c>
      <c r="BC15" s="54">
        <v>1</v>
      </c>
    </row>
    <row r="16" spans="1:55" x14ac:dyDescent="0.3">
      <c r="A16" s="26">
        <v>41</v>
      </c>
      <c r="B16" s="26">
        <v>1</v>
      </c>
      <c r="C16" s="65">
        <v>1</v>
      </c>
      <c r="D16" s="67"/>
      <c r="E16" s="68"/>
      <c r="F16" s="68"/>
      <c r="G16" s="30"/>
      <c r="H16" s="31"/>
      <c r="I16" s="61">
        <v>25</v>
      </c>
      <c r="J16" s="61">
        <v>18</v>
      </c>
      <c r="K16" s="62">
        <v>1</v>
      </c>
      <c r="L16" s="34">
        <v>126</v>
      </c>
      <c r="M16" s="34">
        <v>1</v>
      </c>
      <c r="N16" s="35">
        <v>8.69</v>
      </c>
      <c r="O16" s="29">
        <v>0.75</v>
      </c>
      <c r="P16" s="36">
        <f t="shared" ref="P16:P17" si="2">N16/O16</f>
        <v>11.586666666666666</v>
      </c>
      <c r="Q16" s="37">
        <v>1</v>
      </c>
      <c r="R16" s="37">
        <v>1</v>
      </c>
      <c r="S16" s="38">
        <v>214</v>
      </c>
      <c r="T16" s="39">
        <f t="shared" ref="T16:T17" si="3">S16/O16</f>
        <v>285.33333333333331</v>
      </c>
      <c r="U16" s="125">
        <v>1</v>
      </c>
      <c r="V16" s="125">
        <v>1</v>
      </c>
      <c r="W16" s="128">
        <f t="shared" si="0"/>
        <v>4408.0829629629625</v>
      </c>
      <c r="X16" s="125">
        <v>1</v>
      </c>
      <c r="Y16" s="125"/>
      <c r="Z16" s="128">
        <f t="shared" si="1"/>
        <v>38.75</v>
      </c>
      <c r="AA16" s="125">
        <v>2</v>
      </c>
      <c r="AB16" s="40">
        <v>35</v>
      </c>
      <c r="AC16" s="29">
        <v>26.5</v>
      </c>
      <c r="AD16" s="41">
        <f t="shared" ref="AD16:AD17" si="4">AB16/AC16</f>
        <v>1.320754716981132</v>
      </c>
      <c r="AE16" s="66">
        <v>1</v>
      </c>
      <c r="AF16" s="42">
        <v>1</v>
      </c>
      <c r="AG16" s="44">
        <v>1</v>
      </c>
      <c r="AH16" s="45">
        <v>8.5</v>
      </c>
      <c r="AI16" s="45">
        <v>1</v>
      </c>
      <c r="AJ16" s="63">
        <v>1</v>
      </c>
      <c r="AK16" s="47" t="s">
        <v>42</v>
      </c>
      <c r="AL16" s="47">
        <v>2</v>
      </c>
      <c r="AM16" s="48">
        <v>1</v>
      </c>
      <c r="AN16" s="49">
        <v>1</v>
      </c>
      <c r="AO16" s="48">
        <v>1</v>
      </c>
      <c r="AP16" s="49">
        <v>2</v>
      </c>
      <c r="AQ16" s="48"/>
      <c r="AR16" s="49">
        <v>2</v>
      </c>
      <c r="AS16" s="50">
        <v>1</v>
      </c>
      <c r="AT16" s="51">
        <v>1</v>
      </c>
      <c r="AU16" s="52">
        <v>2</v>
      </c>
      <c r="AV16" s="23">
        <v>42250</v>
      </c>
      <c r="AW16" s="23">
        <v>43560</v>
      </c>
      <c r="AX16" s="29">
        <v>1</v>
      </c>
      <c r="AY16" s="119">
        <v>42917</v>
      </c>
      <c r="AZ16" s="23"/>
      <c r="BA16" s="23" t="s">
        <v>55</v>
      </c>
      <c r="BB16" s="53">
        <v>43</v>
      </c>
      <c r="BC16" s="54">
        <v>1</v>
      </c>
    </row>
    <row r="17" spans="1:55" x14ac:dyDescent="0.3">
      <c r="A17" s="26">
        <v>60</v>
      </c>
      <c r="B17" s="26">
        <v>2</v>
      </c>
      <c r="C17" s="65">
        <v>2</v>
      </c>
      <c r="D17" s="67"/>
      <c r="E17" s="68"/>
      <c r="F17" s="68"/>
      <c r="G17" s="30"/>
      <c r="H17" s="31"/>
      <c r="I17" s="61">
        <v>14</v>
      </c>
      <c r="J17" s="61">
        <v>11</v>
      </c>
      <c r="K17" s="62">
        <v>1</v>
      </c>
      <c r="L17" s="34">
        <v>134</v>
      </c>
      <c r="M17" s="34">
        <v>1</v>
      </c>
      <c r="N17" s="35">
        <v>3.32</v>
      </c>
      <c r="O17" s="29">
        <v>1.62</v>
      </c>
      <c r="P17" s="36">
        <f t="shared" si="2"/>
        <v>2.0493827160493825</v>
      </c>
      <c r="Q17" s="37">
        <v>2</v>
      </c>
      <c r="R17" s="37">
        <v>2</v>
      </c>
      <c r="S17" s="38">
        <v>235</v>
      </c>
      <c r="T17" s="39">
        <f t="shared" si="3"/>
        <v>145.06172839506172</v>
      </c>
      <c r="U17" s="125">
        <v>2</v>
      </c>
      <c r="V17" s="125">
        <v>2</v>
      </c>
      <c r="W17" s="128">
        <f t="shared" si="0"/>
        <v>183.5104931685737</v>
      </c>
      <c r="X17" s="125">
        <v>2</v>
      </c>
      <c r="Y17" s="125"/>
      <c r="Z17" s="128">
        <f t="shared" si="1"/>
        <v>42.1</v>
      </c>
      <c r="AA17" s="125">
        <v>2</v>
      </c>
      <c r="AB17" s="40">
        <v>34</v>
      </c>
      <c r="AC17" s="29">
        <v>25.8</v>
      </c>
      <c r="AD17" s="41">
        <f t="shared" si="4"/>
        <v>1.317829457364341</v>
      </c>
      <c r="AE17" s="66">
        <v>5</v>
      </c>
      <c r="AF17" s="43">
        <v>2</v>
      </c>
      <c r="AG17" s="44">
        <v>1</v>
      </c>
      <c r="AH17" s="45">
        <v>18</v>
      </c>
      <c r="AI17" s="45">
        <v>2</v>
      </c>
      <c r="AJ17" s="63">
        <v>1</v>
      </c>
      <c r="AK17" s="47" t="s">
        <v>42</v>
      </c>
      <c r="AL17" s="47">
        <v>2</v>
      </c>
      <c r="AM17" s="48">
        <v>1</v>
      </c>
      <c r="AN17" s="49">
        <v>1</v>
      </c>
      <c r="AO17" s="48">
        <v>1</v>
      </c>
      <c r="AP17" s="49">
        <v>2</v>
      </c>
      <c r="AQ17" s="48"/>
      <c r="AR17" s="49">
        <v>1</v>
      </c>
      <c r="AS17" s="50">
        <v>1</v>
      </c>
      <c r="AT17" s="51">
        <v>1</v>
      </c>
      <c r="AU17" s="52">
        <v>2</v>
      </c>
      <c r="AV17" s="23">
        <v>43008</v>
      </c>
      <c r="AW17" s="23">
        <v>44166</v>
      </c>
      <c r="AX17" s="29"/>
      <c r="AY17" s="119"/>
      <c r="AZ17" s="23"/>
      <c r="BA17" s="23"/>
      <c r="BB17" s="53">
        <v>38</v>
      </c>
      <c r="BC17" s="54">
        <v>2</v>
      </c>
    </row>
    <row r="18" spans="1:55" x14ac:dyDescent="0.3">
      <c r="A18" s="26">
        <v>50</v>
      </c>
      <c r="B18" s="26">
        <v>1</v>
      </c>
      <c r="C18" s="65">
        <v>1</v>
      </c>
      <c r="D18" s="67"/>
      <c r="E18" s="68"/>
      <c r="F18" s="68"/>
      <c r="G18" s="30"/>
      <c r="H18" s="31"/>
      <c r="I18" s="61">
        <v>15</v>
      </c>
      <c r="J18" s="61">
        <v>12</v>
      </c>
      <c r="K18" s="62">
        <v>3</v>
      </c>
      <c r="L18" s="34">
        <v>106</v>
      </c>
      <c r="M18" s="57">
        <v>2</v>
      </c>
      <c r="N18" s="35">
        <v>2.6642000000000001</v>
      </c>
      <c r="O18" s="29">
        <v>1.54</v>
      </c>
      <c r="P18" s="36">
        <v>1.73</v>
      </c>
      <c r="Q18" s="37">
        <v>2</v>
      </c>
      <c r="R18" s="37">
        <v>2</v>
      </c>
      <c r="S18" s="38">
        <v>250.00360000000001</v>
      </c>
      <c r="T18" s="39">
        <v>162.34</v>
      </c>
      <c r="U18" s="125">
        <v>2</v>
      </c>
      <c r="V18" s="125">
        <v>2</v>
      </c>
      <c r="W18" s="128">
        <f t="shared" si="0"/>
        <v>182.36896103896106</v>
      </c>
      <c r="X18" s="125">
        <v>2</v>
      </c>
      <c r="Y18" s="125"/>
      <c r="Z18" s="128">
        <f t="shared" si="1"/>
        <v>46.400000000000006</v>
      </c>
      <c r="AA18" s="125">
        <v>1</v>
      </c>
      <c r="AB18" s="40">
        <v>38.700000000000003</v>
      </c>
      <c r="AC18" s="29">
        <v>24.8</v>
      </c>
      <c r="AD18" s="41">
        <v>1.560483870967742</v>
      </c>
      <c r="AE18" s="66">
        <v>5</v>
      </c>
      <c r="AF18" s="43">
        <v>2</v>
      </c>
      <c r="AG18" s="44">
        <v>1</v>
      </c>
      <c r="AH18" s="45">
        <v>11</v>
      </c>
      <c r="AI18" s="45">
        <v>2</v>
      </c>
      <c r="AJ18" s="63">
        <v>2</v>
      </c>
      <c r="AK18" s="47" t="s">
        <v>42</v>
      </c>
      <c r="AL18" s="47">
        <v>2</v>
      </c>
      <c r="AM18" s="49">
        <v>1</v>
      </c>
      <c r="AN18" s="49">
        <v>1</v>
      </c>
      <c r="AO18" s="49">
        <v>1</v>
      </c>
      <c r="AP18" s="49">
        <v>1</v>
      </c>
      <c r="AQ18" s="49"/>
      <c r="AR18" s="49">
        <v>2</v>
      </c>
      <c r="AS18" s="50">
        <v>1</v>
      </c>
      <c r="AT18" s="55">
        <v>1</v>
      </c>
      <c r="AU18" s="52">
        <v>2</v>
      </c>
      <c r="AV18" s="23">
        <v>43320</v>
      </c>
      <c r="AW18" s="23">
        <v>44166</v>
      </c>
      <c r="AX18" s="29"/>
      <c r="AY18" s="119"/>
      <c r="AZ18" s="23"/>
      <c r="BA18" s="23"/>
      <c r="BB18" s="58">
        <v>27</v>
      </c>
      <c r="BC18" s="54">
        <v>2</v>
      </c>
    </row>
    <row r="19" spans="1:55" x14ac:dyDescent="0.3">
      <c r="A19" s="26">
        <v>51</v>
      </c>
      <c r="B19" s="26">
        <v>1</v>
      </c>
      <c r="C19" s="65">
        <v>1</v>
      </c>
      <c r="D19" s="67"/>
      <c r="E19" s="68"/>
      <c r="F19" s="68"/>
      <c r="G19" s="30"/>
      <c r="H19" s="31"/>
      <c r="I19" s="61">
        <v>23</v>
      </c>
      <c r="J19" s="61">
        <v>15</v>
      </c>
      <c r="K19" s="62">
        <v>1</v>
      </c>
      <c r="L19" s="34">
        <v>95</v>
      </c>
      <c r="M19" s="57">
        <v>2</v>
      </c>
      <c r="N19" s="35">
        <v>6.9780000000000006</v>
      </c>
      <c r="O19" s="29">
        <v>0.6</v>
      </c>
      <c r="P19" s="36">
        <v>11.63</v>
      </c>
      <c r="Q19" s="37">
        <v>1</v>
      </c>
      <c r="R19" s="37">
        <v>1</v>
      </c>
      <c r="S19" s="38">
        <v>529.99800000000005</v>
      </c>
      <c r="T19" s="39">
        <v>883.33</v>
      </c>
      <c r="U19" s="125">
        <v>1</v>
      </c>
      <c r="V19" s="125">
        <v>1</v>
      </c>
      <c r="W19" s="128">
        <f t="shared" si="0"/>
        <v>17121.879833333336</v>
      </c>
      <c r="X19" s="125">
        <v>1</v>
      </c>
      <c r="Y19" s="125"/>
      <c r="Z19" s="128">
        <f t="shared" si="1"/>
        <v>20.9</v>
      </c>
      <c r="AA19" s="125">
        <v>2</v>
      </c>
      <c r="AB19" s="40">
        <v>17.899999999999999</v>
      </c>
      <c r="AC19" s="29">
        <v>19.899999999999999</v>
      </c>
      <c r="AD19" s="41">
        <v>0.89949748743718594</v>
      </c>
      <c r="AE19" s="66">
        <v>3</v>
      </c>
      <c r="AF19" s="43">
        <v>2</v>
      </c>
      <c r="AG19" s="44">
        <v>1</v>
      </c>
      <c r="AH19" s="45">
        <v>12</v>
      </c>
      <c r="AI19" s="45">
        <v>2</v>
      </c>
      <c r="AJ19" s="63">
        <v>1</v>
      </c>
      <c r="AK19" s="47" t="s">
        <v>42</v>
      </c>
      <c r="AL19" s="47">
        <v>2</v>
      </c>
      <c r="AM19" s="48">
        <v>1</v>
      </c>
      <c r="AN19" s="49">
        <v>1</v>
      </c>
      <c r="AO19" s="48">
        <v>1</v>
      </c>
      <c r="AP19" s="49">
        <v>2</v>
      </c>
      <c r="AQ19" s="48"/>
      <c r="AR19" s="49">
        <v>2</v>
      </c>
      <c r="AS19" s="50">
        <v>1</v>
      </c>
      <c r="AT19" s="51">
        <v>1</v>
      </c>
      <c r="AU19" s="52">
        <v>2</v>
      </c>
      <c r="AV19" s="23">
        <v>43455</v>
      </c>
      <c r="AW19" s="23">
        <v>43990</v>
      </c>
      <c r="AX19" s="29">
        <v>1</v>
      </c>
      <c r="AY19" s="119">
        <v>43601</v>
      </c>
      <c r="AZ19" s="23"/>
      <c r="BA19" s="23" t="s">
        <v>51</v>
      </c>
      <c r="BB19" s="53">
        <v>17</v>
      </c>
      <c r="BC19" s="54">
        <v>1</v>
      </c>
    </row>
    <row r="20" spans="1:55" x14ac:dyDescent="0.3">
      <c r="A20" s="26">
        <v>69</v>
      </c>
      <c r="B20" s="26">
        <v>2</v>
      </c>
      <c r="C20" s="65">
        <v>2</v>
      </c>
      <c r="D20" s="67"/>
      <c r="E20" s="68"/>
      <c r="F20" s="68"/>
      <c r="G20" s="30"/>
      <c r="H20" s="31"/>
      <c r="I20" s="61">
        <v>12</v>
      </c>
      <c r="J20" s="61">
        <v>9</v>
      </c>
      <c r="K20" s="62">
        <v>3</v>
      </c>
      <c r="L20" s="34">
        <v>126</v>
      </c>
      <c r="M20" s="34">
        <v>1</v>
      </c>
      <c r="N20" s="35">
        <v>2.2498999999999998</v>
      </c>
      <c r="O20" s="29">
        <v>1.51</v>
      </c>
      <c r="P20" s="36">
        <v>1.49</v>
      </c>
      <c r="Q20" s="37">
        <v>2</v>
      </c>
      <c r="R20" s="37">
        <v>2</v>
      </c>
      <c r="S20" s="38">
        <v>337.0018</v>
      </c>
      <c r="T20" s="39">
        <v>223.18</v>
      </c>
      <c r="U20" s="125">
        <v>1</v>
      </c>
      <c r="V20" s="125">
        <v>1</v>
      </c>
      <c r="W20" s="128">
        <f t="shared" si="0"/>
        <v>220.22397350993378</v>
      </c>
      <c r="X20" s="125">
        <v>2</v>
      </c>
      <c r="Y20" s="125"/>
      <c r="Z20" s="128">
        <f t="shared" si="1"/>
        <v>53.349999999999994</v>
      </c>
      <c r="AA20" s="125">
        <v>1</v>
      </c>
      <c r="AB20" s="40">
        <v>45.8</v>
      </c>
      <c r="AC20" s="29">
        <v>43.2</v>
      </c>
      <c r="AD20" s="41">
        <v>1.0601851851851851</v>
      </c>
      <c r="AE20" s="66">
        <v>3</v>
      </c>
      <c r="AF20" s="43">
        <v>2</v>
      </c>
      <c r="AG20" s="44">
        <v>1</v>
      </c>
      <c r="AH20" s="45">
        <v>5.3</v>
      </c>
      <c r="AI20" s="45">
        <v>1</v>
      </c>
      <c r="AJ20" s="63">
        <v>1</v>
      </c>
      <c r="AK20" s="47" t="s">
        <v>42</v>
      </c>
      <c r="AL20" s="47">
        <v>2</v>
      </c>
      <c r="AM20" s="48">
        <v>1</v>
      </c>
      <c r="AN20" s="49">
        <v>1</v>
      </c>
      <c r="AO20" s="48">
        <v>1</v>
      </c>
      <c r="AP20" s="49">
        <v>2</v>
      </c>
      <c r="AQ20" s="48">
        <v>2</v>
      </c>
      <c r="AR20" s="49">
        <v>2</v>
      </c>
      <c r="AS20" s="50">
        <v>1</v>
      </c>
      <c r="AT20" s="51">
        <v>1</v>
      </c>
      <c r="AU20" s="52">
        <v>2</v>
      </c>
      <c r="AV20" s="23">
        <v>43616</v>
      </c>
      <c r="AW20" s="23">
        <v>44166</v>
      </c>
      <c r="AX20" s="29"/>
      <c r="AY20" s="119"/>
      <c r="AZ20" s="23"/>
      <c r="BA20" s="23"/>
      <c r="BB20" s="53">
        <v>18</v>
      </c>
      <c r="BC20" s="54">
        <v>2</v>
      </c>
    </row>
    <row r="21" spans="1:55" x14ac:dyDescent="0.3">
      <c r="A21" s="26">
        <v>41</v>
      </c>
      <c r="B21" s="26">
        <v>1</v>
      </c>
      <c r="C21" s="65">
        <v>1</v>
      </c>
      <c r="D21" s="67"/>
      <c r="E21" s="68"/>
      <c r="F21" s="68"/>
      <c r="G21" s="30"/>
      <c r="H21" s="31"/>
      <c r="I21" s="61">
        <v>25</v>
      </c>
      <c r="J21" s="61">
        <v>16</v>
      </c>
      <c r="K21" s="62">
        <v>1</v>
      </c>
      <c r="L21" s="34">
        <v>88</v>
      </c>
      <c r="M21" s="57">
        <v>2</v>
      </c>
      <c r="N21" s="35">
        <v>3.3864000000000001</v>
      </c>
      <c r="O21" s="29">
        <v>2.04</v>
      </c>
      <c r="P21" s="36">
        <v>1.66</v>
      </c>
      <c r="Q21" s="37">
        <v>2</v>
      </c>
      <c r="R21" s="37">
        <v>2</v>
      </c>
      <c r="S21" s="38">
        <v>500.00400000000002</v>
      </c>
      <c r="T21" s="39">
        <v>245.1</v>
      </c>
      <c r="U21" s="125">
        <v>1</v>
      </c>
      <c r="V21" s="125">
        <v>1</v>
      </c>
      <c r="W21" s="128">
        <f t="shared" si="0"/>
        <v>199.44411764705882</v>
      </c>
      <c r="X21" s="125">
        <v>2</v>
      </c>
      <c r="Y21" s="125"/>
      <c r="Z21" s="128">
        <f t="shared" si="1"/>
        <v>51.099999999999994</v>
      </c>
      <c r="AA21" s="125">
        <v>1</v>
      </c>
      <c r="AB21" s="40">
        <v>40.9</v>
      </c>
      <c r="AC21" s="29">
        <v>23</v>
      </c>
      <c r="AD21" s="41">
        <v>1.7782608695652173</v>
      </c>
      <c r="AE21" s="66">
        <v>3</v>
      </c>
      <c r="AF21" s="43">
        <v>2</v>
      </c>
      <c r="AG21" s="44">
        <v>1</v>
      </c>
      <c r="AH21" s="45">
        <v>7</v>
      </c>
      <c r="AI21" s="45">
        <v>1</v>
      </c>
      <c r="AJ21" s="63">
        <v>1</v>
      </c>
      <c r="AK21" s="47" t="s">
        <v>42</v>
      </c>
      <c r="AL21" s="47">
        <v>2</v>
      </c>
      <c r="AM21" s="48">
        <v>1</v>
      </c>
      <c r="AN21" s="49">
        <v>1</v>
      </c>
      <c r="AO21" s="48">
        <v>1</v>
      </c>
      <c r="AP21" s="49">
        <v>1</v>
      </c>
      <c r="AQ21" s="48"/>
      <c r="AR21" s="49">
        <v>2</v>
      </c>
      <c r="AS21" s="50">
        <v>1</v>
      </c>
      <c r="AT21" s="51">
        <v>1</v>
      </c>
      <c r="AU21" s="52">
        <v>2</v>
      </c>
      <c r="AV21" s="23">
        <v>43589</v>
      </c>
      <c r="AW21" s="23">
        <v>44166</v>
      </c>
      <c r="AX21" s="29"/>
      <c r="AY21" s="119"/>
      <c r="AZ21" s="23"/>
      <c r="BA21" s="23"/>
      <c r="BB21" s="53">
        <v>18</v>
      </c>
      <c r="BC21" s="54">
        <v>2</v>
      </c>
    </row>
    <row r="22" spans="1:55" x14ac:dyDescent="0.3">
      <c r="A22" s="69">
        <v>51</v>
      </c>
      <c r="B22" s="26">
        <v>1</v>
      </c>
      <c r="C22" s="70">
        <v>2</v>
      </c>
      <c r="D22" s="28">
        <v>4</v>
      </c>
      <c r="E22" s="29"/>
      <c r="F22" s="29"/>
      <c r="G22" s="30"/>
      <c r="H22" s="31"/>
      <c r="I22" s="32">
        <v>31</v>
      </c>
      <c r="J22" s="26">
        <v>18</v>
      </c>
      <c r="K22" s="33">
        <v>2</v>
      </c>
      <c r="L22" s="34">
        <v>60</v>
      </c>
      <c r="M22" s="57">
        <v>2</v>
      </c>
      <c r="N22" s="35">
        <v>3.7519999999999998</v>
      </c>
      <c r="O22" s="29">
        <v>0.7</v>
      </c>
      <c r="P22" s="36">
        <v>5.36</v>
      </c>
      <c r="Q22" s="37">
        <v>1</v>
      </c>
      <c r="R22" s="37">
        <v>1</v>
      </c>
      <c r="S22" s="38">
        <v>122.997</v>
      </c>
      <c r="T22" s="39">
        <v>175.71</v>
      </c>
      <c r="U22" s="125">
        <v>1</v>
      </c>
      <c r="V22" s="125">
        <v>1</v>
      </c>
      <c r="W22" s="128">
        <f t="shared" si="0"/>
        <v>1345.4365714285718</v>
      </c>
      <c r="X22" s="125">
        <v>1</v>
      </c>
      <c r="Y22" s="125"/>
      <c r="Z22" s="128">
        <f t="shared" si="1"/>
        <v>38.9</v>
      </c>
      <c r="AA22" s="125">
        <v>2</v>
      </c>
      <c r="AB22" s="40">
        <v>35.4</v>
      </c>
      <c r="AC22" s="71">
        <v>14.3</v>
      </c>
      <c r="AD22" s="41">
        <v>2.4755244755244754</v>
      </c>
      <c r="AE22" s="66">
        <v>3</v>
      </c>
      <c r="AF22" s="43">
        <v>2</v>
      </c>
      <c r="AG22" s="44">
        <v>1</v>
      </c>
      <c r="AH22" s="45">
        <v>5</v>
      </c>
      <c r="AI22" s="45">
        <v>1</v>
      </c>
      <c r="AJ22" s="46">
        <v>1</v>
      </c>
      <c r="AK22" s="47" t="s">
        <v>42</v>
      </c>
      <c r="AL22" s="47">
        <v>2</v>
      </c>
      <c r="AM22" s="48">
        <v>1</v>
      </c>
      <c r="AN22" s="49">
        <v>2</v>
      </c>
      <c r="AO22" s="48">
        <v>1</v>
      </c>
      <c r="AP22" s="49">
        <v>2</v>
      </c>
      <c r="AQ22" s="48"/>
      <c r="AR22" s="49">
        <v>2</v>
      </c>
      <c r="AS22" s="50">
        <v>1</v>
      </c>
      <c r="AT22" s="51">
        <v>2</v>
      </c>
      <c r="AU22" s="52">
        <v>2</v>
      </c>
      <c r="AV22" s="23">
        <v>41682.346863425897</v>
      </c>
      <c r="AW22" s="23">
        <v>41743</v>
      </c>
      <c r="AX22" s="29">
        <v>1</v>
      </c>
      <c r="AY22" s="119">
        <v>41713</v>
      </c>
      <c r="AZ22" s="23"/>
      <c r="BA22" s="23" t="s">
        <v>55</v>
      </c>
      <c r="BB22" s="53">
        <v>2</v>
      </c>
      <c r="BC22" s="54">
        <v>1</v>
      </c>
    </row>
    <row r="23" spans="1:55" x14ac:dyDescent="0.3">
      <c r="A23" s="69">
        <v>46</v>
      </c>
      <c r="B23" s="26">
        <v>1</v>
      </c>
      <c r="C23" s="70">
        <v>1</v>
      </c>
      <c r="D23" s="28">
        <v>2</v>
      </c>
      <c r="E23" s="29">
        <v>1.72</v>
      </c>
      <c r="F23" s="29">
        <v>80</v>
      </c>
      <c r="G23" s="30">
        <v>27.041644131963228</v>
      </c>
      <c r="H23" s="31">
        <v>3</v>
      </c>
      <c r="I23" s="32">
        <v>16</v>
      </c>
      <c r="J23" s="26">
        <v>9</v>
      </c>
      <c r="K23" s="33">
        <v>2</v>
      </c>
      <c r="L23" s="34">
        <v>79</v>
      </c>
      <c r="M23" s="57">
        <v>2</v>
      </c>
      <c r="N23" s="35">
        <v>2.9784000000000002</v>
      </c>
      <c r="O23" s="29">
        <v>1.36</v>
      </c>
      <c r="P23" s="36">
        <v>2.19</v>
      </c>
      <c r="Q23" s="37">
        <v>2</v>
      </c>
      <c r="R23" s="37">
        <v>2</v>
      </c>
      <c r="S23" s="38">
        <v>394.9984</v>
      </c>
      <c r="T23" s="39">
        <v>290.44</v>
      </c>
      <c r="U23" s="125">
        <v>1</v>
      </c>
      <c r="V23" s="125">
        <v>1</v>
      </c>
      <c r="W23" s="128">
        <f t="shared" si="0"/>
        <v>467.6938235294117</v>
      </c>
      <c r="X23" s="125">
        <v>1</v>
      </c>
      <c r="Y23" s="125"/>
      <c r="Z23" s="128">
        <f t="shared" si="1"/>
        <v>47.5</v>
      </c>
      <c r="AA23" s="125">
        <v>1</v>
      </c>
      <c r="AB23" s="40">
        <v>40.700000000000003</v>
      </c>
      <c r="AC23" s="71">
        <v>20</v>
      </c>
      <c r="AD23" s="41">
        <v>2.0350000000000001</v>
      </c>
      <c r="AE23" s="66">
        <v>3</v>
      </c>
      <c r="AF23" s="43">
        <v>2</v>
      </c>
      <c r="AG23" s="44">
        <v>2</v>
      </c>
      <c r="AH23" s="45">
        <v>10</v>
      </c>
      <c r="AI23" s="45">
        <v>2</v>
      </c>
      <c r="AJ23" s="46">
        <v>1</v>
      </c>
      <c r="AK23" s="47" t="s">
        <v>42</v>
      </c>
      <c r="AL23" s="47">
        <v>2</v>
      </c>
      <c r="AM23" s="48">
        <v>1</v>
      </c>
      <c r="AN23" s="49">
        <v>1</v>
      </c>
      <c r="AO23" s="48">
        <v>1</v>
      </c>
      <c r="AP23" s="49">
        <v>1</v>
      </c>
      <c r="AQ23" s="48"/>
      <c r="AR23" s="49">
        <v>2</v>
      </c>
      <c r="AS23" s="50">
        <v>1</v>
      </c>
      <c r="AT23" s="51">
        <v>1</v>
      </c>
      <c r="AU23" s="52">
        <v>2</v>
      </c>
      <c r="AV23" s="23">
        <v>41969.414652777799</v>
      </c>
      <c r="AW23" s="23">
        <v>44166</v>
      </c>
      <c r="AX23" s="29"/>
      <c r="AY23" s="119"/>
      <c r="AZ23" s="23"/>
      <c r="BA23" s="23"/>
      <c r="BB23" s="53">
        <v>72</v>
      </c>
      <c r="BC23" s="54">
        <v>2</v>
      </c>
    </row>
    <row r="24" spans="1:55" x14ac:dyDescent="0.3">
      <c r="A24" s="69">
        <v>52</v>
      </c>
      <c r="B24" s="26">
        <v>1</v>
      </c>
      <c r="C24" s="70">
        <v>1</v>
      </c>
      <c r="D24" s="28">
        <v>4</v>
      </c>
      <c r="E24" s="29">
        <v>1.75</v>
      </c>
      <c r="F24" s="29">
        <v>75</v>
      </c>
      <c r="G24" s="30">
        <v>24.489795918367346</v>
      </c>
      <c r="H24" s="31">
        <v>3</v>
      </c>
      <c r="I24" s="32">
        <v>15</v>
      </c>
      <c r="J24" s="26">
        <v>10</v>
      </c>
      <c r="K24" s="33">
        <v>3</v>
      </c>
      <c r="L24" s="34">
        <v>165</v>
      </c>
      <c r="M24" s="34">
        <v>1</v>
      </c>
      <c r="N24" s="35">
        <v>7.202</v>
      </c>
      <c r="O24" s="29">
        <v>2.77</v>
      </c>
      <c r="P24" s="36">
        <v>2.6</v>
      </c>
      <c r="Q24" s="37">
        <v>1</v>
      </c>
      <c r="R24" s="37">
        <v>1</v>
      </c>
      <c r="S24" s="38">
        <v>158.0008</v>
      </c>
      <c r="T24" s="39">
        <v>57.04</v>
      </c>
      <c r="U24" s="125">
        <v>2</v>
      </c>
      <c r="V24" s="125">
        <v>2</v>
      </c>
      <c r="W24" s="128">
        <f t="shared" si="0"/>
        <v>53.539350180505416</v>
      </c>
      <c r="X24" s="125">
        <v>2</v>
      </c>
      <c r="Y24" s="125"/>
      <c r="Z24" s="128">
        <f t="shared" si="1"/>
        <v>47.65</v>
      </c>
      <c r="AA24" s="125">
        <v>1</v>
      </c>
      <c r="AB24" s="40">
        <v>33.799999999999997</v>
      </c>
      <c r="AC24" s="71">
        <v>25.8</v>
      </c>
      <c r="AD24" s="41">
        <v>1.3100775193798448</v>
      </c>
      <c r="AE24" s="66">
        <v>1</v>
      </c>
      <c r="AF24" s="42">
        <v>1</v>
      </c>
      <c r="AG24" s="44">
        <v>1</v>
      </c>
      <c r="AH24" s="45">
        <v>10</v>
      </c>
      <c r="AI24" s="45">
        <v>2</v>
      </c>
      <c r="AJ24" s="46">
        <v>1</v>
      </c>
      <c r="AK24" s="47" t="s">
        <v>42</v>
      </c>
      <c r="AL24" s="47">
        <v>2</v>
      </c>
      <c r="AM24" s="49">
        <v>1</v>
      </c>
      <c r="AN24" s="49">
        <v>1</v>
      </c>
      <c r="AO24" s="49">
        <v>1</v>
      </c>
      <c r="AP24" s="49">
        <v>1</v>
      </c>
      <c r="AQ24" s="49"/>
      <c r="AR24" s="49">
        <v>2</v>
      </c>
      <c r="AS24" s="50">
        <v>1</v>
      </c>
      <c r="AT24" s="55">
        <v>2</v>
      </c>
      <c r="AU24" s="52">
        <v>2</v>
      </c>
      <c r="AV24" s="23">
        <v>42074.346481481502</v>
      </c>
      <c r="AW24" s="23">
        <v>42871</v>
      </c>
      <c r="AX24" s="29">
        <v>1</v>
      </c>
      <c r="AY24" s="119">
        <v>42266</v>
      </c>
      <c r="AZ24" s="23"/>
      <c r="BA24" s="23" t="s">
        <v>61</v>
      </c>
      <c r="BB24" s="58">
        <v>26</v>
      </c>
      <c r="BC24" s="54">
        <v>1</v>
      </c>
    </row>
    <row r="25" spans="1:55" x14ac:dyDescent="0.3">
      <c r="A25" s="69">
        <v>52</v>
      </c>
      <c r="B25" s="26">
        <v>1</v>
      </c>
      <c r="C25" s="70">
        <v>1</v>
      </c>
      <c r="D25" s="28">
        <v>2</v>
      </c>
      <c r="E25" s="29">
        <v>1.72</v>
      </c>
      <c r="F25" s="29">
        <v>68</v>
      </c>
      <c r="G25" s="30">
        <v>22.985397512168742</v>
      </c>
      <c r="H25" s="31">
        <v>2</v>
      </c>
      <c r="I25" s="32">
        <v>13</v>
      </c>
      <c r="J25" s="26">
        <v>8</v>
      </c>
      <c r="K25" s="33">
        <v>3</v>
      </c>
      <c r="L25" s="34">
        <v>128</v>
      </c>
      <c r="M25" s="34">
        <v>1</v>
      </c>
      <c r="N25" s="35">
        <v>2.6081999999999996</v>
      </c>
      <c r="O25" s="29">
        <v>1.26</v>
      </c>
      <c r="P25" s="36">
        <v>2.0699999999999998</v>
      </c>
      <c r="Q25" s="37">
        <v>2</v>
      </c>
      <c r="R25" s="37">
        <v>2</v>
      </c>
      <c r="S25" s="38">
        <v>243.00360000000001</v>
      </c>
      <c r="T25" s="39">
        <v>192.86</v>
      </c>
      <c r="U25" s="125">
        <v>1</v>
      </c>
      <c r="V25" s="125">
        <v>1</v>
      </c>
      <c r="W25" s="128">
        <f t="shared" si="0"/>
        <v>316.84142857142854</v>
      </c>
      <c r="X25" s="125">
        <v>1</v>
      </c>
      <c r="Y25" s="125"/>
      <c r="Z25" s="128">
        <f t="shared" si="1"/>
        <v>43</v>
      </c>
      <c r="AA25" s="125">
        <v>2</v>
      </c>
      <c r="AB25" s="40">
        <v>36.700000000000003</v>
      </c>
      <c r="AC25" s="71">
        <v>27.6</v>
      </c>
      <c r="AD25" s="41">
        <v>1.3297101449275364</v>
      </c>
      <c r="AE25" s="66">
        <v>3</v>
      </c>
      <c r="AF25" s="43">
        <v>2</v>
      </c>
      <c r="AG25" s="44">
        <v>1</v>
      </c>
      <c r="AH25" s="45">
        <v>9.5</v>
      </c>
      <c r="AI25" s="45">
        <v>1</v>
      </c>
      <c r="AJ25" s="46">
        <v>1</v>
      </c>
      <c r="AK25" s="47" t="s">
        <v>42</v>
      </c>
      <c r="AL25" s="47">
        <v>2</v>
      </c>
      <c r="AM25" s="48">
        <v>1</v>
      </c>
      <c r="AN25" s="49">
        <v>1</v>
      </c>
      <c r="AO25" s="48">
        <v>1</v>
      </c>
      <c r="AP25" s="49"/>
      <c r="AQ25" s="48"/>
      <c r="AR25" s="49">
        <v>1</v>
      </c>
      <c r="AS25" s="50">
        <v>1</v>
      </c>
      <c r="AT25" s="51">
        <v>1</v>
      </c>
      <c r="AU25" s="52">
        <v>2</v>
      </c>
      <c r="AV25" s="23">
        <v>42236.612025463</v>
      </c>
      <c r="AW25" s="23">
        <v>44166</v>
      </c>
      <c r="AX25" s="29"/>
      <c r="AY25" s="119"/>
      <c r="AZ25" s="23"/>
      <c r="BA25" s="23"/>
      <c r="BB25" s="53">
        <v>63</v>
      </c>
      <c r="BC25" s="54">
        <v>2</v>
      </c>
    </row>
    <row r="26" spans="1:55" x14ac:dyDescent="0.3">
      <c r="A26" s="69">
        <v>67</v>
      </c>
      <c r="B26" s="26">
        <v>2</v>
      </c>
      <c r="C26" s="70">
        <v>2</v>
      </c>
      <c r="D26" s="28">
        <v>2</v>
      </c>
      <c r="E26" s="29">
        <v>1.67</v>
      </c>
      <c r="F26" s="29">
        <v>70</v>
      </c>
      <c r="G26" s="30">
        <v>25.099501595611173</v>
      </c>
      <c r="H26" s="31">
        <v>3</v>
      </c>
      <c r="I26" s="32">
        <v>26</v>
      </c>
      <c r="J26" s="26">
        <v>24</v>
      </c>
      <c r="K26" s="33">
        <v>1</v>
      </c>
      <c r="L26" s="34">
        <v>122</v>
      </c>
      <c r="M26" s="34">
        <v>1</v>
      </c>
      <c r="N26" s="35">
        <v>3.3461999999999996</v>
      </c>
      <c r="O26" s="29">
        <v>1.43</v>
      </c>
      <c r="P26" s="36">
        <v>2.34</v>
      </c>
      <c r="Q26" s="37">
        <v>1</v>
      </c>
      <c r="R26" s="37">
        <v>2</v>
      </c>
      <c r="S26" s="38">
        <v>293.99369999999999</v>
      </c>
      <c r="T26" s="39">
        <v>205.59</v>
      </c>
      <c r="U26" s="125">
        <v>1</v>
      </c>
      <c r="V26" s="125">
        <v>1</v>
      </c>
      <c r="W26" s="128">
        <f t="shared" si="0"/>
        <v>336.42</v>
      </c>
      <c r="X26" s="125">
        <v>1</v>
      </c>
      <c r="Y26" s="125"/>
      <c r="Z26" s="128">
        <f t="shared" si="1"/>
        <v>43.949999999999996</v>
      </c>
      <c r="AA26" s="125">
        <v>2</v>
      </c>
      <c r="AB26" s="40">
        <v>36.799999999999997</v>
      </c>
      <c r="AC26" s="71">
        <v>27.7</v>
      </c>
      <c r="AD26" s="41">
        <v>1.3285198555956679</v>
      </c>
      <c r="AE26" s="66">
        <v>5</v>
      </c>
      <c r="AF26" s="43">
        <v>2</v>
      </c>
      <c r="AG26" s="44">
        <v>1</v>
      </c>
      <c r="AH26" s="45">
        <v>9</v>
      </c>
      <c r="AI26" s="45">
        <v>1</v>
      </c>
      <c r="AJ26" s="46">
        <v>1</v>
      </c>
      <c r="AK26" s="47" t="s">
        <v>42</v>
      </c>
      <c r="AL26" s="47">
        <v>2</v>
      </c>
      <c r="AM26" s="48">
        <v>1</v>
      </c>
      <c r="AN26" s="49">
        <v>1</v>
      </c>
      <c r="AO26" s="48">
        <v>1</v>
      </c>
      <c r="AP26" s="49">
        <v>2</v>
      </c>
      <c r="AQ26" s="48"/>
      <c r="AR26" s="49">
        <v>2</v>
      </c>
      <c r="AS26" s="50">
        <v>1</v>
      </c>
      <c r="AT26" s="51">
        <v>1</v>
      </c>
      <c r="AU26" s="52">
        <v>2</v>
      </c>
      <c r="AV26" s="23">
        <v>42366.375555555598</v>
      </c>
      <c r="AW26" s="23">
        <v>42583</v>
      </c>
      <c r="AX26" s="29"/>
      <c r="AY26" s="119"/>
      <c r="AZ26" s="23"/>
      <c r="BA26" s="23"/>
      <c r="BB26" s="53">
        <v>7</v>
      </c>
      <c r="BC26" s="54">
        <v>2</v>
      </c>
    </row>
    <row r="27" spans="1:55" x14ac:dyDescent="0.3">
      <c r="A27" s="69">
        <v>36</v>
      </c>
      <c r="B27" s="26">
        <v>1</v>
      </c>
      <c r="C27" s="70">
        <v>1</v>
      </c>
      <c r="D27" s="28">
        <v>1</v>
      </c>
      <c r="E27" s="29">
        <v>1.68</v>
      </c>
      <c r="F27" s="29">
        <v>60</v>
      </c>
      <c r="G27" s="30">
        <v>21.258503401360546</v>
      </c>
      <c r="H27" s="31">
        <v>2</v>
      </c>
      <c r="I27" s="32">
        <v>14</v>
      </c>
      <c r="J27" s="26">
        <v>18</v>
      </c>
      <c r="K27" s="33">
        <v>1</v>
      </c>
      <c r="L27" s="34">
        <v>119</v>
      </c>
      <c r="M27" s="34">
        <v>1</v>
      </c>
      <c r="N27" s="35">
        <v>12.648</v>
      </c>
      <c r="O27" s="29">
        <v>0.85</v>
      </c>
      <c r="P27" s="36">
        <v>14.88</v>
      </c>
      <c r="Q27" s="37">
        <v>1</v>
      </c>
      <c r="R27" s="37">
        <v>1</v>
      </c>
      <c r="S27" s="38">
        <v>663</v>
      </c>
      <c r="T27" s="39">
        <v>780</v>
      </c>
      <c r="U27" s="125">
        <v>1</v>
      </c>
      <c r="V27" s="125">
        <v>1</v>
      </c>
      <c r="W27" s="128">
        <f t="shared" si="0"/>
        <v>13654.588235294119</v>
      </c>
      <c r="X27" s="125">
        <v>1</v>
      </c>
      <c r="Y27" s="125"/>
      <c r="Z27" s="128">
        <f t="shared" si="1"/>
        <v>43.15</v>
      </c>
      <c r="AA27" s="125">
        <v>2</v>
      </c>
      <c r="AB27" s="40">
        <v>38.9</v>
      </c>
      <c r="AC27" s="71">
        <v>25.6</v>
      </c>
      <c r="AD27" s="41">
        <v>1.5195312499999998</v>
      </c>
      <c r="AE27" s="66">
        <v>3</v>
      </c>
      <c r="AF27" s="43">
        <v>2</v>
      </c>
      <c r="AG27" s="44">
        <v>1</v>
      </c>
      <c r="AH27" s="45">
        <v>15</v>
      </c>
      <c r="AI27" s="45">
        <v>2</v>
      </c>
      <c r="AJ27" s="46">
        <v>2</v>
      </c>
      <c r="AK27" s="47" t="s">
        <v>42</v>
      </c>
      <c r="AL27" s="47">
        <v>2</v>
      </c>
      <c r="AM27" s="49">
        <v>1</v>
      </c>
      <c r="AN27" s="49">
        <v>2</v>
      </c>
      <c r="AO27" s="49">
        <v>1</v>
      </c>
      <c r="AP27" s="49">
        <v>2</v>
      </c>
      <c r="AQ27" s="49"/>
      <c r="AR27" s="49">
        <v>2</v>
      </c>
      <c r="AS27" s="50">
        <v>1</v>
      </c>
      <c r="AT27" s="55">
        <v>2</v>
      </c>
      <c r="AU27" s="52">
        <v>2</v>
      </c>
      <c r="AV27" s="23">
        <v>42366.607939814799</v>
      </c>
      <c r="AW27" s="23">
        <v>42952</v>
      </c>
      <c r="AX27" s="29">
        <v>1</v>
      </c>
      <c r="AY27" s="119">
        <v>42675</v>
      </c>
      <c r="AZ27" s="23"/>
      <c r="BA27" s="23" t="s">
        <v>51</v>
      </c>
      <c r="BB27" s="53">
        <v>19</v>
      </c>
      <c r="BC27" s="54">
        <v>1</v>
      </c>
    </row>
    <row r="28" spans="1:55" x14ac:dyDescent="0.3">
      <c r="A28" s="69">
        <v>55</v>
      </c>
      <c r="B28" s="26">
        <v>1</v>
      </c>
      <c r="C28" s="70">
        <v>2</v>
      </c>
      <c r="D28" s="28">
        <v>3</v>
      </c>
      <c r="E28" s="29">
        <v>1.65</v>
      </c>
      <c r="F28" s="29">
        <v>79</v>
      </c>
      <c r="G28" s="30">
        <v>29.017447199265384</v>
      </c>
      <c r="H28" s="31">
        <v>3</v>
      </c>
      <c r="I28" s="32">
        <v>53</v>
      </c>
      <c r="J28" s="26">
        <v>11</v>
      </c>
      <c r="K28" s="33">
        <v>1</v>
      </c>
      <c r="L28" s="34">
        <v>121</v>
      </c>
      <c r="M28" s="34">
        <v>1</v>
      </c>
      <c r="N28" s="35">
        <v>3.5815000000000001</v>
      </c>
      <c r="O28" s="29">
        <v>2.4700000000000002</v>
      </c>
      <c r="P28" s="36">
        <v>1.45</v>
      </c>
      <c r="Q28" s="37">
        <v>2</v>
      </c>
      <c r="R28" s="37">
        <v>2</v>
      </c>
      <c r="S28" s="38">
        <v>296.99279999999999</v>
      </c>
      <c r="T28" s="39">
        <v>120.24</v>
      </c>
      <c r="U28" s="125">
        <v>2</v>
      </c>
      <c r="V28" s="125">
        <v>2</v>
      </c>
      <c r="W28" s="128">
        <f t="shared" si="0"/>
        <v>70.586234817813747</v>
      </c>
      <c r="X28" s="125">
        <v>2</v>
      </c>
      <c r="Y28" s="125"/>
      <c r="Z28" s="128">
        <f t="shared" si="1"/>
        <v>54.35</v>
      </c>
      <c r="AA28" s="125">
        <v>1</v>
      </c>
      <c r="AB28" s="40">
        <v>42</v>
      </c>
      <c r="AC28" s="71">
        <v>25.9</v>
      </c>
      <c r="AD28" s="41">
        <v>1.6216216216216217</v>
      </c>
      <c r="AE28" s="66">
        <v>1</v>
      </c>
      <c r="AF28" s="42">
        <v>1</v>
      </c>
      <c r="AG28" s="44">
        <v>1</v>
      </c>
      <c r="AH28" s="45">
        <v>7</v>
      </c>
      <c r="AI28" s="45">
        <v>1</v>
      </c>
      <c r="AJ28" s="46">
        <v>1</v>
      </c>
      <c r="AK28" s="47" t="s">
        <v>42</v>
      </c>
      <c r="AL28" s="47">
        <v>2</v>
      </c>
      <c r="AM28" s="48">
        <v>1</v>
      </c>
      <c r="AN28" s="49">
        <v>1</v>
      </c>
      <c r="AO28" s="48">
        <v>1</v>
      </c>
      <c r="AP28" s="49">
        <v>2</v>
      </c>
      <c r="AQ28" s="48"/>
      <c r="AR28" s="49">
        <v>2</v>
      </c>
      <c r="AS28" s="50">
        <v>1</v>
      </c>
      <c r="AT28" s="51">
        <v>1</v>
      </c>
      <c r="AU28" s="52">
        <v>2</v>
      </c>
      <c r="AV28" s="23">
        <v>42556.667928240699</v>
      </c>
      <c r="AW28" s="23">
        <v>44166</v>
      </c>
      <c r="AX28" s="29"/>
      <c r="AY28" s="119"/>
      <c r="AZ28" s="23"/>
      <c r="BA28" s="23"/>
      <c r="BB28" s="53">
        <v>52</v>
      </c>
      <c r="BC28" s="54">
        <v>2</v>
      </c>
    </row>
    <row r="29" spans="1:55" x14ac:dyDescent="0.3">
      <c r="A29" s="69">
        <v>66</v>
      </c>
      <c r="B29" s="26">
        <v>2</v>
      </c>
      <c r="C29" s="70">
        <v>2</v>
      </c>
      <c r="D29" s="28">
        <v>2</v>
      </c>
      <c r="E29" s="29">
        <v>1.55</v>
      </c>
      <c r="F29" s="29">
        <v>53</v>
      </c>
      <c r="G29" s="30">
        <v>22.060353798126947</v>
      </c>
      <c r="H29" s="31">
        <v>2</v>
      </c>
      <c r="I29" s="32">
        <v>24</v>
      </c>
      <c r="J29" s="26">
        <v>16</v>
      </c>
      <c r="K29" s="33">
        <v>1</v>
      </c>
      <c r="L29" s="34">
        <v>102</v>
      </c>
      <c r="M29" s="57">
        <v>2</v>
      </c>
      <c r="N29" s="35">
        <v>4.1234000000000002</v>
      </c>
      <c r="O29" s="29">
        <v>1.06</v>
      </c>
      <c r="P29" s="36">
        <v>3.89</v>
      </c>
      <c r="Q29" s="37">
        <v>1</v>
      </c>
      <c r="R29" s="37">
        <v>1</v>
      </c>
      <c r="S29" s="38">
        <v>324.99600000000004</v>
      </c>
      <c r="T29" s="39">
        <v>306.60000000000002</v>
      </c>
      <c r="U29" s="125">
        <v>1</v>
      </c>
      <c r="V29" s="125">
        <v>1</v>
      </c>
      <c r="W29" s="128">
        <f t="shared" si="0"/>
        <v>1125.1641509433964</v>
      </c>
      <c r="X29" s="125">
        <v>1</v>
      </c>
      <c r="Y29" s="125"/>
      <c r="Z29" s="128">
        <f t="shared" si="1"/>
        <v>36</v>
      </c>
      <c r="AA29" s="125">
        <v>2</v>
      </c>
      <c r="AB29" s="40">
        <v>30.7</v>
      </c>
      <c r="AC29" s="71">
        <v>32.200000000000003</v>
      </c>
      <c r="AD29" s="41">
        <v>0.95341614906832284</v>
      </c>
      <c r="AE29" s="66">
        <v>3</v>
      </c>
      <c r="AF29" s="43">
        <v>2</v>
      </c>
      <c r="AG29" s="44">
        <v>1</v>
      </c>
      <c r="AH29" s="45">
        <v>8</v>
      </c>
      <c r="AI29" s="45">
        <v>1</v>
      </c>
      <c r="AJ29" s="46">
        <v>1</v>
      </c>
      <c r="AK29" s="47" t="s">
        <v>42</v>
      </c>
      <c r="AL29" s="47">
        <v>2</v>
      </c>
      <c r="AM29" s="48">
        <v>1</v>
      </c>
      <c r="AN29" s="49">
        <v>1</v>
      </c>
      <c r="AO29" s="48">
        <v>1</v>
      </c>
      <c r="AP29" s="49">
        <v>2</v>
      </c>
      <c r="AQ29" s="48"/>
      <c r="AR29" s="49">
        <v>2</v>
      </c>
      <c r="AS29" s="50">
        <v>1</v>
      </c>
      <c r="AT29" s="51">
        <v>1</v>
      </c>
      <c r="AU29" s="52">
        <v>2</v>
      </c>
      <c r="AV29" s="23">
        <v>42608.3702430556</v>
      </c>
      <c r="AW29" s="23">
        <v>43586</v>
      </c>
      <c r="AX29" s="29">
        <v>1</v>
      </c>
      <c r="AY29" s="119">
        <v>43021</v>
      </c>
      <c r="AZ29" s="23"/>
      <c r="BA29" s="23" t="s">
        <v>55</v>
      </c>
      <c r="BB29" s="53">
        <v>32</v>
      </c>
      <c r="BC29" s="54">
        <v>1</v>
      </c>
    </row>
    <row r="30" spans="1:55" x14ac:dyDescent="0.3">
      <c r="A30" s="69">
        <v>63</v>
      </c>
      <c r="B30" s="26">
        <v>2</v>
      </c>
      <c r="C30" s="70">
        <v>1</v>
      </c>
      <c r="D30" s="28">
        <v>3</v>
      </c>
      <c r="E30" s="29">
        <v>1.7</v>
      </c>
      <c r="F30" s="29">
        <v>70</v>
      </c>
      <c r="G30" s="30">
        <v>24.221453287197235</v>
      </c>
      <c r="H30" s="31">
        <v>3</v>
      </c>
      <c r="I30" s="32">
        <v>23</v>
      </c>
      <c r="J30" s="26">
        <v>15</v>
      </c>
      <c r="K30" s="33">
        <v>2</v>
      </c>
      <c r="L30" s="34">
        <v>103</v>
      </c>
      <c r="M30" s="57">
        <v>2</v>
      </c>
      <c r="N30" s="35">
        <v>2.7938000000000001</v>
      </c>
      <c r="O30" s="29">
        <v>1.22</v>
      </c>
      <c r="P30" s="36">
        <v>2.29</v>
      </c>
      <c r="Q30" s="37">
        <v>2</v>
      </c>
      <c r="R30" s="37">
        <v>2</v>
      </c>
      <c r="S30" s="38">
        <v>282.00299999999999</v>
      </c>
      <c r="T30" s="39">
        <v>231.15</v>
      </c>
      <c r="U30" s="125">
        <v>1</v>
      </c>
      <c r="V30" s="125">
        <v>1</v>
      </c>
      <c r="W30" s="128">
        <f t="shared" si="0"/>
        <v>433.87991803278697</v>
      </c>
      <c r="X30" s="125">
        <v>1</v>
      </c>
      <c r="Y30" s="125"/>
      <c r="Z30" s="128">
        <f t="shared" si="1"/>
        <v>45.2</v>
      </c>
      <c r="AA30" s="125">
        <v>1</v>
      </c>
      <c r="AB30" s="40">
        <v>39.1</v>
      </c>
      <c r="AC30" s="71">
        <v>22</v>
      </c>
      <c r="AD30" s="41">
        <v>1.7772727272727273</v>
      </c>
      <c r="AE30" s="66">
        <v>1</v>
      </c>
      <c r="AF30" s="42">
        <v>1</v>
      </c>
      <c r="AG30" s="44">
        <v>2</v>
      </c>
      <c r="AH30" s="45">
        <v>14</v>
      </c>
      <c r="AI30" s="45">
        <v>2</v>
      </c>
      <c r="AJ30" s="46">
        <v>1</v>
      </c>
      <c r="AK30" s="47" t="s">
        <v>42</v>
      </c>
      <c r="AL30" s="47">
        <v>2</v>
      </c>
      <c r="AM30" s="48">
        <v>1</v>
      </c>
      <c r="AN30" s="49">
        <v>1</v>
      </c>
      <c r="AO30" s="48">
        <v>1</v>
      </c>
      <c r="AP30" s="49">
        <v>2</v>
      </c>
      <c r="AQ30" s="48"/>
      <c r="AR30" s="49">
        <v>1</v>
      </c>
      <c r="AS30" s="50">
        <v>1</v>
      </c>
      <c r="AT30" s="51">
        <v>1</v>
      </c>
      <c r="AU30" s="52">
        <v>2</v>
      </c>
      <c r="AV30" s="23">
        <v>42642.434363425898</v>
      </c>
      <c r="AW30" s="23">
        <v>44166</v>
      </c>
      <c r="AX30" s="29"/>
      <c r="AY30" s="119"/>
      <c r="AZ30" s="23"/>
      <c r="BA30" s="23"/>
      <c r="BB30" s="53">
        <v>50</v>
      </c>
      <c r="BC30" s="54">
        <v>2</v>
      </c>
    </row>
    <row r="31" spans="1:55" x14ac:dyDescent="0.3">
      <c r="A31" s="69">
        <v>66</v>
      </c>
      <c r="B31" s="26">
        <v>2</v>
      </c>
      <c r="C31" s="70">
        <v>2</v>
      </c>
      <c r="D31" s="28">
        <v>1</v>
      </c>
      <c r="E31" s="29">
        <v>1.6</v>
      </c>
      <c r="F31" s="29">
        <v>50</v>
      </c>
      <c r="G31" s="30">
        <v>19.531249999999996</v>
      </c>
      <c r="H31" s="31">
        <v>2</v>
      </c>
      <c r="I31" s="32">
        <v>33</v>
      </c>
      <c r="J31" s="26">
        <v>18</v>
      </c>
      <c r="K31" s="33">
        <v>1</v>
      </c>
      <c r="L31" s="34">
        <v>95</v>
      </c>
      <c r="M31" s="57">
        <v>2</v>
      </c>
      <c r="N31" s="35">
        <v>3.5168000000000004</v>
      </c>
      <c r="O31" s="29">
        <v>1.57</v>
      </c>
      <c r="P31" s="36">
        <v>2.2400000000000002</v>
      </c>
      <c r="Q31" s="37">
        <v>2</v>
      </c>
      <c r="R31" s="37">
        <v>2</v>
      </c>
      <c r="S31" s="38">
        <v>214.00670000000002</v>
      </c>
      <c r="T31" s="39">
        <v>136.31</v>
      </c>
      <c r="U31" s="125">
        <v>2</v>
      </c>
      <c r="V31" s="125">
        <v>2</v>
      </c>
      <c r="W31" s="128">
        <f t="shared" si="0"/>
        <v>194.48050955414013</v>
      </c>
      <c r="X31" s="125">
        <v>2</v>
      </c>
      <c r="Y31" s="125"/>
      <c r="Z31" s="128">
        <f t="shared" si="1"/>
        <v>40.950000000000003</v>
      </c>
      <c r="AA31" s="125">
        <v>2</v>
      </c>
      <c r="AB31" s="40">
        <v>33.1</v>
      </c>
      <c r="AC31" s="71">
        <v>22.8</v>
      </c>
      <c r="AD31" s="41">
        <v>1.4517543859649122</v>
      </c>
      <c r="AE31" s="66">
        <v>1</v>
      </c>
      <c r="AF31" s="42">
        <v>1</v>
      </c>
      <c r="AG31" s="44">
        <v>2</v>
      </c>
      <c r="AH31" s="45">
        <v>8</v>
      </c>
      <c r="AI31" s="45">
        <v>1</v>
      </c>
      <c r="AJ31" s="46">
        <v>1</v>
      </c>
      <c r="AK31" s="47" t="s">
        <v>42</v>
      </c>
      <c r="AL31" s="47">
        <v>2</v>
      </c>
      <c r="AM31" s="48">
        <v>1</v>
      </c>
      <c r="AN31" s="49">
        <v>1</v>
      </c>
      <c r="AO31" s="48">
        <v>1</v>
      </c>
      <c r="AP31" s="49">
        <v>1</v>
      </c>
      <c r="AQ31" s="48"/>
      <c r="AR31" s="49">
        <v>2</v>
      </c>
      <c r="AS31" s="50">
        <v>1</v>
      </c>
      <c r="AT31" s="51">
        <v>1</v>
      </c>
      <c r="AU31" s="52">
        <v>2</v>
      </c>
      <c r="AV31" s="23">
        <v>42720.3210763889</v>
      </c>
      <c r="AW31" s="23">
        <v>44166</v>
      </c>
      <c r="AX31" s="29"/>
      <c r="AY31" s="119"/>
      <c r="AZ31" s="23"/>
      <c r="BA31" s="23"/>
      <c r="BB31" s="53">
        <v>47</v>
      </c>
      <c r="BC31" s="54">
        <v>2</v>
      </c>
    </row>
    <row r="32" spans="1:55" x14ac:dyDescent="0.3">
      <c r="A32" s="69">
        <v>68</v>
      </c>
      <c r="B32" s="26">
        <v>2</v>
      </c>
      <c r="C32" s="70">
        <v>2</v>
      </c>
      <c r="D32" s="28">
        <v>1</v>
      </c>
      <c r="E32" s="29">
        <v>1.6</v>
      </c>
      <c r="F32" s="29">
        <v>52</v>
      </c>
      <c r="G32" s="30">
        <v>20.312499999999996</v>
      </c>
      <c r="H32" s="31">
        <v>2</v>
      </c>
      <c r="I32" s="32">
        <v>31</v>
      </c>
      <c r="J32" s="26">
        <v>12</v>
      </c>
      <c r="K32" s="33">
        <v>1</v>
      </c>
      <c r="L32" s="34">
        <v>95</v>
      </c>
      <c r="M32" s="57">
        <v>2</v>
      </c>
      <c r="N32" s="35">
        <v>3.5168000000000004</v>
      </c>
      <c r="O32" s="29">
        <v>1.57</v>
      </c>
      <c r="P32" s="36">
        <v>2.2400000000000002</v>
      </c>
      <c r="Q32" s="37">
        <v>2</v>
      </c>
      <c r="R32" s="37">
        <v>2</v>
      </c>
      <c r="S32" s="38">
        <v>214.00670000000002</v>
      </c>
      <c r="T32" s="39">
        <v>136.31</v>
      </c>
      <c r="U32" s="125">
        <v>2</v>
      </c>
      <c r="V32" s="125">
        <v>2</v>
      </c>
      <c r="W32" s="128">
        <f t="shared" si="0"/>
        <v>194.48050955414013</v>
      </c>
      <c r="X32" s="125">
        <v>2</v>
      </c>
      <c r="Y32" s="125"/>
      <c r="Z32" s="128">
        <f t="shared" si="1"/>
        <v>40.950000000000003</v>
      </c>
      <c r="AA32" s="125">
        <v>2</v>
      </c>
      <c r="AB32" s="40">
        <v>33.1</v>
      </c>
      <c r="AC32" s="71">
        <v>22.8</v>
      </c>
      <c r="AD32" s="41">
        <v>1.4517543859649122</v>
      </c>
      <c r="AE32" s="66">
        <v>3</v>
      </c>
      <c r="AF32" s="43">
        <v>2</v>
      </c>
      <c r="AG32" s="44">
        <v>1</v>
      </c>
      <c r="AH32" s="45">
        <v>14</v>
      </c>
      <c r="AI32" s="45">
        <v>2</v>
      </c>
      <c r="AJ32" s="46">
        <v>1</v>
      </c>
      <c r="AK32" s="47" t="s">
        <v>42</v>
      </c>
      <c r="AL32" s="47">
        <v>2</v>
      </c>
      <c r="AM32" s="49">
        <v>1</v>
      </c>
      <c r="AN32" s="49">
        <v>1</v>
      </c>
      <c r="AO32" s="49">
        <v>1</v>
      </c>
      <c r="AP32" s="49"/>
      <c r="AQ32" s="49"/>
      <c r="AR32" s="49">
        <v>2</v>
      </c>
      <c r="AS32" s="50">
        <v>1</v>
      </c>
      <c r="AT32" s="55">
        <v>1</v>
      </c>
      <c r="AU32" s="52">
        <v>2</v>
      </c>
      <c r="AV32" s="23">
        <v>42807.398206018501</v>
      </c>
      <c r="AW32" s="23">
        <v>44166</v>
      </c>
      <c r="AX32" s="29"/>
      <c r="AY32" s="119"/>
      <c r="AZ32" s="23"/>
      <c r="BA32" s="23"/>
      <c r="BB32" s="58">
        <v>44</v>
      </c>
      <c r="BC32" s="54">
        <v>2</v>
      </c>
    </row>
    <row r="33" spans="1:55" x14ac:dyDescent="0.3">
      <c r="A33" s="69">
        <v>55</v>
      </c>
      <c r="B33" s="26">
        <v>1</v>
      </c>
      <c r="C33" s="70">
        <v>1</v>
      </c>
      <c r="D33" s="28">
        <v>2</v>
      </c>
      <c r="E33" s="29">
        <v>1.7</v>
      </c>
      <c r="F33" s="29">
        <v>72</v>
      </c>
      <c r="G33" s="30">
        <v>24.913494809688583</v>
      </c>
      <c r="H33" s="31">
        <v>3</v>
      </c>
      <c r="I33" s="32">
        <v>20</v>
      </c>
      <c r="J33" s="26">
        <v>9</v>
      </c>
      <c r="K33" s="33">
        <v>1</v>
      </c>
      <c r="L33" s="34">
        <v>121</v>
      </c>
      <c r="M33" s="34">
        <v>1</v>
      </c>
      <c r="N33" s="35">
        <v>2.8241999999999998</v>
      </c>
      <c r="O33" s="29">
        <v>1.23</v>
      </c>
      <c r="P33" s="36">
        <f>N33/O33</f>
        <v>2.2960975609756096</v>
      </c>
      <c r="Q33" s="37">
        <v>1</v>
      </c>
      <c r="R33" s="37">
        <v>2</v>
      </c>
      <c r="S33" s="38">
        <v>165.00450000000001</v>
      </c>
      <c r="T33" s="39">
        <v>134.15</v>
      </c>
      <c r="U33" s="125">
        <v>2</v>
      </c>
      <c r="V33" s="125">
        <v>2</v>
      </c>
      <c r="W33" s="128">
        <f t="shared" si="0"/>
        <v>250.42397382510413</v>
      </c>
      <c r="X33" s="125">
        <v>1</v>
      </c>
      <c r="Y33" s="125"/>
      <c r="Z33" s="128">
        <f t="shared" si="1"/>
        <v>43.75</v>
      </c>
      <c r="AA33" s="125">
        <v>2</v>
      </c>
      <c r="AB33" s="40">
        <v>37.6</v>
      </c>
      <c r="AC33" s="68">
        <v>18.8</v>
      </c>
      <c r="AD33" s="41">
        <v>2</v>
      </c>
      <c r="AE33" s="66">
        <v>3</v>
      </c>
      <c r="AF33" s="43">
        <v>2</v>
      </c>
      <c r="AG33" s="44">
        <v>1</v>
      </c>
      <c r="AH33" s="45">
        <v>11</v>
      </c>
      <c r="AI33" s="45">
        <v>2</v>
      </c>
      <c r="AJ33" s="46">
        <v>1</v>
      </c>
      <c r="AK33" s="47" t="s">
        <v>42</v>
      </c>
      <c r="AL33" s="47">
        <v>2</v>
      </c>
      <c r="AM33" s="48">
        <v>1</v>
      </c>
      <c r="AN33" s="49">
        <v>1</v>
      </c>
      <c r="AO33" s="48">
        <v>1</v>
      </c>
      <c r="AP33" s="49">
        <v>2</v>
      </c>
      <c r="AQ33" s="48"/>
      <c r="AR33" s="49">
        <v>2</v>
      </c>
      <c r="AS33" s="50">
        <v>1</v>
      </c>
      <c r="AT33" s="51">
        <v>2</v>
      </c>
      <c r="AU33" s="52">
        <v>2</v>
      </c>
      <c r="AV33" s="23">
        <v>43045.410509259302</v>
      </c>
      <c r="AW33" s="23">
        <v>44166</v>
      </c>
      <c r="AX33" s="29"/>
      <c r="AY33" s="119"/>
      <c r="AZ33" s="23"/>
      <c r="BA33" s="23"/>
      <c r="BB33" s="53">
        <v>36</v>
      </c>
      <c r="BC33" s="54">
        <v>2</v>
      </c>
    </row>
    <row r="34" spans="1:55" x14ac:dyDescent="0.3">
      <c r="A34" s="69">
        <v>49</v>
      </c>
      <c r="B34" s="26">
        <v>1</v>
      </c>
      <c r="C34" s="70">
        <v>2</v>
      </c>
      <c r="D34" s="28">
        <v>2</v>
      </c>
      <c r="E34" s="29">
        <v>1.6</v>
      </c>
      <c r="F34" s="29">
        <v>45</v>
      </c>
      <c r="G34" s="30">
        <v>17.578124999999996</v>
      </c>
      <c r="H34" s="31">
        <v>1</v>
      </c>
      <c r="I34" s="32">
        <v>19</v>
      </c>
      <c r="J34" s="26">
        <v>9</v>
      </c>
      <c r="K34" s="33">
        <v>1</v>
      </c>
      <c r="L34" s="34">
        <v>79</v>
      </c>
      <c r="M34" s="57">
        <v>2</v>
      </c>
      <c r="N34" s="35">
        <v>3.9784000000000002</v>
      </c>
      <c r="O34" s="29">
        <v>1.36</v>
      </c>
      <c r="P34" s="36">
        <f>N34/O34</f>
        <v>2.9252941176470588</v>
      </c>
      <c r="Q34" s="37">
        <v>1</v>
      </c>
      <c r="R34" s="37">
        <v>1</v>
      </c>
      <c r="S34" s="38">
        <v>394.9984</v>
      </c>
      <c r="T34" s="39">
        <v>290.44</v>
      </c>
      <c r="U34" s="125">
        <v>1</v>
      </c>
      <c r="V34" s="125">
        <v>1</v>
      </c>
      <c r="W34" s="128">
        <f t="shared" si="0"/>
        <v>624.72237024221454</v>
      </c>
      <c r="X34" s="125">
        <v>1</v>
      </c>
      <c r="Y34" s="125"/>
      <c r="Z34" s="128">
        <f t="shared" si="1"/>
        <v>37.5</v>
      </c>
      <c r="AA34" s="125">
        <v>1</v>
      </c>
      <c r="AB34" s="40">
        <v>30.7</v>
      </c>
      <c r="AC34" s="71">
        <v>20</v>
      </c>
      <c r="AD34" s="41">
        <f>AB34/AC34</f>
        <v>1.5349999999999999</v>
      </c>
      <c r="AE34" s="66">
        <v>5</v>
      </c>
      <c r="AF34" s="43">
        <v>2</v>
      </c>
      <c r="AG34" s="44">
        <v>1</v>
      </c>
      <c r="AH34" s="45">
        <v>13</v>
      </c>
      <c r="AI34" s="45">
        <v>2</v>
      </c>
      <c r="AJ34" s="46">
        <v>1</v>
      </c>
      <c r="AK34" s="47" t="s">
        <v>42</v>
      </c>
      <c r="AL34" s="47">
        <v>2</v>
      </c>
      <c r="AM34" s="49">
        <v>2</v>
      </c>
      <c r="AN34" s="49">
        <v>2</v>
      </c>
      <c r="AO34" s="49">
        <v>2</v>
      </c>
      <c r="AP34" s="49">
        <v>1</v>
      </c>
      <c r="AQ34" s="49"/>
      <c r="AR34" s="49">
        <v>2</v>
      </c>
      <c r="AS34" s="50">
        <v>1</v>
      </c>
      <c r="AT34" s="55">
        <v>2</v>
      </c>
      <c r="AU34" s="52">
        <v>2</v>
      </c>
      <c r="AV34" s="23">
        <v>43293.397384259297</v>
      </c>
      <c r="AW34" s="23">
        <v>43358</v>
      </c>
      <c r="AX34" s="29">
        <v>1</v>
      </c>
      <c r="AY34" s="119">
        <v>43332</v>
      </c>
      <c r="AZ34" s="23"/>
      <c r="BA34" s="23" t="s">
        <v>55</v>
      </c>
      <c r="BB34" s="58">
        <v>2</v>
      </c>
      <c r="BC34" s="54">
        <v>1</v>
      </c>
    </row>
    <row r="35" spans="1:55" x14ac:dyDescent="0.3">
      <c r="A35" s="69">
        <v>42</v>
      </c>
      <c r="B35" s="26">
        <v>1</v>
      </c>
      <c r="C35" s="70">
        <v>2</v>
      </c>
      <c r="D35" s="28">
        <v>4</v>
      </c>
      <c r="E35" s="29">
        <v>1.63</v>
      </c>
      <c r="F35" s="29">
        <v>55</v>
      </c>
      <c r="G35" s="30">
        <v>20.700816741315069</v>
      </c>
      <c r="H35" s="31">
        <v>2</v>
      </c>
      <c r="I35" s="32">
        <v>16</v>
      </c>
      <c r="J35" s="26">
        <v>8</v>
      </c>
      <c r="K35" s="33">
        <v>1</v>
      </c>
      <c r="L35" s="34">
        <v>98</v>
      </c>
      <c r="M35" s="57">
        <v>2</v>
      </c>
      <c r="N35" s="35">
        <v>3.92</v>
      </c>
      <c r="O35" s="29">
        <v>1.06</v>
      </c>
      <c r="P35" s="36">
        <f>N35/O35</f>
        <v>3.6981132075471694</v>
      </c>
      <c r="Q35" s="37">
        <v>1</v>
      </c>
      <c r="R35" s="37">
        <v>1</v>
      </c>
      <c r="S35" s="38">
        <v>400.99800000000005</v>
      </c>
      <c r="T35" s="39">
        <v>378.3</v>
      </c>
      <c r="U35" s="125">
        <v>1</v>
      </c>
      <c r="V35" s="125">
        <v>1</v>
      </c>
      <c r="W35" s="128">
        <f t="shared" si="0"/>
        <v>1319.8077607689568</v>
      </c>
      <c r="X35" s="125">
        <v>1</v>
      </c>
      <c r="Y35" s="125"/>
      <c r="Z35" s="128">
        <f t="shared" si="1"/>
        <v>43.3</v>
      </c>
      <c r="AA35" s="125">
        <v>2</v>
      </c>
      <c r="AB35" s="40">
        <v>38</v>
      </c>
      <c r="AC35" s="71">
        <v>21.9</v>
      </c>
      <c r="AD35" s="41">
        <v>1.7351598173515983</v>
      </c>
      <c r="AE35" s="66">
        <v>5</v>
      </c>
      <c r="AF35" s="43">
        <v>2</v>
      </c>
      <c r="AG35" s="44">
        <v>1</v>
      </c>
      <c r="AH35" s="45">
        <v>8</v>
      </c>
      <c r="AI35" s="45">
        <v>1</v>
      </c>
      <c r="AJ35" s="46">
        <v>2</v>
      </c>
      <c r="AK35" s="47" t="s">
        <v>42</v>
      </c>
      <c r="AL35" s="47">
        <v>2</v>
      </c>
      <c r="AM35" s="49">
        <v>1</v>
      </c>
      <c r="AN35" s="49">
        <v>1</v>
      </c>
      <c r="AO35" s="49"/>
      <c r="AP35" s="49"/>
      <c r="AQ35" s="49"/>
      <c r="AR35" s="49"/>
      <c r="AS35" s="50">
        <v>1</v>
      </c>
      <c r="AT35" s="55">
        <v>2</v>
      </c>
      <c r="AU35" s="52">
        <v>2</v>
      </c>
      <c r="AV35" s="23">
        <v>43298.646041666703</v>
      </c>
      <c r="AW35" s="23">
        <v>43989</v>
      </c>
      <c r="AX35" s="29">
        <v>1</v>
      </c>
      <c r="AY35" s="119">
        <v>43435</v>
      </c>
      <c r="AZ35" s="23"/>
      <c r="BA35" s="23" t="s">
        <v>62</v>
      </c>
      <c r="BB35" s="58">
        <v>22</v>
      </c>
      <c r="BC35" s="54">
        <v>1</v>
      </c>
    </row>
    <row r="36" spans="1:55" x14ac:dyDescent="0.3">
      <c r="A36" s="69">
        <v>56</v>
      </c>
      <c r="B36" s="26">
        <v>1</v>
      </c>
      <c r="C36" s="70">
        <v>2</v>
      </c>
      <c r="D36" s="28">
        <v>4</v>
      </c>
      <c r="E36" s="29">
        <v>1.6</v>
      </c>
      <c r="F36" s="29">
        <v>70</v>
      </c>
      <c r="G36" s="30">
        <v>27.343749999999996</v>
      </c>
      <c r="H36" s="31">
        <v>3</v>
      </c>
      <c r="I36" s="32">
        <v>36</v>
      </c>
      <c r="J36" s="26">
        <v>35</v>
      </c>
      <c r="K36" s="33">
        <v>1</v>
      </c>
      <c r="L36" s="34">
        <v>98</v>
      </c>
      <c r="M36" s="57">
        <v>2</v>
      </c>
      <c r="N36" s="35">
        <v>2.12</v>
      </c>
      <c r="O36" s="29">
        <v>1.06</v>
      </c>
      <c r="P36" s="36">
        <v>2</v>
      </c>
      <c r="Q36" s="37">
        <v>2</v>
      </c>
      <c r="R36" s="37">
        <v>2</v>
      </c>
      <c r="S36" s="38">
        <v>400.99800000000005</v>
      </c>
      <c r="T36" s="39">
        <v>378.3</v>
      </c>
      <c r="U36" s="125">
        <v>1</v>
      </c>
      <c r="V36" s="125">
        <v>1</v>
      </c>
      <c r="W36" s="128">
        <f t="shared" si="0"/>
        <v>713.77358490566041</v>
      </c>
      <c r="X36" s="125">
        <v>1</v>
      </c>
      <c r="Y36" s="125"/>
      <c r="Z36" s="128">
        <f t="shared" si="1"/>
        <v>43.3</v>
      </c>
      <c r="AA36" s="125">
        <v>2</v>
      </c>
      <c r="AB36" s="40">
        <v>38</v>
      </c>
      <c r="AC36" s="71">
        <v>21.9</v>
      </c>
      <c r="AD36" s="41">
        <v>1.7351598173515983</v>
      </c>
      <c r="AE36" s="66">
        <v>3</v>
      </c>
      <c r="AF36" s="43">
        <v>2</v>
      </c>
      <c r="AG36" s="44">
        <v>1</v>
      </c>
      <c r="AH36" s="45">
        <v>8.5</v>
      </c>
      <c r="AI36" s="45">
        <v>1</v>
      </c>
      <c r="AJ36" s="46">
        <v>2</v>
      </c>
      <c r="AK36" s="47" t="s">
        <v>42</v>
      </c>
      <c r="AL36" s="47">
        <v>2</v>
      </c>
      <c r="AM36" s="48">
        <v>1</v>
      </c>
      <c r="AN36" s="49">
        <v>1</v>
      </c>
      <c r="AO36" s="48">
        <v>1</v>
      </c>
      <c r="AP36" s="49">
        <v>2</v>
      </c>
      <c r="AQ36" s="48"/>
      <c r="AR36" s="49">
        <v>2</v>
      </c>
      <c r="AS36" s="50">
        <v>1</v>
      </c>
      <c r="AT36" s="51">
        <v>1</v>
      </c>
      <c r="AU36" s="52">
        <v>2</v>
      </c>
      <c r="AV36" s="23">
        <v>43437.600011574097</v>
      </c>
      <c r="AW36" s="23">
        <v>44166</v>
      </c>
      <c r="AX36" s="29"/>
      <c r="AY36" s="119"/>
      <c r="AZ36" s="23"/>
      <c r="BA36" s="23"/>
      <c r="BB36" s="53">
        <v>23</v>
      </c>
      <c r="BC36" s="54">
        <v>2</v>
      </c>
    </row>
    <row r="37" spans="1:55" x14ac:dyDescent="0.3">
      <c r="A37" s="69">
        <v>54</v>
      </c>
      <c r="B37" s="26">
        <v>1</v>
      </c>
      <c r="C37" s="70">
        <v>1</v>
      </c>
      <c r="D37" s="28">
        <v>2</v>
      </c>
      <c r="E37" s="29">
        <v>1.7</v>
      </c>
      <c r="F37" s="29">
        <v>75</v>
      </c>
      <c r="G37" s="30">
        <v>25.95155709342561</v>
      </c>
      <c r="H37" s="31">
        <v>3</v>
      </c>
      <c r="I37" s="32">
        <v>40</v>
      </c>
      <c r="J37" s="26">
        <v>18</v>
      </c>
      <c r="K37" s="33">
        <v>1</v>
      </c>
      <c r="L37" s="34">
        <v>88</v>
      </c>
      <c r="M37" s="57">
        <v>2</v>
      </c>
      <c r="N37" s="35">
        <v>3.3154000000000003</v>
      </c>
      <c r="O37" s="29">
        <v>1.37</v>
      </c>
      <c r="P37" s="36">
        <v>2.42</v>
      </c>
      <c r="Q37" s="37">
        <v>1</v>
      </c>
      <c r="R37" s="37">
        <v>1</v>
      </c>
      <c r="S37" s="38">
        <v>227.99539999999999</v>
      </c>
      <c r="T37" s="39">
        <v>166.42</v>
      </c>
      <c r="U37" s="125">
        <v>1</v>
      </c>
      <c r="V37" s="125">
        <v>1</v>
      </c>
      <c r="W37" s="128">
        <f t="shared" si="0"/>
        <v>293.96817518248167</v>
      </c>
      <c r="X37" s="125">
        <v>1</v>
      </c>
      <c r="Y37" s="125"/>
      <c r="Z37" s="128">
        <f t="shared" si="1"/>
        <v>39.550000000000004</v>
      </c>
      <c r="AA37" s="125">
        <v>2</v>
      </c>
      <c r="AB37" s="40">
        <v>32.700000000000003</v>
      </c>
      <c r="AC37" s="71">
        <v>19.3</v>
      </c>
      <c r="AD37" s="41">
        <v>1.6943005181347151</v>
      </c>
      <c r="AE37" s="66">
        <v>5</v>
      </c>
      <c r="AF37" s="43">
        <v>2</v>
      </c>
      <c r="AG37" s="44">
        <v>1</v>
      </c>
      <c r="AH37" s="45">
        <v>13</v>
      </c>
      <c r="AI37" s="45">
        <v>2</v>
      </c>
      <c r="AJ37" s="46">
        <v>1</v>
      </c>
      <c r="AK37" s="47" t="s">
        <v>44</v>
      </c>
      <c r="AL37" s="47">
        <v>1</v>
      </c>
      <c r="AM37" s="48">
        <v>1</v>
      </c>
      <c r="AN37" s="49">
        <v>2</v>
      </c>
      <c r="AO37" s="48">
        <v>1</v>
      </c>
      <c r="AP37" s="49">
        <v>2</v>
      </c>
      <c r="AQ37" s="48"/>
      <c r="AR37" s="49">
        <v>2</v>
      </c>
      <c r="AS37" s="50">
        <v>1</v>
      </c>
      <c r="AT37" s="51">
        <v>1</v>
      </c>
      <c r="AU37" s="52">
        <v>2</v>
      </c>
      <c r="AV37" s="23">
        <v>43441.413449074098</v>
      </c>
      <c r="AW37" s="23">
        <v>44166</v>
      </c>
      <c r="AX37" s="29"/>
      <c r="AY37" s="119"/>
      <c r="AZ37" s="23"/>
      <c r="BA37" s="23"/>
      <c r="BB37" s="53">
        <v>23</v>
      </c>
      <c r="BC37" s="54">
        <v>2</v>
      </c>
    </row>
    <row r="38" spans="1:55" x14ac:dyDescent="0.3">
      <c r="A38" s="69">
        <v>72</v>
      </c>
      <c r="B38" s="26">
        <v>2</v>
      </c>
      <c r="C38" s="70">
        <v>2</v>
      </c>
      <c r="D38" s="28">
        <v>4</v>
      </c>
      <c r="E38" s="29">
        <v>1.5</v>
      </c>
      <c r="F38" s="29">
        <v>68</v>
      </c>
      <c r="G38" s="30">
        <v>30.222222222222221</v>
      </c>
      <c r="H38" s="31">
        <v>3</v>
      </c>
      <c r="I38" s="32">
        <v>21</v>
      </c>
      <c r="J38" s="26">
        <v>7</v>
      </c>
      <c r="K38" s="33">
        <v>2</v>
      </c>
      <c r="L38" s="34">
        <v>86</v>
      </c>
      <c r="M38" s="57">
        <v>2</v>
      </c>
      <c r="N38" s="35">
        <v>2.0019999999999998</v>
      </c>
      <c r="O38" s="29">
        <v>1.4</v>
      </c>
      <c r="P38" s="36">
        <v>1.43</v>
      </c>
      <c r="Q38" s="37">
        <v>2</v>
      </c>
      <c r="R38" s="37">
        <v>2</v>
      </c>
      <c r="S38" s="38">
        <v>244.00599999999997</v>
      </c>
      <c r="T38" s="39">
        <v>174.29</v>
      </c>
      <c r="U38" s="125">
        <v>1</v>
      </c>
      <c r="V38" s="125">
        <v>1</v>
      </c>
      <c r="W38" s="128">
        <f t="shared" si="0"/>
        <v>178.02478571428571</v>
      </c>
      <c r="X38" s="125">
        <v>2</v>
      </c>
      <c r="Y38" s="125"/>
      <c r="Z38" s="128">
        <f t="shared" si="1"/>
        <v>47</v>
      </c>
      <c r="AA38" s="125">
        <v>1</v>
      </c>
      <c r="AB38" s="40">
        <v>40</v>
      </c>
      <c r="AC38" s="71">
        <v>24.2</v>
      </c>
      <c r="AD38" s="41">
        <v>1.6528925619834711</v>
      </c>
      <c r="AE38" s="66">
        <v>1</v>
      </c>
      <c r="AF38" s="42">
        <v>1</v>
      </c>
      <c r="AG38" s="44">
        <v>3</v>
      </c>
      <c r="AH38" s="45">
        <v>7</v>
      </c>
      <c r="AI38" s="45">
        <v>1</v>
      </c>
      <c r="AJ38" s="46">
        <v>2</v>
      </c>
      <c r="AK38" s="47" t="s">
        <v>42</v>
      </c>
      <c r="AL38" s="47">
        <v>2</v>
      </c>
      <c r="AM38" s="49">
        <v>1</v>
      </c>
      <c r="AN38" s="49">
        <v>1</v>
      </c>
      <c r="AO38" s="49">
        <v>1</v>
      </c>
      <c r="AP38" s="49"/>
      <c r="AQ38" s="49"/>
      <c r="AR38" s="49"/>
      <c r="AS38" s="50">
        <v>1</v>
      </c>
      <c r="AT38" s="55">
        <v>2</v>
      </c>
      <c r="AU38" s="52">
        <v>2</v>
      </c>
      <c r="AV38" s="23">
        <v>43447.691458333298</v>
      </c>
      <c r="AW38" s="23">
        <v>44166</v>
      </c>
      <c r="AX38" s="29"/>
      <c r="AY38" s="119"/>
      <c r="AZ38" s="23"/>
      <c r="BA38" s="23"/>
      <c r="BB38" s="58">
        <v>23</v>
      </c>
      <c r="BC38" s="54">
        <v>2</v>
      </c>
    </row>
    <row r="39" spans="1:55" x14ac:dyDescent="0.3">
      <c r="A39" s="69">
        <v>60</v>
      </c>
      <c r="B39" s="26">
        <v>2</v>
      </c>
      <c r="C39" s="70">
        <v>2</v>
      </c>
      <c r="D39" s="28">
        <v>4</v>
      </c>
      <c r="E39" s="29">
        <v>1.68</v>
      </c>
      <c r="F39" s="29">
        <v>75</v>
      </c>
      <c r="G39" s="30">
        <v>26.573129251700685</v>
      </c>
      <c r="H39" s="31">
        <v>3</v>
      </c>
      <c r="I39" s="32">
        <v>42</v>
      </c>
      <c r="J39" s="26">
        <v>25</v>
      </c>
      <c r="K39" s="33">
        <v>3</v>
      </c>
      <c r="L39" s="34">
        <v>134</v>
      </c>
      <c r="M39" s="34">
        <v>1</v>
      </c>
      <c r="N39" s="35">
        <v>3.5529999999999999</v>
      </c>
      <c r="O39" s="29">
        <v>1.87</v>
      </c>
      <c r="P39" s="36">
        <v>1.9</v>
      </c>
      <c r="Q39" s="37">
        <v>2</v>
      </c>
      <c r="R39" s="37">
        <v>2</v>
      </c>
      <c r="S39" s="38">
        <v>306.0068</v>
      </c>
      <c r="T39" s="39">
        <v>163.63999999999999</v>
      </c>
      <c r="U39" s="125">
        <v>1</v>
      </c>
      <c r="V39" s="125">
        <v>2</v>
      </c>
      <c r="W39" s="128">
        <f t="shared" si="0"/>
        <v>166.26524064171119</v>
      </c>
      <c r="X39" s="125">
        <v>2</v>
      </c>
      <c r="Y39" s="125"/>
      <c r="Z39" s="128">
        <f t="shared" si="1"/>
        <v>49.75</v>
      </c>
      <c r="AA39" s="125">
        <v>1</v>
      </c>
      <c r="AB39" s="40">
        <v>40.4</v>
      </c>
      <c r="AC39" s="71">
        <v>25.4</v>
      </c>
      <c r="AD39" s="41">
        <v>1.5905511811023623</v>
      </c>
      <c r="AE39" s="66">
        <v>5</v>
      </c>
      <c r="AF39" s="43">
        <v>2</v>
      </c>
      <c r="AG39" s="44">
        <v>1</v>
      </c>
      <c r="AH39" s="45">
        <v>10</v>
      </c>
      <c r="AI39" s="45">
        <v>2</v>
      </c>
      <c r="AJ39" s="46">
        <v>2</v>
      </c>
      <c r="AK39" s="47" t="s">
        <v>44</v>
      </c>
      <c r="AL39" s="47">
        <v>1</v>
      </c>
      <c r="AM39" s="48">
        <v>2</v>
      </c>
      <c r="AN39" s="49">
        <v>2</v>
      </c>
      <c r="AO39" s="48">
        <v>2</v>
      </c>
      <c r="AP39" s="49">
        <v>1</v>
      </c>
      <c r="AQ39" s="48"/>
      <c r="AR39" s="49">
        <v>1</v>
      </c>
      <c r="AS39" s="50">
        <v>1</v>
      </c>
      <c r="AT39" s="51">
        <v>1</v>
      </c>
      <c r="AU39" s="52">
        <v>2</v>
      </c>
      <c r="AV39" s="23">
        <v>43525.6094675926</v>
      </c>
      <c r="AW39" s="23">
        <v>44166</v>
      </c>
      <c r="AX39" s="29"/>
      <c r="AY39" s="119"/>
      <c r="AZ39" s="23"/>
      <c r="BA39" s="23"/>
      <c r="BB39" s="53">
        <v>21</v>
      </c>
      <c r="BC39" s="54">
        <v>2</v>
      </c>
    </row>
    <row r="40" spans="1:55" x14ac:dyDescent="0.3">
      <c r="A40" s="69">
        <v>45</v>
      </c>
      <c r="B40" s="26">
        <v>1</v>
      </c>
      <c r="C40" s="70">
        <v>2</v>
      </c>
      <c r="D40" s="28">
        <v>4</v>
      </c>
      <c r="E40" s="29">
        <v>1.64</v>
      </c>
      <c r="F40" s="29">
        <v>52</v>
      </c>
      <c r="G40" s="30">
        <v>19.333729922665082</v>
      </c>
      <c r="H40" s="31">
        <v>2</v>
      </c>
      <c r="I40" s="32">
        <v>20</v>
      </c>
      <c r="J40" s="26">
        <v>14</v>
      </c>
      <c r="K40" s="33">
        <v>3</v>
      </c>
      <c r="L40" s="34">
        <v>100</v>
      </c>
      <c r="M40" s="57">
        <v>2</v>
      </c>
      <c r="N40" s="35">
        <v>3.0752999999999999</v>
      </c>
      <c r="O40" s="29">
        <v>1.53</v>
      </c>
      <c r="P40" s="36">
        <v>2.0099999999999998</v>
      </c>
      <c r="Q40" s="37">
        <v>2</v>
      </c>
      <c r="R40" s="37">
        <v>2</v>
      </c>
      <c r="S40" s="38">
        <v>336.00330000000002</v>
      </c>
      <c r="T40" s="39">
        <v>219.61</v>
      </c>
      <c r="U40" s="125">
        <v>1</v>
      </c>
      <c r="V40" s="125">
        <v>1</v>
      </c>
      <c r="W40" s="128">
        <f t="shared" si="0"/>
        <v>288.50725490196078</v>
      </c>
      <c r="X40" s="125">
        <v>1</v>
      </c>
      <c r="Y40" s="125"/>
      <c r="Z40" s="128">
        <f t="shared" si="1"/>
        <v>43.05</v>
      </c>
      <c r="AA40" s="125">
        <v>2</v>
      </c>
      <c r="AB40" s="40">
        <v>35.4</v>
      </c>
      <c r="AC40" s="71">
        <v>25.5</v>
      </c>
      <c r="AD40" s="41">
        <v>1.388235294117647</v>
      </c>
      <c r="AE40" s="66">
        <v>1</v>
      </c>
      <c r="AF40" s="42">
        <v>1</v>
      </c>
      <c r="AG40" s="44">
        <v>1</v>
      </c>
      <c r="AH40" s="45">
        <v>14</v>
      </c>
      <c r="AI40" s="45">
        <v>2</v>
      </c>
      <c r="AJ40" s="46">
        <v>2</v>
      </c>
      <c r="AK40" s="47" t="s">
        <v>44</v>
      </c>
      <c r="AL40" s="47">
        <v>1</v>
      </c>
      <c r="AM40" s="48">
        <v>1</v>
      </c>
      <c r="AN40" s="49">
        <v>1</v>
      </c>
      <c r="AO40" s="48">
        <v>1</v>
      </c>
      <c r="AP40" s="49">
        <v>2</v>
      </c>
      <c r="AQ40" s="48"/>
      <c r="AR40" s="49">
        <v>2</v>
      </c>
      <c r="AS40" s="50">
        <v>1</v>
      </c>
      <c r="AT40" s="51">
        <v>1</v>
      </c>
      <c r="AU40" s="52">
        <v>2</v>
      </c>
      <c r="AV40" s="23">
        <v>43620.397060185198</v>
      </c>
      <c r="AW40" s="23">
        <v>44166</v>
      </c>
      <c r="AX40" s="29"/>
      <c r="AY40" s="119"/>
      <c r="AZ40" s="23"/>
      <c r="BA40" s="23"/>
      <c r="BB40" s="53">
        <v>17</v>
      </c>
      <c r="BC40" s="54">
        <v>2</v>
      </c>
    </row>
    <row r="41" spans="1:55" x14ac:dyDescent="0.3">
      <c r="A41" s="69">
        <v>53</v>
      </c>
      <c r="B41" s="26">
        <v>1</v>
      </c>
      <c r="C41" s="70">
        <v>2</v>
      </c>
      <c r="D41" s="28">
        <v>1</v>
      </c>
      <c r="E41" s="29">
        <v>1.74</v>
      </c>
      <c r="F41" s="29">
        <v>70</v>
      </c>
      <c r="G41" s="30">
        <v>23.120623596247853</v>
      </c>
      <c r="H41" s="31">
        <v>2</v>
      </c>
      <c r="I41" s="32">
        <v>14</v>
      </c>
      <c r="J41" s="26">
        <v>9</v>
      </c>
      <c r="K41" s="33">
        <v>3</v>
      </c>
      <c r="L41" s="34">
        <v>141</v>
      </c>
      <c r="M41" s="34">
        <v>1</v>
      </c>
      <c r="N41" s="35">
        <v>2.9832000000000001</v>
      </c>
      <c r="O41" s="29">
        <v>2.2599999999999998</v>
      </c>
      <c r="P41" s="36">
        <v>1.32</v>
      </c>
      <c r="Q41" s="37">
        <v>2</v>
      </c>
      <c r="R41" s="37">
        <v>2</v>
      </c>
      <c r="S41" s="38">
        <v>209.99919999999997</v>
      </c>
      <c r="T41" s="39">
        <v>92.92</v>
      </c>
      <c r="U41" s="125">
        <v>2</v>
      </c>
      <c r="V41" s="125">
        <v>2</v>
      </c>
      <c r="W41" s="128">
        <f t="shared" si="0"/>
        <v>54.271858407079655</v>
      </c>
      <c r="X41" s="125">
        <v>2</v>
      </c>
      <c r="Y41" s="125"/>
      <c r="Z41" s="128">
        <f t="shared" si="1"/>
        <v>53.25</v>
      </c>
      <c r="AA41" s="125">
        <v>1</v>
      </c>
      <c r="AB41" s="40">
        <v>41.95</v>
      </c>
      <c r="AC41" s="71">
        <v>30.65</v>
      </c>
      <c r="AD41" s="41">
        <v>1.3686786296900491</v>
      </c>
      <c r="AE41" s="66">
        <v>3</v>
      </c>
      <c r="AF41" s="43">
        <v>2</v>
      </c>
      <c r="AG41" s="44">
        <v>2</v>
      </c>
      <c r="AH41" s="45">
        <v>8</v>
      </c>
      <c r="AI41" s="45">
        <v>1</v>
      </c>
      <c r="AJ41" s="46">
        <v>1</v>
      </c>
      <c r="AK41" s="47" t="s">
        <v>44</v>
      </c>
      <c r="AL41" s="47">
        <v>1</v>
      </c>
      <c r="AM41" s="48">
        <v>1</v>
      </c>
      <c r="AN41" s="49">
        <v>1</v>
      </c>
      <c r="AO41" s="48">
        <v>1</v>
      </c>
      <c r="AP41" s="49"/>
      <c r="AQ41" s="48"/>
      <c r="AR41" s="49">
        <v>2</v>
      </c>
      <c r="AS41" s="50">
        <v>1</v>
      </c>
      <c r="AT41" s="51">
        <v>1</v>
      </c>
      <c r="AU41" s="52">
        <v>2</v>
      </c>
      <c r="AV41" s="23">
        <v>43635.407187500001</v>
      </c>
      <c r="AW41" s="23">
        <v>44166</v>
      </c>
      <c r="AX41" s="29"/>
      <c r="AY41" s="119"/>
      <c r="AZ41" s="23"/>
      <c r="BA41" s="23"/>
      <c r="BB41" s="53">
        <v>17</v>
      </c>
      <c r="BC41" s="54">
        <v>2</v>
      </c>
    </row>
    <row r="42" spans="1:55" x14ac:dyDescent="0.3">
      <c r="A42" s="69">
        <v>57</v>
      </c>
      <c r="B42" s="26">
        <v>1</v>
      </c>
      <c r="C42" s="70">
        <v>2</v>
      </c>
      <c r="D42" s="28">
        <v>3</v>
      </c>
      <c r="E42" s="29">
        <v>1.58</v>
      </c>
      <c r="F42" s="29">
        <v>45</v>
      </c>
      <c r="G42" s="30">
        <v>18.025957378625218</v>
      </c>
      <c r="H42" s="31">
        <v>1</v>
      </c>
      <c r="I42" s="32">
        <v>27</v>
      </c>
      <c r="J42" s="26">
        <v>13</v>
      </c>
      <c r="K42" s="33">
        <v>2</v>
      </c>
      <c r="L42" s="34">
        <v>98</v>
      </c>
      <c r="M42" s="57">
        <v>2</v>
      </c>
      <c r="N42" s="35">
        <v>1.1475</v>
      </c>
      <c r="O42" s="29">
        <v>0.85</v>
      </c>
      <c r="P42" s="36">
        <v>1.35</v>
      </c>
      <c r="Q42" s="37">
        <v>2</v>
      </c>
      <c r="R42" s="37">
        <v>2</v>
      </c>
      <c r="S42" s="38">
        <v>205.9975</v>
      </c>
      <c r="T42" s="39">
        <v>242.35</v>
      </c>
      <c r="U42" s="125">
        <v>1</v>
      </c>
      <c r="V42" s="125">
        <v>1</v>
      </c>
      <c r="W42" s="128">
        <f t="shared" si="0"/>
        <v>384.90882352941179</v>
      </c>
      <c r="X42" s="125">
        <v>1</v>
      </c>
      <c r="Y42" s="125"/>
      <c r="Z42" s="128">
        <f t="shared" si="1"/>
        <v>41.85</v>
      </c>
      <c r="AA42" s="125">
        <v>2</v>
      </c>
      <c r="AB42" s="40">
        <v>37.6</v>
      </c>
      <c r="AC42" s="71">
        <v>19.899999999999999</v>
      </c>
      <c r="AD42" s="41">
        <v>1.8894472361809047</v>
      </c>
      <c r="AE42" s="66">
        <v>1</v>
      </c>
      <c r="AF42" s="42">
        <v>1</v>
      </c>
      <c r="AG42" s="44">
        <v>1</v>
      </c>
      <c r="AH42" s="45">
        <v>6.5</v>
      </c>
      <c r="AI42" s="45">
        <v>1</v>
      </c>
      <c r="AJ42" s="46">
        <v>1</v>
      </c>
      <c r="AK42" s="47" t="s">
        <v>44</v>
      </c>
      <c r="AL42" s="47">
        <v>1</v>
      </c>
      <c r="AM42" s="48">
        <v>1</v>
      </c>
      <c r="AN42" s="49">
        <v>1</v>
      </c>
      <c r="AO42" s="48">
        <v>1</v>
      </c>
      <c r="AP42" s="49"/>
      <c r="AQ42" s="48"/>
      <c r="AR42" s="49">
        <v>2</v>
      </c>
      <c r="AS42" s="50">
        <v>1</v>
      </c>
      <c r="AT42" s="51">
        <v>1</v>
      </c>
      <c r="AU42" s="52">
        <v>2</v>
      </c>
      <c r="AV42" s="23">
        <v>43635.407743055599</v>
      </c>
      <c r="AW42" s="23">
        <v>44166</v>
      </c>
      <c r="AX42" s="29"/>
      <c r="AY42" s="119"/>
      <c r="AZ42" s="23"/>
      <c r="BA42" s="23"/>
      <c r="BB42" s="53">
        <v>17</v>
      </c>
      <c r="BC42" s="54">
        <v>2</v>
      </c>
    </row>
    <row r="43" spans="1:55" x14ac:dyDescent="0.3">
      <c r="A43" s="69">
        <v>51</v>
      </c>
      <c r="B43" s="26">
        <v>1</v>
      </c>
      <c r="C43" s="70">
        <v>1</v>
      </c>
      <c r="D43" s="28">
        <v>4</v>
      </c>
      <c r="E43" s="29">
        <v>1.62</v>
      </c>
      <c r="F43" s="29">
        <v>52</v>
      </c>
      <c r="G43" s="30">
        <v>19.814052735863431</v>
      </c>
      <c r="H43" s="31">
        <v>2</v>
      </c>
      <c r="I43" s="32">
        <v>23</v>
      </c>
      <c r="J43" s="26">
        <v>10</v>
      </c>
      <c r="K43" s="33">
        <v>3</v>
      </c>
      <c r="L43" s="34">
        <v>118</v>
      </c>
      <c r="M43" s="34">
        <v>1</v>
      </c>
      <c r="N43" s="35">
        <v>2.3919999999999999</v>
      </c>
      <c r="O43" s="29">
        <v>1.04</v>
      </c>
      <c r="P43" s="36">
        <v>2.2999999999999998</v>
      </c>
      <c r="Q43" s="37">
        <v>2</v>
      </c>
      <c r="R43" s="37">
        <v>2</v>
      </c>
      <c r="S43" s="38">
        <v>197.99520000000001</v>
      </c>
      <c r="T43" s="39">
        <v>190.38</v>
      </c>
      <c r="U43" s="125">
        <v>1</v>
      </c>
      <c r="V43" s="125">
        <v>1</v>
      </c>
      <c r="W43" s="128">
        <f t="shared" si="0"/>
        <v>421.03269230769229</v>
      </c>
      <c r="X43" s="125">
        <v>1</v>
      </c>
      <c r="Y43" s="125"/>
      <c r="Z43" s="128">
        <f t="shared" si="1"/>
        <v>44.7</v>
      </c>
      <c r="AA43" s="125">
        <v>1</v>
      </c>
      <c r="AB43" s="40">
        <v>39.5</v>
      </c>
      <c r="AC43" s="71">
        <v>22.2</v>
      </c>
      <c r="AD43" s="41">
        <v>1.7792792792792793</v>
      </c>
      <c r="AE43" s="66">
        <v>3</v>
      </c>
      <c r="AF43" s="43">
        <v>2</v>
      </c>
      <c r="AG43" s="44">
        <v>1</v>
      </c>
      <c r="AH43" s="45">
        <v>6.3</v>
      </c>
      <c r="AI43" s="45">
        <v>1</v>
      </c>
      <c r="AJ43" s="46">
        <v>1</v>
      </c>
      <c r="AK43" s="47" t="s">
        <v>44</v>
      </c>
      <c r="AL43" s="47">
        <v>1</v>
      </c>
      <c r="AM43" s="48">
        <v>1</v>
      </c>
      <c r="AN43" s="49">
        <v>1</v>
      </c>
      <c r="AO43" s="48">
        <v>1</v>
      </c>
      <c r="AP43" s="49"/>
      <c r="AQ43" s="48"/>
      <c r="AR43" s="49">
        <v>2</v>
      </c>
      <c r="AS43" s="50">
        <v>1</v>
      </c>
      <c r="AT43" s="51">
        <v>1</v>
      </c>
      <c r="AU43" s="52">
        <v>2</v>
      </c>
      <c r="AV43" s="23">
        <v>43661.663113425901</v>
      </c>
      <c r="AW43" s="23">
        <v>44166</v>
      </c>
      <c r="AX43" s="29"/>
      <c r="AY43" s="119"/>
      <c r="AZ43" s="23"/>
      <c r="BA43" s="23"/>
      <c r="BB43" s="53">
        <v>16</v>
      </c>
      <c r="BC43" s="54">
        <v>2</v>
      </c>
    </row>
    <row r="44" spans="1:55" x14ac:dyDescent="0.3">
      <c r="A44" s="69">
        <v>51</v>
      </c>
      <c r="B44" s="26">
        <v>1</v>
      </c>
      <c r="C44" s="70">
        <v>1</v>
      </c>
      <c r="D44" s="28">
        <v>2</v>
      </c>
      <c r="E44" s="29">
        <v>1.75</v>
      </c>
      <c r="F44" s="29">
        <v>86</v>
      </c>
      <c r="G44" s="30">
        <v>28.081632653061224</v>
      </c>
      <c r="H44" s="31">
        <v>3</v>
      </c>
      <c r="I44" s="32">
        <v>19</v>
      </c>
      <c r="J44" s="26">
        <v>10</v>
      </c>
      <c r="K44" s="33">
        <v>2</v>
      </c>
      <c r="L44" s="34">
        <v>166</v>
      </c>
      <c r="M44" s="34">
        <v>1</v>
      </c>
      <c r="N44" s="35">
        <v>4.4714</v>
      </c>
      <c r="O44" s="29">
        <v>2.83</v>
      </c>
      <c r="P44" s="36">
        <v>1.58</v>
      </c>
      <c r="Q44" s="37">
        <v>2</v>
      </c>
      <c r="R44" s="37">
        <v>2</v>
      </c>
      <c r="S44" s="38">
        <v>322.98789999999997</v>
      </c>
      <c r="T44" s="39">
        <v>114.13</v>
      </c>
      <c r="U44" s="125">
        <v>2</v>
      </c>
      <c r="V44" s="125">
        <v>2</v>
      </c>
      <c r="W44" s="128">
        <f t="shared" si="0"/>
        <v>63.719222614840987</v>
      </c>
      <c r="X44" s="125">
        <v>2</v>
      </c>
      <c r="Y44" s="125"/>
      <c r="Z44" s="128">
        <f t="shared" si="1"/>
        <v>57.85</v>
      </c>
      <c r="AA44" s="125">
        <v>1</v>
      </c>
      <c r="AB44" s="40">
        <v>43.7</v>
      </c>
      <c r="AC44" s="71">
        <v>25.1</v>
      </c>
      <c r="AD44" s="41">
        <v>1.7410358565737052</v>
      </c>
      <c r="AE44" s="66">
        <v>1</v>
      </c>
      <c r="AF44" s="42">
        <v>1</v>
      </c>
      <c r="AG44" s="44">
        <v>3</v>
      </c>
      <c r="AH44" s="45">
        <v>7</v>
      </c>
      <c r="AI44" s="45">
        <v>1</v>
      </c>
      <c r="AJ44" s="46">
        <v>1</v>
      </c>
      <c r="AK44" s="47" t="s">
        <v>42</v>
      </c>
      <c r="AL44" s="47">
        <v>2</v>
      </c>
      <c r="AM44" s="48">
        <v>1</v>
      </c>
      <c r="AN44" s="49">
        <v>1</v>
      </c>
      <c r="AO44" s="48">
        <v>1</v>
      </c>
      <c r="AP44" s="49">
        <v>2</v>
      </c>
      <c r="AQ44" s="48"/>
      <c r="AR44" s="49">
        <v>2</v>
      </c>
      <c r="AS44" s="50">
        <v>1</v>
      </c>
      <c r="AT44" s="51">
        <v>2</v>
      </c>
      <c r="AU44" s="52">
        <v>2</v>
      </c>
      <c r="AV44" s="23">
        <v>43681.623159722199</v>
      </c>
      <c r="AW44" s="23">
        <v>44166</v>
      </c>
      <c r="AX44" s="29"/>
      <c r="AY44" s="119"/>
      <c r="AZ44" s="23"/>
      <c r="BA44" s="23"/>
      <c r="BB44" s="53">
        <v>15</v>
      </c>
      <c r="BC44" s="54">
        <v>2</v>
      </c>
    </row>
    <row r="45" spans="1:55" x14ac:dyDescent="0.3">
      <c r="A45" s="69">
        <v>69</v>
      </c>
      <c r="B45" s="26">
        <v>2</v>
      </c>
      <c r="C45" s="70">
        <v>2</v>
      </c>
      <c r="D45" s="28">
        <v>4</v>
      </c>
      <c r="E45" s="29">
        <v>1.62</v>
      </c>
      <c r="F45" s="29">
        <v>43</v>
      </c>
      <c r="G45" s="30">
        <v>16.384697454656298</v>
      </c>
      <c r="H45" s="31">
        <v>1</v>
      </c>
      <c r="I45" s="32">
        <v>77</v>
      </c>
      <c r="J45" s="26">
        <v>56</v>
      </c>
      <c r="K45" s="33">
        <v>1</v>
      </c>
      <c r="L45" s="34">
        <v>126</v>
      </c>
      <c r="M45" s="34">
        <v>1</v>
      </c>
      <c r="N45" s="35">
        <v>4.8006000000000002</v>
      </c>
      <c r="O45" s="29">
        <v>1.27</v>
      </c>
      <c r="P45" s="36">
        <v>3.78</v>
      </c>
      <c r="Q45" s="37">
        <v>1</v>
      </c>
      <c r="R45" s="37">
        <v>1</v>
      </c>
      <c r="S45" s="38">
        <v>154.00020000000001</v>
      </c>
      <c r="T45" s="39">
        <v>121.26</v>
      </c>
      <c r="U45" s="125">
        <v>2</v>
      </c>
      <c r="V45" s="125">
        <v>2</v>
      </c>
      <c r="W45" s="128">
        <f t="shared" si="0"/>
        <v>360.91559055118108</v>
      </c>
      <c r="X45" s="125">
        <v>1</v>
      </c>
      <c r="Y45" s="125"/>
      <c r="Z45" s="128">
        <f t="shared" si="1"/>
        <v>52.25</v>
      </c>
      <c r="AA45" s="125">
        <v>1</v>
      </c>
      <c r="AB45" s="40">
        <v>45.9</v>
      </c>
      <c r="AC45" s="71">
        <v>26.9</v>
      </c>
      <c r="AD45" s="41">
        <v>1.7063197026022305</v>
      </c>
      <c r="AE45" s="66">
        <v>1</v>
      </c>
      <c r="AF45" s="42">
        <v>1</v>
      </c>
      <c r="AG45" s="44">
        <v>1</v>
      </c>
      <c r="AH45" s="45">
        <v>9.5</v>
      </c>
      <c r="AI45" s="45">
        <v>1</v>
      </c>
      <c r="AJ45" s="46">
        <v>2</v>
      </c>
      <c r="AK45" s="47" t="s">
        <v>42</v>
      </c>
      <c r="AL45" s="47">
        <v>2</v>
      </c>
      <c r="AM45" s="48">
        <v>1</v>
      </c>
      <c r="AN45" s="49">
        <v>1</v>
      </c>
      <c r="AO45" s="48">
        <v>1</v>
      </c>
      <c r="AP45" s="49">
        <v>2</v>
      </c>
      <c r="AQ45" s="48"/>
      <c r="AR45" s="49">
        <v>2</v>
      </c>
      <c r="AS45" s="50">
        <v>1</v>
      </c>
      <c r="AT45" s="51">
        <v>1</v>
      </c>
      <c r="AU45" s="52">
        <v>2</v>
      </c>
      <c r="AV45" s="23">
        <v>43683.4129861111</v>
      </c>
      <c r="AW45" s="23">
        <v>44166</v>
      </c>
      <c r="AX45" s="29"/>
      <c r="AY45" s="119"/>
      <c r="AZ45" s="23"/>
      <c r="BA45" s="23"/>
      <c r="BB45" s="53">
        <v>15</v>
      </c>
      <c r="BC45" s="54">
        <v>2</v>
      </c>
    </row>
    <row r="46" spans="1:55" x14ac:dyDescent="0.3">
      <c r="A46" s="69">
        <v>66</v>
      </c>
      <c r="B46" s="26">
        <v>2</v>
      </c>
      <c r="C46" s="70">
        <v>1</v>
      </c>
      <c r="D46" s="28">
        <v>4</v>
      </c>
      <c r="E46" s="29">
        <v>1.68</v>
      </c>
      <c r="F46" s="29">
        <v>56</v>
      </c>
      <c r="G46" s="30">
        <v>19.841269841269845</v>
      </c>
      <c r="H46" s="31">
        <v>2</v>
      </c>
      <c r="I46" s="32">
        <v>37</v>
      </c>
      <c r="J46" s="26">
        <v>15</v>
      </c>
      <c r="K46" s="33">
        <v>1</v>
      </c>
      <c r="L46" s="34">
        <v>92</v>
      </c>
      <c r="M46" s="57">
        <v>2</v>
      </c>
      <c r="N46" s="35">
        <v>3.5025999999999997</v>
      </c>
      <c r="O46" s="29">
        <v>1.66</v>
      </c>
      <c r="P46" s="36">
        <v>2.11</v>
      </c>
      <c r="Q46" s="37">
        <v>2</v>
      </c>
      <c r="R46" s="37">
        <v>2</v>
      </c>
      <c r="S46" s="38">
        <v>227.005</v>
      </c>
      <c r="T46" s="39">
        <v>136.75</v>
      </c>
      <c r="U46" s="125">
        <v>2</v>
      </c>
      <c r="V46" s="125">
        <v>2</v>
      </c>
      <c r="W46" s="128">
        <f t="shared" si="0"/>
        <v>173.8207831325301</v>
      </c>
      <c r="X46" s="125">
        <v>2</v>
      </c>
      <c r="Y46" s="125"/>
      <c r="Z46" s="128">
        <f t="shared" si="1"/>
        <v>40.199999999999996</v>
      </c>
      <c r="AA46" s="125">
        <v>2</v>
      </c>
      <c r="AB46" s="40">
        <v>31.9</v>
      </c>
      <c r="AC46" s="71">
        <v>16.2</v>
      </c>
      <c r="AD46" s="41">
        <v>1.9691358024691359</v>
      </c>
      <c r="AE46" s="66">
        <v>1</v>
      </c>
      <c r="AF46" s="42">
        <v>1</v>
      </c>
      <c r="AG46" s="44">
        <v>2</v>
      </c>
      <c r="AH46" s="45">
        <v>6</v>
      </c>
      <c r="AI46" s="45">
        <v>1</v>
      </c>
      <c r="AJ46" s="46">
        <v>1</v>
      </c>
      <c r="AK46" s="47" t="s">
        <v>42</v>
      </c>
      <c r="AL46" s="47">
        <v>2</v>
      </c>
      <c r="AM46" s="48">
        <v>1</v>
      </c>
      <c r="AN46" s="49">
        <v>1</v>
      </c>
      <c r="AO46" s="48">
        <v>1</v>
      </c>
      <c r="AP46" s="49">
        <v>2</v>
      </c>
      <c r="AQ46" s="48"/>
      <c r="AR46" s="49">
        <v>2</v>
      </c>
      <c r="AS46" s="50">
        <v>1</v>
      </c>
      <c r="AT46" s="51">
        <v>2</v>
      </c>
      <c r="AU46" s="52">
        <v>2</v>
      </c>
      <c r="AV46" s="23">
        <v>43824.4383564815</v>
      </c>
      <c r="AW46" s="23">
        <v>44166</v>
      </c>
      <c r="AX46" s="29"/>
      <c r="AY46" s="119"/>
      <c r="AZ46" s="23"/>
      <c r="BA46" s="23"/>
      <c r="BB46" s="53">
        <v>11</v>
      </c>
      <c r="BC46" s="54">
        <v>2</v>
      </c>
    </row>
    <row r="47" spans="1:55" x14ac:dyDescent="0.3">
      <c r="A47" s="72">
        <v>47</v>
      </c>
      <c r="B47" s="26">
        <v>1</v>
      </c>
      <c r="C47" s="73">
        <v>2</v>
      </c>
      <c r="D47" s="28">
        <v>1</v>
      </c>
      <c r="E47" s="29"/>
      <c r="F47" s="29"/>
      <c r="G47" s="30"/>
      <c r="H47" s="31"/>
      <c r="I47" s="74">
        <v>16</v>
      </c>
      <c r="J47" s="75">
        <v>10</v>
      </c>
      <c r="K47" s="33">
        <v>1</v>
      </c>
      <c r="L47" s="34">
        <v>95</v>
      </c>
      <c r="M47" s="57">
        <v>2</v>
      </c>
      <c r="N47" s="35">
        <v>7.9288999999999996</v>
      </c>
      <c r="O47" s="29">
        <v>0.47</v>
      </c>
      <c r="P47" s="36">
        <v>16.87</v>
      </c>
      <c r="Q47" s="37">
        <v>1</v>
      </c>
      <c r="R47" s="37">
        <v>1</v>
      </c>
      <c r="S47" s="38">
        <v>463.00169999999997</v>
      </c>
      <c r="T47" s="39">
        <v>985.11</v>
      </c>
      <c r="U47" s="125">
        <v>1</v>
      </c>
      <c r="V47" s="125">
        <v>1</v>
      </c>
      <c r="W47" s="128">
        <f t="shared" si="0"/>
        <v>35359.161063829793</v>
      </c>
      <c r="X47" s="125">
        <v>1</v>
      </c>
      <c r="Y47" s="125"/>
      <c r="Z47" s="128">
        <f t="shared" si="1"/>
        <v>29.15</v>
      </c>
      <c r="AA47" s="125">
        <v>2</v>
      </c>
      <c r="AB47" s="40">
        <v>26.8</v>
      </c>
      <c r="AC47" s="29">
        <v>27.5</v>
      </c>
      <c r="AD47" s="41">
        <v>0.9745454545454546</v>
      </c>
      <c r="AE47" s="66">
        <v>4</v>
      </c>
      <c r="AF47" s="43">
        <v>2</v>
      </c>
      <c r="AG47" s="44">
        <v>1</v>
      </c>
      <c r="AH47" s="45">
        <v>11</v>
      </c>
      <c r="AI47" s="45">
        <v>2</v>
      </c>
      <c r="AJ47" s="46">
        <v>2</v>
      </c>
      <c r="AK47" s="47" t="s">
        <v>42</v>
      </c>
      <c r="AL47" s="47">
        <v>2</v>
      </c>
      <c r="AM47" s="49">
        <v>2</v>
      </c>
      <c r="AN47" s="49">
        <v>1</v>
      </c>
      <c r="AO47" s="49">
        <v>2</v>
      </c>
      <c r="AP47" s="49">
        <v>1</v>
      </c>
      <c r="AQ47" s="49">
        <v>1</v>
      </c>
      <c r="AR47" s="49">
        <v>1</v>
      </c>
      <c r="AS47" s="50">
        <v>1</v>
      </c>
      <c r="AT47" s="55">
        <v>2</v>
      </c>
      <c r="AU47" s="52">
        <v>2</v>
      </c>
      <c r="AV47" s="23">
        <v>41298</v>
      </c>
      <c r="AW47" s="23">
        <v>43285</v>
      </c>
      <c r="AX47" s="29"/>
      <c r="AY47" s="119"/>
      <c r="AZ47" s="23"/>
      <c r="BA47" s="23"/>
      <c r="BB47" s="58">
        <v>65</v>
      </c>
      <c r="BC47" s="54">
        <v>1</v>
      </c>
    </row>
    <row r="48" spans="1:55" x14ac:dyDescent="0.3">
      <c r="A48" s="72">
        <v>51</v>
      </c>
      <c r="B48" s="26">
        <v>1</v>
      </c>
      <c r="C48" s="73">
        <v>2</v>
      </c>
      <c r="D48" s="28">
        <v>2</v>
      </c>
      <c r="E48" s="29"/>
      <c r="F48" s="29"/>
      <c r="G48" s="30"/>
      <c r="H48" s="31"/>
      <c r="I48" s="74">
        <v>14</v>
      </c>
      <c r="J48" s="75">
        <v>10</v>
      </c>
      <c r="K48" s="33">
        <v>1</v>
      </c>
      <c r="L48" s="34">
        <v>199</v>
      </c>
      <c r="M48" s="34">
        <v>1</v>
      </c>
      <c r="N48" s="35">
        <v>5.0076000000000001</v>
      </c>
      <c r="O48" s="29">
        <v>0.78</v>
      </c>
      <c r="P48" s="36">
        <v>6.42</v>
      </c>
      <c r="Q48" s="37">
        <v>1</v>
      </c>
      <c r="R48" s="37">
        <v>1</v>
      </c>
      <c r="S48" s="38">
        <v>253.9992</v>
      </c>
      <c r="T48" s="39">
        <v>325.64</v>
      </c>
      <c r="U48" s="125">
        <v>1</v>
      </c>
      <c r="V48" s="125">
        <v>1</v>
      </c>
      <c r="W48" s="128">
        <f t="shared" si="0"/>
        <v>2680.267692307692</v>
      </c>
      <c r="X48" s="125">
        <v>1</v>
      </c>
      <c r="Y48" s="125"/>
      <c r="Z48" s="128">
        <f t="shared" si="1"/>
        <v>40.299999999999997</v>
      </c>
      <c r="AA48" s="125">
        <v>2</v>
      </c>
      <c r="AB48" s="40">
        <v>36.4</v>
      </c>
      <c r="AC48" s="29">
        <v>24.5</v>
      </c>
      <c r="AD48" s="41">
        <v>1.4857142857142858</v>
      </c>
      <c r="AE48" s="66">
        <v>3</v>
      </c>
      <c r="AF48" s="43">
        <v>2</v>
      </c>
      <c r="AG48" s="44">
        <v>1</v>
      </c>
      <c r="AH48" s="45">
        <v>8</v>
      </c>
      <c r="AI48" s="45">
        <v>1</v>
      </c>
      <c r="AJ48" s="46">
        <v>1</v>
      </c>
      <c r="AK48" s="47" t="s">
        <v>42</v>
      </c>
      <c r="AL48" s="47">
        <v>2</v>
      </c>
      <c r="AM48" s="49">
        <v>2</v>
      </c>
      <c r="AN48" s="49">
        <v>2</v>
      </c>
      <c r="AO48" s="49">
        <v>2</v>
      </c>
      <c r="AP48" s="49">
        <v>2</v>
      </c>
      <c r="AQ48" s="49">
        <v>1</v>
      </c>
      <c r="AR48" s="49">
        <v>2</v>
      </c>
      <c r="AS48" s="50">
        <v>1</v>
      </c>
      <c r="AT48" s="55">
        <v>2</v>
      </c>
      <c r="AU48" s="52">
        <v>2</v>
      </c>
      <c r="AV48" s="23">
        <v>41301</v>
      </c>
      <c r="AW48" s="23">
        <v>41609</v>
      </c>
      <c r="AX48" s="113">
        <v>1</v>
      </c>
      <c r="AY48" s="114">
        <v>41548</v>
      </c>
      <c r="AZ48" s="23"/>
      <c r="BA48" s="117" t="s">
        <v>49</v>
      </c>
      <c r="BB48" s="58">
        <v>10</v>
      </c>
      <c r="BC48" s="54">
        <v>1</v>
      </c>
    </row>
    <row r="49" spans="1:55" x14ac:dyDescent="0.3">
      <c r="A49" s="72">
        <v>49</v>
      </c>
      <c r="B49" s="26">
        <v>1</v>
      </c>
      <c r="C49" s="73">
        <v>2</v>
      </c>
      <c r="D49" s="28">
        <v>4</v>
      </c>
      <c r="E49" s="29"/>
      <c r="F49" s="29"/>
      <c r="G49" s="30"/>
      <c r="H49" s="31"/>
      <c r="I49" s="74">
        <v>29</v>
      </c>
      <c r="J49" s="75">
        <v>26</v>
      </c>
      <c r="K49" s="33">
        <v>2</v>
      </c>
      <c r="L49" s="34">
        <v>81</v>
      </c>
      <c r="M49" s="57">
        <v>2</v>
      </c>
      <c r="N49" s="35">
        <v>3.3142999999999998</v>
      </c>
      <c r="O49" s="29">
        <v>2.5299999999999998</v>
      </c>
      <c r="P49" s="36">
        <v>1.31</v>
      </c>
      <c r="Q49" s="37">
        <v>2</v>
      </c>
      <c r="R49" s="37">
        <v>2</v>
      </c>
      <c r="S49" s="38">
        <v>302.0061</v>
      </c>
      <c r="T49" s="39">
        <v>119.37</v>
      </c>
      <c r="U49" s="125">
        <v>2</v>
      </c>
      <c r="V49" s="125">
        <v>2</v>
      </c>
      <c r="W49" s="128">
        <f t="shared" si="0"/>
        <v>61.808181818181829</v>
      </c>
      <c r="X49" s="125">
        <v>2</v>
      </c>
      <c r="Y49" s="125"/>
      <c r="Z49" s="128">
        <f t="shared" si="1"/>
        <v>47.15</v>
      </c>
      <c r="AA49" s="125">
        <v>1</v>
      </c>
      <c r="AB49" s="40">
        <v>34.5</v>
      </c>
      <c r="AC49" s="29">
        <v>23.6</v>
      </c>
      <c r="AD49" s="41">
        <v>1.4618644067796609</v>
      </c>
      <c r="AE49" s="66">
        <v>3</v>
      </c>
      <c r="AF49" s="43">
        <v>2</v>
      </c>
      <c r="AG49" s="44">
        <v>1</v>
      </c>
      <c r="AH49" s="45">
        <v>12</v>
      </c>
      <c r="AI49" s="45">
        <v>2</v>
      </c>
      <c r="AJ49" s="46">
        <v>1</v>
      </c>
      <c r="AK49" s="47" t="s">
        <v>44</v>
      </c>
      <c r="AL49" s="47">
        <v>1</v>
      </c>
      <c r="AM49" s="48">
        <v>1</v>
      </c>
      <c r="AN49" s="49">
        <v>1</v>
      </c>
      <c r="AO49" s="48">
        <v>1</v>
      </c>
      <c r="AP49" s="49">
        <v>1</v>
      </c>
      <c r="AQ49" s="48">
        <v>1</v>
      </c>
      <c r="AR49" s="49">
        <v>2</v>
      </c>
      <c r="AS49" s="50">
        <v>1</v>
      </c>
      <c r="AT49" s="51">
        <v>2</v>
      </c>
      <c r="AU49" s="52">
        <v>2</v>
      </c>
      <c r="AV49" s="23">
        <v>41362</v>
      </c>
      <c r="AW49" s="23">
        <v>44166</v>
      </c>
      <c r="AX49" s="115">
        <v>1</v>
      </c>
      <c r="AY49" s="116">
        <v>42526</v>
      </c>
      <c r="AZ49" s="23"/>
      <c r="BA49" s="115" t="s">
        <v>50</v>
      </c>
      <c r="BB49" s="53">
        <v>92</v>
      </c>
      <c r="BC49" s="54">
        <v>2</v>
      </c>
    </row>
    <row r="50" spans="1:55" x14ac:dyDescent="0.3">
      <c r="A50" s="72">
        <v>49</v>
      </c>
      <c r="B50" s="26">
        <v>1</v>
      </c>
      <c r="C50" s="73">
        <v>2</v>
      </c>
      <c r="D50" s="28">
        <v>2</v>
      </c>
      <c r="E50" s="29"/>
      <c r="F50" s="29"/>
      <c r="G50" s="30"/>
      <c r="H50" s="31"/>
      <c r="I50" s="74">
        <v>14</v>
      </c>
      <c r="J50" s="75">
        <v>10</v>
      </c>
      <c r="K50" s="33">
        <v>2</v>
      </c>
      <c r="L50" s="34">
        <v>97</v>
      </c>
      <c r="M50" s="57">
        <v>2</v>
      </c>
      <c r="N50" s="35">
        <v>12.053599999999999</v>
      </c>
      <c r="O50" s="29">
        <v>0.76</v>
      </c>
      <c r="P50" s="36">
        <v>15.86</v>
      </c>
      <c r="Q50" s="37">
        <v>1</v>
      </c>
      <c r="R50" s="37">
        <v>1</v>
      </c>
      <c r="S50" s="38">
        <v>383.00200000000001</v>
      </c>
      <c r="T50" s="39">
        <v>503.95</v>
      </c>
      <c r="U50" s="125">
        <v>1</v>
      </c>
      <c r="V50" s="125">
        <v>1</v>
      </c>
      <c r="W50" s="128">
        <f t="shared" si="0"/>
        <v>10516.640789473684</v>
      </c>
      <c r="X50" s="125">
        <v>1</v>
      </c>
      <c r="Y50" s="125"/>
      <c r="Z50" s="128">
        <f t="shared" si="1"/>
        <v>36.9</v>
      </c>
      <c r="AA50" s="125">
        <v>2</v>
      </c>
      <c r="AB50" s="40">
        <v>33.1</v>
      </c>
      <c r="AC50" s="29">
        <v>22.1</v>
      </c>
      <c r="AD50" s="41">
        <v>1.497737556561086</v>
      </c>
      <c r="AE50" s="66">
        <v>1</v>
      </c>
      <c r="AF50" s="42">
        <v>1</v>
      </c>
      <c r="AG50" s="44">
        <v>1</v>
      </c>
      <c r="AH50" s="45">
        <v>3</v>
      </c>
      <c r="AI50" s="45">
        <v>1</v>
      </c>
      <c r="AJ50" s="46">
        <v>1</v>
      </c>
      <c r="AK50" s="47" t="s">
        <v>44</v>
      </c>
      <c r="AL50" s="47">
        <v>1</v>
      </c>
      <c r="AM50" s="48">
        <v>1</v>
      </c>
      <c r="AN50" s="49">
        <v>1</v>
      </c>
      <c r="AO50" s="48">
        <v>1</v>
      </c>
      <c r="AP50" s="49">
        <v>2</v>
      </c>
      <c r="AQ50" s="48">
        <v>1</v>
      </c>
      <c r="AR50" s="49">
        <v>1</v>
      </c>
      <c r="AS50" s="50">
        <v>1</v>
      </c>
      <c r="AT50" s="51">
        <v>2</v>
      </c>
      <c r="AU50" s="52">
        <v>2</v>
      </c>
      <c r="AV50" s="23">
        <v>41434</v>
      </c>
      <c r="AW50" s="23">
        <v>44166</v>
      </c>
      <c r="AX50" s="29"/>
      <c r="AY50" s="119"/>
      <c r="AZ50" s="23"/>
      <c r="BA50" s="23"/>
      <c r="BB50" s="53">
        <v>89</v>
      </c>
      <c r="BC50" s="54">
        <v>2</v>
      </c>
    </row>
    <row r="51" spans="1:55" x14ac:dyDescent="0.3">
      <c r="A51" s="72">
        <v>23</v>
      </c>
      <c r="B51" s="26">
        <v>1</v>
      </c>
      <c r="C51" s="73">
        <v>1</v>
      </c>
      <c r="D51" s="28">
        <v>1</v>
      </c>
      <c r="E51" s="29"/>
      <c r="F51" s="29"/>
      <c r="G51" s="30"/>
      <c r="H51" s="31"/>
      <c r="I51" s="74">
        <v>11</v>
      </c>
      <c r="J51" s="75">
        <v>8</v>
      </c>
      <c r="K51" s="33">
        <v>1</v>
      </c>
      <c r="L51" s="34">
        <v>158</v>
      </c>
      <c r="M51" s="34">
        <v>1</v>
      </c>
      <c r="N51" s="35">
        <v>6.6565999999999992</v>
      </c>
      <c r="O51" s="29">
        <v>1.66</v>
      </c>
      <c r="P51" s="36">
        <v>4.01</v>
      </c>
      <c r="Q51" s="37">
        <v>1</v>
      </c>
      <c r="R51" s="37">
        <v>1</v>
      </c>
      <c r="S51" s="38">
        <v>224.99639999999997</v>
      </c>
      <c r="T51" s="39">
        <v>135.54</v>
      </c>
      <c r="U51" s="125">
        <v>2</v>
      </c>
      <c r="V51" s="125">
        <v>2</v>
      </c>
      <c r="W51" s="128">
        <f t="shared" si="0"/>
        <v>327.41891566265053</v>
      </c>
      <c r="X51" s="125">
        <v>1</v>
      </c>
      <c r="Y51" s="125"/>
      <c r="Z51" s="128">
        <f t="shared" si="1"/>
        <v>62.9</v>
      </c>
      <c r="AA51" s="125">
        <v>1</v>
      </c>
      <c r="AB51" s="40">
        <v>54.6</v>
      </c>
      <c r="AC51" s="29">
        <v>34.6</v>
      </c>
      <c r="AD51" s="41">
        <v>1.5780346820809248</v>
      </c>
      <c r="AE51" s="66">
        <v>3</v>
      </c>
      <c r="AF51" s="43">
        <v>2</v>
      </c>
      <c r="AG51" s="44">
        <v>1</v>
      </c>
      <c r="AH51" s="45">
        <v>9</v>
      </c>
      <c r="AI51" s="45">
        <v>1</v>
      </c>
      <c r="AJ51" s="46">
        <v>1</v>
      </c>
      <c r="AK51" s="47" t="s">
        <v>44</v>
      </c>
      <c r="AL51" s="47">
        <v>1</v>
      </c>
      <c r="AM51" s="48">
        <v>1</v>
      </c>
      <c r="AN51" s="49">
        <v>1</v>
      </c>
      <c r="AO51" s="48">
        <v>1</v>
      </c>
      <c r="AP51" s="49">
        <v>1</v>
      </c>
      <c r="AQ51" s="48">
        <v>1</v>
      </c>
      <c r="AR51" s="49">
        <v>2</v>
      </c>
      <c r="AS51" s="50">
        <v>1</v>
      </c>
      <c r="AT51" s="51">
        <v>1</v>
      </c>
      <c r="AU51" s="52">
        <v>2</v>
      </c>
      <c r="AV51" s="23">
        <v>41508</v>
      </c>
      <c r="AW51" s="23">
        <v>44166</v>
      </c>
      <c r="AX51" s="29"/>
      <c r="AY51" s="119"/>
      <c r="AZ51" s="23"/>
      <c r="BA51" s="23"/>
      <c r="BB51" s="53">
        <v>87</v>
      </c>
      <c r="BC51" s="54">
        <v>2</v>
      </c>
    </row>
    <row r="52" spans="1:55" x14ac:dyDescent="0.3">
      <c r="A52" s="72">
        <v>61</v>
      </c>
      <c r="B52" s="26">
        <v>2</v>
      </c>
      <c r="C52" s="73">
        <v>1</v>
      </c>
      <c r="D52" s="28">
        <v>4</v>
      </c>
      <c r="E52" s="29"/>
      <c r="F52" s="29"/>
      <c r="G52" s="30"/>
      <c r="H52" s="31"/>
      <c r="I52" s="74">
        <v>10</v>
      </c>
      <c r="J52" s="75">
        <v>8</v>
      </c>
      <c r="K52" s="33">
        <v>1</v>
      </c>
      <c r="L52" s="34">
        <v>96</v>
      </c>
      <c r="M52" s="57">
        <v>2</v>
      </c>
      <c r="N52" s="35">
        <v>1.98</v>
      </c>
      <c r="O52" s="29">
        <v>0.88</v>
      </c>
      <c r="P52" s="36">
        <v>2.25</v>
      </c>
      <c r="Q52" s="37">
        <v>2</v>
      </c>
      <c r="R52" s="37">
        <v>2</v>
      </c>
      <c r="S52" s="38">
        <v>177.00319999999999</v>
      </c>
      <c r="T52" s="39">
        <v>201.14</v>
      </c>
      <c r="U52" s="125">
        <v>1</v>
      </c>
      <c r="V52" s="125">
        <v>1</v>
      </c>
      <c r="W52" s="128">
        <f t="shared" si="0"/>
        <v>514.27840909090901</v>
      </c>
      <c r="X52" s="125">
        <v>1</v>
      </c>
      <c r="Y52" s="125"/>
      <c r="Z52" s="128">
        <f t="shared" si="1"/>
        <v>33.200000000000003</v>
      </c>
      <c r="AA52" s="125">
        <v>2</v>
      </c>
      <c r="AB52" s="40">
        <v>28.8</v>
      </c>
      <c r="AC52" s="29">
        <v>21</v>
      </c>
      <c r="AD52" s="41">
        <v>1.3714285714285714</v>
      </c>
      <c r="AE52" s="66">
        <v>1</v>
      </c>
      <c r="AF52" s="42">
        <v>1</v>
      </c>
      <c r="AG52" s="44">
        <v>2</v>
      </c>
      <c r="AH52" s="45">
        <v>4</v>
      </c>
      <c r="AI52" s="45">
        <v>1</v>
      </c>
      <c r="AJ52" s="46">
        <v>1</v>
      </c>
      <c r="AK52" s="47" t="s">
        <v>42</v>
      </c>
      <c r="AL52" s="47">
        <v>2</v>
      </c>
      <c r="AM52" s="49">
        <v>1</v>
      </c>
      <c r="AN52" s="49">
        <v>1</v>
      </c>
      <c r="AO52" s="49">
        <v>1</v>
      </c>
      <c r="AP52" s="49">
        <v>2</v>
      </c>
      <c r="AQ52" s="49">
        <v>1</v>
      </c>
      <c r="AR52" s="49">
        <v>2</v>
      </c>
      <c r="AS52" s="50">
        <v>1</v>
      </c>
      <c r="AT52" s="55">
        <v>2</v>
      </c>
      <c r="AU52" s="52">
        <v>2</v>
      </c>
      <c r="AV52" s="23">
        <v>41514</v>
      </c>
      <c r="AW52" s="23">
        <v>44166</v>
      </c>
      <c r="AX52" s="29"/>
      <c r="AY52" s="119"/>
      <c r="AZ52" s="23"/>
      <c r="BA52" s="23"/>
      <c r="BB52" s="58">
        <v>87</v>
      </c>
      <c r="BC52" s="54">
        <v>2</v>
      </c>
    </row>
    <row r="53" spans="1:55" x14ac:dyDescent="0.3">
      <c r="A53" s="72">
        <v>40</v>
      </c>
      <c r="B53" s="26">
        <v>1</v>
      </c>
      <c r="C53" s="73">
        <v>2</v>
      </c>
      <c r="D53" s="28">
        <v>4</v>
      </c>
      <c r="E53" s="29"/>
      <c r="F53" s="29"/>
      <c r="G53" s="30"/>
      <c r="H53" s="31"/>
      <c r="I53" s="74">
        <v>53</v>
      </c>
      <c r="J53" s="75">
        <v>41</v>
      </c>
      <c r="K53" s="33">
        <v>1</v>
      </c>
      <c r="L53" s="34">
        <v>98</v>
      </c>
      <c r="M53" s="57">
        <v>2</v>
      </c>
      <c r="N53" s="35">
        <v>3.8879999999999999</v>
      </c>
      <c r="O53" s="29">
        <v>2.4</v>
      </c>
      <c r="P53" s="36">
        <v>1.62</v>
      </c>
      <c r="Q53" s="37">
        <v>2</v>
      </c>
      <c r="R53" s="37">
        <v>2</v>
      </c>
      <c r="S53" s="38">
        <v>367.00799999999998</v>
      </c>
      <c r="T53" s="39">
        <v>152.91999999999999</v>
      </c>
      <c r="U53" s="125">
        <v>2</v>
      </c>
      <c r="V53" s="125">
        <v>2</v>
      </c>
      <c r="W53" s="128">
        <f t="shared" si="0"/>
        <v>103.221</v>
      </c>
      <c r="X53" s="125">
        <v>2</v>
      </c>
      <c r="Y53" s="125"/>
      <c r="Z53" s="128">
        <f t="shared" si="1"/>
        <v>52.7</v>
      </c>
      <c r="AA53" s="125">
        <v>1</v>
      </c>
      <c r="AB53" s="40">
        <v>40.700000000000003</v>
      </c>
      <c r="AC53" s="29">
        <v>25.2</v>
      </c>
      <c r="AD53" s="41">
        <v>1.6150793650793653</v>
      </c>
      <c r="AE53" s="66">
        <v>3</v>
      </c>
      <c r="AF53" s="43">
        <v>2</v>
      </c>
      <c r="AG53" s="44">
        <v>1</v>
      </c>
      <c r="AH53" s="45">
        <v>12</v>
      </c>
      <c r="AI53" s="45">
        <v>2</v>
      </c>
      <c r="AJ53" s="46">
        <v>2</v>
      </c>
      <c r="AK53" s="47" t="s">
        <v>44</v>
      </c>
      <c r="AL53" s="47">
        <v>1</v>
      </c>
      <c r="AM53" s="48">
        <v>2</v>
      </c>
      <c r="AN53" s="49">
        <v>2</v>
      </c>
      <c r="AO53" s="48">
        <v>2</v>
      </c>
      <c r="AP53" s="49">
        <v>2</v>
      </c>
      <c r="AQ53" s="48">
        <v>1</v>
      </c>
      <c r="AR53" s="49">
        <v>2</v>
      </c>
      <c r="AS53" s="50">
        <v>1</v>
      </c>
      <c r="AT53" s="51">
        <v>1</v>
      </c>
      <c r="AU53" s="52">
        <v>2</v>
      </c>
      <c r="AV53" s="23">
        <v>41501</v>
      </c>
      <c r="AW53" s="23">
        <v>44166</v>
      </c>
      <c r="AX53" s="29"/>
      <c r="AY53" s="119"/>
      <c r="AZ53" s="23"/>
      <c r="BA53" s="23"/>
      <c r="BB53" s="53">
        <v>87</v>
      </c>
      <c r="BC53" s="54">
        <v>2</v>
      </c>
    </row>
    <row r="54" spans="1:55" x14ac:dyDescent="0.3">
      <c r="A54" s="72">
        <v>61</v>
      </c>
      <c r="B54" s="26">
        <v>2</v>
      </c>
      <c r="C54" s="73">
        <v>2</v>
      </c>
      <c r="D54" s="28">
        <v>4</v>
      </c>
      <c r="E54" s="29"/>
      <c r="F54" s="29"/>
      <c r="G54" s="30"/>
      <c r="H54" s="31"/>
      <c r="I54" s="74">
        <v>23</v>
      </c>
      <c r="J54" s="75">
        <v>12</v>
      </c>
      <c r="K54" s="33">
        <v>2</v>
      </c>
      <c r="L54" s="34">
        <v>109</v>
      </c>
      <c r="M54" s="57">
        <v>2</v>
      </c>
      <c r="N54" s="35">
        <v>5.64</v>
      </c>
      <c r="O54" s="29">
        <v>2</v>
      </c>
      <c r="P54" s="36">
        <v>2.82</v>
      </c>
      <c r="Q54" s="37">
        <v>1</v>
      </c>
      <c r="R54" s="37">
        <v>1</v>
      </c>
      <c r="S54" s="38">
        <v>274</v>
      </c>
      <c r="T54" s="39">
        <v>137</v>
      </c>
      <c r="U54" s="125">
        <v>2</v>
      </c>
      <c r="V54" s="125">
        <v>2</v>
      </c>
      <c r="W54" s="128">
        <f t="shared" si="0"/>
        <v>193.17</v>
      </c>
      <c r="X54" s="125">
        <v>2</v>
      </c>
      <c r="Y54" s="125"/>
      <c r="Z54" s="128">
        <f t="shared" si="1"/>
        <v>48.5</v>
      </c>
      <c r="AA54" s="125">
        <v>1</v>
      </c>
      <c r="AB54" s="40">
        <v>38.5</v>
      </c>
      <c r="AC54" s="29">
        <v>36.1</v>
      </c>
      <c r="AD54" s="41">
        <v>1.0664819944598338</v>
      </c>
      <c r="AE54" s="66">
        <v>1</v>
      </c>
      <c r="AF54" s="42">
        <v>1</v>
      </c>
      <c r="AG54" s="44">
        <v>1</v>
      </c>
      <c r="AH54" s="45">
        <v>4</v>
      </c>
      <c r="AI54" s="45">
        <v>1</v>
      </c>
      <c r="AJ54" s="46">
        <v>1</v>
      </c>
      <c r="AK54" s="47" t="s">
        <v>44</v>
      </c>
      <c r="AL54" s="47">
        <v>1</v>
      </c>
      <c r="AM54" s="48">
        <v>1</v>
      </c>
      <c r="AN54" s="49">
        <v>2</v>
      </c>
      <c r="AO54" s="48">
        <v>1</v>
      </c>
      <c r="AP54" s="49"/>
      <c r="AQ54" s="48">
        <v>1</v>
      </c>
      <c r="AR54" s="49">
        <v>1</v>
      </c>
      <c r="AS54" s="50">
        <v>1</v>
      </c>
      <c r="AT54" s="51">
        <v>2</v>
      </c>
      <c r="AU54" s="52">
        <v>2</v>
      </c>
      <c r="AV54" s="23">
        <v>41567</v>
      </c>
      <c r="AW54" s="23">
        <v>44166</v>
      </c>
      <c r="AX54" s="29"/>
      <c r="AY54" s="119"/>
      <c r="AZ54" s="23"/>
      <c r="BA54" s="23"/>
      <c r="BB54" s="53">
        <v>85</v>
      </c>
      <c r="BC54" s="54">
        <v>2</v>
      </c>
    </row>
    <row r="55" spans="1:55" x14ac:dyDescent="0.3">
      <c r="A55" s="72">
        <v>68</v>
      </c>
      <c r="B55" s="26">
        <v>2</v>
      </c>
      <c r="C55" s="73">
        <v>2</v>
      </c>
      <c r="D55" s="28">
        <v>1</v>
      </c>
      <c r="E55" s="29"/>
      <c r="F55" s="29"/>
      <c r="G55" s="30"/>
      <c r="H55" s="31"/>
      <c r="I55" s="74">
        <v>20</v>
      </c>
      <c r="J55" s="75">
        <v>11</v>
      </c>
      <c r="K55" s="33">
        <v>1</v>
      </c>
      <c r="L55" s="34">
        <v>134</v>
      </c>
      <c r="M55" s="34">
        <v>1</v>
      </c>
      <c r="N55" s="35">
        <v>2.0314999999999999</v>
      </c>
      <c r="O55" s="29">
        <v>2.39</v>
      </c>
      <c r="P55" s="36">
        <v>0.85</v>
      </c>
      <c r="Q55" s="37">
        <v>2</v>
      </c>
      <c r="R55" s="37">
        <v>2</v>
      </c>
      <c r="S55" s="38">
        <v>223.01090000000002</v>
      </c>
      <c r="T55" s="39">
        <v>93.31</v>
      </c>
      <c r="U55" s="125">
        <v>2</v>
      </c>
      <c r="V55" s="125">
        <v>2</v>
      </c>
      <c r="W55" s="128">
        <f t="shared" si="0"/>
        <v>33.185564853556485</v>
      </c>
      <c r="X55" s="125">
        <v>2</v>
      </c>
      <c r="Y55" s="125"/>
      <c r="Z55" s="128">
        <f t="shared" si="1"/>
        <v>50.85</v>
      </c>
      <c r="AA55" s="125">
        <v>1</v>
      </c>
      <c r="AB55" s="40">
        <v>38.9</v>
      </c>
      <c r="AC55" s="29">
        <v>26.7</v>
      </c>
      <c r="AD55" s="41">
        <v>1.4569288389513109</v>
      </c>
      <c r="AE55" s="66">
        <v>1</v>
      </c>
      <c r="AF55" s="42">
        <v>1</v>
      </c>
      <c r="AG55" s="44">
        <v>1</v>
      </c>
      <c r="AH55" s="45">
        <v>7</v>
      </c>
      <c r="AI55" s="45">
        <v>1</v>
      </c>
      <c r="AJ55" s="46">
        <v>1</v>
      </c>
      <c r="AK55" s="47" t="s">
        <v>44</v>
      </c>
      <c r="AL55" s="47">
        <v>1</v>
      </c>
      <c r="AM55" s="48">
        <v>1</v>
      </c>
      <c r="AN55" s="49">
        <v>1</v>
      </c>
      <c r="AO55" s="48">
        <v>1</v>
      </c>
      <c r="AP55" s="49">
        <v>1</v>
      </c>
      <c r="AQ55" s="48">
        <v>1</v>
      </c>
      <c r="AR55" s="49"/>
      <c r="AS55" s="50">
        <v>1</v>
      </c>
      <c r="AT55" s="51">
        <v>2</v>
      </c>
      <c r="AU55" s="52">
        <v>2</v>
      </c>
      <c r="AV55" s="23">
        <v>41579</v>
      </c>
      <c r="AW55" s="23">
        <v>44166</v>
      </c>
      <c r="AX55" s="29"/>
      <c r="AY55" s="119"/>
      <c r="AZ55" s="23"/>
      <c r="BA55" s="23"/>
      <c r="BB55" s="53">
        <v>85</v>
      </c>
      <c r="BC55" s="54">
        <v>2</v>
      </c>
    </row>
    <row r="56" spans="1:55" x14ac:dyDescent="0.3">
      <c r="A56" s="72">
        <v>43</v>
      </c>
      <c r="B56" s="26">
        <v>1</v>
      </c>
      <c r="C56" s="73">
        <v>1</v>
      </c>
      <c r="D56" s="28">
        <v>1</v>
      </c>
      <c r="E56" s="29"/>
      <c r="F56" s="29"/>
      <c r="G56" s="30"/>
      <c r="H56" s="31"/>
      <c r="I56" s="74">
        <v>37</v>
      </c>
      <c r="J56" s="75">
        <v>18</v>
      </c>
      <c r="K56" s="33">
        <v>2</v>
      </c>
      <c r="L56" s="34">
        <v>125</v>
      </c>
      <c r="M56" s="34">
        <v>1</v>
      </c>
      <c r="N56" s="35">
        <v>6.0198</v>
      </c>
      <c r="O56" s="29">
        <v>1.27</v>
      </c>
      <c r="P56" s="36">
        <v>4.74</v>
      </c>
      <c r="Q56" s="37">
        <v>1</v>
      </c>
      <c r="R56" s="37">
        <v>1</v>
      </c>
      <c r="S56" s="38">
        <v>275.99639999999999</v>
      </c>
      <c r="T56" s="39">
        <v>217.32</v>
      </c>
      <c r="U56" s="125">
        <v>1</v>
      </c>
      <c r="V56" s="125">
        <v>1</v>
      </c>
      <c r="W56" s="128">
        <f t="shared" si="0"/>
        <v>811.09984251968501</v>
      </c>
      <c r="X56" s="125">
        <v>1</v>
      </c>
      <c r="Y56" s="125"/>
      <c r="Z56" s="128">
        <f t="shared" si="1"/>
        <v>39.950000000000003</v>
      </c>
      <c r="AA56" s="125">
        <v>2</v>
      </c>
      <c r="AB56" s="40">
        <v>33.6</v>
      </c>
      <c r="AC56" s="29">
        <v>24.3</v>
      </c>
      <c r="AD56" s="41">
        <v>1.382716049382716</v>
      </c>
      <c r="AE56" s="66">
        <v>3</v>
      </c>
      <c r="AF56" s="43">
        <v>2</v>
      </c>
      <c r="AG56" s="44">
        <v>1</v>
      </c>
      <c r="AH56" s="45">
        <v>7</v>
      </c>
      <c r="AI56" s="45">
        <v>1</v>
      </c>
      <c r="AJ56" s="46">
        <v>1</v>
      </c>
      <c r="AK56" s="47" t="s">
        <v>44</v>
      </c>
      <c r="AL56" s="47">
        <v>1</v>
      </c>
      <c r="AM56" s="49">
        <v>1</v>
      </c>
      <c r="AN56" s="49">
        <v>2</v>
      </c>
      <c r="AO56" s="49">
        <v>1</v>
      </c>
      <c r="AP56" s="49">
        <v>1</v>
      </c>
      <c r="AQ56" s="49">
        <v>1</v>
      </c>
      <c r="AR56" s="49">
        <v>2</v>
      </c>
      <c r="AS56" s="50">
        <v>1</v>
      </c>
      <c r="AT56" s="55">
        <v>2</v>
      </c>
      <c r="AU56" s="52">
        <v>2</v>
      </c>
      <c r="AV56" s="23">
        <v>41608</v>
      </c>
      <c r="AW56" s="23">
        <v>44166</v>
      </c>
      <c r="AX56" s="29"/>
      <c r="AY56" s="119"/>
      <c r="AZ56" s="23"/>
      <c r="BA56" s="23"/>
      <c r="BB56" s="58">
        <v>84</v>
      </c>
      <c r="BC56" s="54">
        <v>2</v>
      </c>
    </row>
    <row r="57" spans="1:55" x14ac:dyDescent="0.3">
      <c r="A57" s="72">
        <v>63</v>
      </c>
      <c r="B57" s="26">
        <v>2</v>
      </c>
      <c r="C57" s="76">
        <v>1</v>
      </c>
      <c r="D57" s="28"/>
      <c r="E57" s="29"/>
      <c r="F57" s="29"/>
      <c r="G57" s="30"/>
      <c r="H57" s="31"/>
      <c r="I57" s="74">
        <v>6</v>
      </c>
      <c r="J57" s="75">
        <v>5</v>
      </c>
      <c r="K57" s="33">
        <v>1</v>
      </c>
      <c r="L57" s="34">
        <v>127</v>
      </c>
      <c r="M57" s="34">
        <v>1</v>
      </c>
      <c r="N57" s="35">
        <v>1.9817</v>
      </c>
      <c r="O57" s="29">
        <v>1.33</v>
      </c>
      <c r="P57" s="36">
        <v>1.49</v>
      </c>
      <c r="Q57" s="37">
        <v>2</v>
      </c>
      <c r="R57" s="37">
        <v>2</v>
      </c>
      <c r="S57" s="38">
        <v>175.00140000000002</v>
      </c>
      <c r="T57" s="39">
        <v>131.58000000000001</v>
      </c>
      <c r="U57" s="125">
        <v>2</v>
      </c>
      <c r="V57" s="125">
        <v>2</v>
      </c>
      <c r="W57" s="128">
        <f t="shared" si="0"/>
        <v>147.40917293233082</v>
      </c>
      <c r="X57" s="125">
        <v>2</v>
      </c>
      <c r="Y57" s="125"/>
      <c r="Z57" s="128">
        <f t="shared" si="1"/>
        <v>42.949999999999996</v>
      </c>
      <c r="AA57" s="125">
        <v>2</v>
      </c>
      <c r="AB57" s="40">
        <v>36.299999999999997</v>
      </c>
      <c r="AC57" s="29">
        <v>34.700000000000003</v>
      </c>
      <c r="AD57" s="41">
        <v>1.0461095100864553</v>
      </c>
      <c r="AE57" s="66">
        <v>1</v>
      </c>
      <c r="AF57" s="42">
        <v>1</v>
      </c>
      <c r="AG57" s="44">
        <v>3</v>
      </c>
      <c r="AH57" s="45">
        <v>5</v>
      </c>
      <c r="AI57" s="45">
        <v>1</v>
      </c>
      <c r="AJ57" s="46">
        <v>1</v>
      </c>
      <c r="AK57" s="47" t="s">
        <v>42</v>
      </c>
      <c r="AL57" s="47">
        <v>2</v>
      </c>
      <c r="AM57" s="49">
        <v>2</v>
      </c>
      <c r="AN57" s="49">
        <v>1</v>
      </c>
      <c r="AO57" s="49">
        <v>2</v>
      </c>
      <c r="AP57" s="49">
        <v>1</v>
      </c>
      <c r="AQ57" s="49">
        <v>1</v>
      </c>
      <c r="AR57" s="49">
        <v>2</v>
      </c>
      <c r="AS57" s="50">
        <v>1</v>
      </c>
      <c r="AT57" s="55">
        <v>2</v>
      </c>
      <c r="AU57" s="52">
        <v>2</v>
      </c>
      <c r="AV57" s="23">
        <v>41621</v>
      </c>
      <c r="AW57" s="23">
        <v>44166</v>
      </c>
      <c r="AX57" s="29"/>
      <c r="AY57" s="119"/>
      <c r="AZ57" s="23"/>
      <c r="BA57" s="23"/>
      <c r="BB57" s="58">
        <v>83</v>
      </c>
      <c r="BC57" s="54">
        <v>2</v>
      </c>
    </row>
    <row r="58" spans="1:55" x14ac:dyDescent="0.3">
      <c r="A58" s="72">
        <v>46</v>
      </c>
      <c r="B58" s="26">
        <v>1</v>
      </c>
      <c r="C58" s="73">
        <v>1</v>
      </c>
      <c r="D58" s="28">
        <v>1</v>
      </c>
      <c r="E58" s="29"/>
      <c r="F58" s="29"/>
      <c r="G58" s="30"/>
      <c r="H58" s="31"/>
      <c r="I58" s="74">
        <v>25</v>
      </c>
      <c r="J58" s="75">
        <v>18</v>
      </c>
      <c r="K58" s="33">
        <v>1</v>
      </c>
      <c r="L58" s="34">
        <v>120</v>
      </c>
      <c r="M58" s="34">
        <v>1</v>
      </c>
      <c r="N58" s="35">
        <v>3.7728000000000002</v>
      </c>
      <c r="O58" s="29">
        <v>1.44</v>
      </c>
      <c r="P58" s="36">
        <v>2.62</v>
      </c>
      <c r="Q58" s="37">
        <v>1</v>
      </c>
      <c r="R58" s="37">
        <v>1</v>
      </c>
      <c r="S58" s="38">
        <v>346.00319999999999</v>
      </c>
      <c r="T58" s="39">
        <v>240.28</v>
      </c>
      <c r="U58" s="125">
        <v>1</v>
      </c>
      <c r="V58" s="125">
        <v>1</v>
      </c>
      <c r="W58" s="128">
        <f t="shared" si="0"/>
        <v>437.17611111111114</v>
      </c>
      <c r="X58" s="125">
        <v>1</v>
      </c>
      <c r="Y58" s="125"/>
      <c r="Z58" s="128">
        <f t="shared" si="1"/>
        <v>45.599999999999994</v>
      </c>
      <c r="AA58" s="125">
        <v>1</v>
      </c>
      <c r="AB58" s="40">
        <v>38.4</v>
      </c>
      <c r="AC58" s="29">
        <v>28.9</v>
      </c>
      <c r="AD58" s="41">
        <v>1.3287197231833909</v>
      </c>
      <c r="AE58" s="66">
        <v>3</v>
      </c>
      <c r="AF58" s="43">
        <v>2</v>
      </c>
      <c r="AG58" s="44">
        <v>1</v>
      </c>
      <c r="AH58" s="45">
        <v>12.5</v>
      </c>
      <c r="AI58" s="45">
        <v>2</v>
      </c>
      <c r="AJ58" s="46">
        <v>2</v>
      </c>
      <c r="AK58" s="47" t="s">
        <v>42</v>
      </c>
      <c r="AL58" s="47">
        <v>2</v>
      </c>
      <c r="AM58" s="48">
        <v>1</v>
      </c>
      <c r="AN58" s="49">
        <v>1</v>
      </c>
      <c r="AO58" s="48">
        <v>1</v>
      </c>
      <c r="AP58" s="49">
        <v>2</v>
      </c>
      <c r="AQ58" s="48">
        <v>1</v>
      </c>
      <c r="AR58" s="49">
        <v>2</v>
      </c>
      <c r="AS58" s="50">
        <v>1</v>
      </c>
      <c r="AT58" s="51">
        <v>1</v>
      </c>
      <c r="AU58" s="52">
        <v>2</v>
      </c>
      <c r="AV58" s="23">
        <v>41612</v>
      </c>
      <c r="AW58" s="23">
        <v>44166</v>
      </c>
      <c r="AX58" s="29"/>
      <c r="AY58" s="119"/>
      <c r="AZ58" s="23"/>
      <c r="BA58" s="23"/>
      <c r="BB58" s="53">
        <v>83</v>
      </c>
      <c r="BC58" s="54">
        <v>2</v>
      </c>
    </row>
    <row r="59" spans="1:55" x14ac:dyDescent="0.3">
      <c r="A59" s="72">
        <v>36</v>
      </c>
      <c r="B59" s="26">
        <v>1</v>
      </c>
      <c r="C59" s="73">
        <v>1</v>
      </c>
      <c r="D59" s="28">
        <v>2</v>
      </c>
      <c r="E59" s="29"/>
      <c r="F59" s="29"/>
      <c r="G59" s="30"/>
      <c r="H59" s="31"/>
      <c r="I59" s="74">
        <v>13</v>
      </c>
      <c r="J59" s="75">
        <v>7</v>
      </c>
      <c r="K59" s="33">
        <v>1</v>
      </c>
      <c r="L59" s="34">
        <v>130</v>
      </c>
      <c r="M59" s="34">
        <v>1</v>
      </c>
      <c r="N59" s="35">
        <v>4.4834999999999994</v>
      </c>
      <c r="O59" s="29">
        <v>1.47</v>
      </c>
      <c r="P59" s="36">
        <v>3.05</v>
      </c>
      <c r="Q59" s="37">
        <v>1</v>
      </c>
      <c r="R59" s="37">
        <v>1</v>
      </c>
      <c r="S59" s="38">
        <v>298.99799999999999</v>
      </c>
      <c r="T59" s="39">
        <v>203.4</v>
      </c>
      <c r="U59" s="125">
        <v>1</v>
      </c>
      <c r="V59" s="125">
        <v>1</v>
      </c>
      <c r="W59" s="128">
        <f t="shared" si="0"/>
        <v>422.0204081632653</v>
      </c>
      <c r="X59" s="125">
        <v>1</v>
      </c>
      <c r="Y59" s="125"/>
      <c r="Z59" s="128">
        <f t="shared" si="1"/>
        <v>44.45</v>
      </c>
      <c r="AA59" s="125">
        <v>1</v>
      </c>
      <c r="AB59" s="40">
        <v>37.1</v>
      </c>
      <c r="AC59" s="29">
        <v>23.6</v>
      </c>
      <c r="AD59" s="41">
        <v>1.5720338983050848</v>
      </c>
      <c r="AE59" s="66">
        <v>3</v>
      </c>
      <c r="AF59" s="43">
        <v>2</v>
      </c>
      <c r="AG59" s="44">
        <v>1</v>
      </c>
      <c r="AH59" s="45">
        <v>8.5</v>
      </c>
      <c r="AI59" s="45">
        <v>1</v>
      </c>
      <c r="AJ59" s="46">
        <v>1</v>
      </c>
      <c r="AK59" s="47" t="s">
        <v>42</v>
      </c>
      <c r="AL59" s="47">
        <v>2</v>
      </c>
      <c r="AM59" s="48">
        <v>2</v>
      </c>
      <c r="AN59" s="49">
        <v>1</v>
      </c>
      <c r="AO59" s="48">
        <v>1</v>
      </c>
      <c r="AP59" s="49">
        <v>1</v>
      </c>
      <c r="AQ59" s="48">
        <v>1</v>
      </c>
      <c r="AR59" s="49">
        <v>1</v>
      </c>
      <c r="AS59" s="50">
        <v>1</v>
      </c>
      <c r="AT59" s="51">
        <v>2</v>
      </c>
      <c r="AU59" s="52">
        <v>2</v>
      </c>
      <c r="AV59" s="23">
        <v>41632</v>
      </c>
      <c r="AW59" s="23">
        <v>42948</v>
      </c>
      <c r="AX59" s="29">
        <v>1</v>
      </c>
      <c r="AY59" s="119">
        <v>42486</v>
      </c>
      <c r="AZ59" s="23"/>
      <c r="BA59" s="23" t="s">
        <v>51</v>
      </c>
      <c r="BB59" s="53">
        <v>43</v>
      </c>
      <c r="BC59" s="54">
        <v>1</v>
      </c>
    </row>
    <row r="60" spans="1:55" x14ac:dyDescent="0.3">
      <c r="A60" s="72">
        <v>43</v>
      </c>
      <c r="B60" s="26">
        <v>1</v>
      </c>
      <c r="C60" s="73">
        <v>1</v>
      </c>
      <c r="D60" s="28">
        <v>1</v>
      </c>
      <c r="E60" s="29"/>
      <c r="F60" s="29"/>
      <c r="G60" s="30"/>
      <c r="H60" s="31"/>
      <c r="I60" s="74">
        <v>15</v>
      </c>
      <c r="J60" s="75">
        <v>7</v>
      </c>
      <c r="K60" s="33">
        <v>1</v>
      </c>
      <c r="L60" s="34">
        <v>155</v>
      </c>
      <c r="M60" s="34">
        <v>1</v>
      </c>
      <c r="N60" s="35">
        <v>7.9223000000000008</v>
      </c>
      <c r="O60" s="29">
        <v>2.27</v>
      </c>
      <c r="P60" s="36">
        <v>3.49</v>
      </c>
      <c r="Q60" s="37">
        <v>1</v>
      </c>
      <c r="R60" s="37">
        <v>1</v>
      </c>
      <c r="S60" s="38">
        <v>281.00330000000002</v>
      </c>
      <c r="T60" s="39">
        <v>123.79</v>
      </c>
      <c r="U60" s="125">
        <v>2</v>
      </c>
      <c r="V60" s="125">
        <v>2</v>
      </c>
      <c r="W60" s="128">
        <f t="shared" si="0"/>
        <v>190.32030837004407</v>
      </c>
      <c r="X60" s="125">
        <v>2</v>
      </c>
      <c r="Y60" s="125"/>
      <c r="Z60" s="128">
        <f t="shared" si="1"/>
        <v>50.550000000000004</v>
      </c>
      <c r="AA60" s="125">
        <v>1</v>
      </c>
      <c r="AB60" s="40">
        <v>39.200000000000003</v>
      </c>
      <c r="AC60" s="29">
        <v>22.1</v>
      </c>
      <c r="AD60" s="41">
        <v>1.7737556561085972</v>
      </c>
      <c r="AE60" s="66">
        <v>1</v>
      </c>
      <c r="AF60" s="42">
        <v>1</v>
      </c>
      <c r="AG60" s="44">
        <v>1</v>
      </c>
      <c r="AH60" s="45">
        <v>8.5</v>
      </c>
      <c r="AI60" s="45">
        <v>1</v>
      </c>
      <c r="AJ60" s="46">
        <v>2</v>
      </c>
      <c r="AK60" s="47" t="s">
        <v>44</v>
      </c>
      <c r="AL60" s="47">
        <v>1</v>
      </c>
      <c r="AM60" s="48">
        <v>1</v>
      </c>
      <c r="AN60" s="49">
        <v>1</v>
      </c>
      <c r="AO60" s="48">
        <v>1</v>
      </c>
      <c r="AP60" s="49">
        <v>1</v>
      </c>
      <c r="AQ60" s="48">
        <v>1</v>
      </c>
      <c r="AR60" s="49">
        <v>2</v>
      </c>
      <c r="AS60" s="50">
        <v>1</v>
      </c>
      <c r="AT60" s="51">
        <v>1</v>
      </c>
      <c r="AU60" s="52">
        <v>2</v>
      </c>
      <c r="AV60" s="23">
        <v>41960</v>
      </c>
      <c r="AW60" s="23">
        <v>44166</v>
      </c>
      <c r="AX60" s="29"/>
      <c r="AY60" s="119"/>
      <c r="AZ60" s="23"/>
      <c r="BA60" s="23"/>
      <c r="BB60" s="53">
        <v>72</v>
      </c>
      <c r="BC60" s="54">
        <v>2</v>
      </c>
    </row>
    <row r="61" spans="1:55" x14ac:dyDescent="0.3">
      <c r="A61" s="72">
        <v>60</v>
      </c>
      <c r="B61" s="26">
        <v>2</v>
      </c>
      <c r="C61" s="73">
        <v>1</v>
      </c>
      <c r="D61" s="28">
        <v>2</v>
      </c>
      <c r="E61" s="29"/>
      <c r="F61" s="29"/>
      <c r="G61" s="30"/>
      <c r="H61" s="31"/>
      <c r="I61" s="74">
        <v>10</v>
      </c>
      <c r="J61" s="75">
        <v>4</v>
      </c>
      <c r="K61" s="33">
        <v>2</v>
      </c>
      <c r="L61" s="34">
        <v>133</v>
      </c>
      <c r="M61" s="34">
        <v>1</v>
      </c>
      <c r="N61" s="35">
        <v>1.8544</v>
      </c>
      <c r="O61" s="29">
        <v>1.22</v>
      </c>
      <c r="P61" s="36">
        <v>1.52</v>
      </c>
      <c r="Q61" s="37">
        <v>2</v>
      </c>
      <c r="R61" s="37">
        <v>2</v>
      </c>
      <c r="S61" s="38">
        <v>194.0044</v>
      </c>
      <c r="T61" s="39">
        <v>159.02000000000001</v>
      </c>
      <c r="U61" s="125">
        <v>2</v>
      </c>
      <c r="V61" s="125">
        <v>2</v>
      </c>
      <c r="W61" s="128">
        <f t="shared" si="0"/>
        <v>198.12327868852461</v>
      </c>
      <c r="X61" s="125">
        <v>2</v>
      </c>
      <c r="Y61" s="125"/>
      <c r="Z61" s="128">
        <f t="shared" si="1"/>
        <v>44.2</v>
      </c>
      <c r="AA61" s="125">
        <v>2</v>
      </c>
      <c r="AB61" s="40">
        <v>38.1</v>
      </c>
      <c r="AC61" s="29">
        <v>24.2</v>
      </c>
      <c r="AD61" s="41">
        <v>1.5743801652892564</v>
      </c>
      <c r="AE61" s="66">
        <v>1</v>
      </c>
      <c r="AF61" s="42">
        <v>1</v>
      </c>
      <c r="AG61" s="44">
        <v>1</v>
      </c>
      <c r="AH61" s="45">
        <v>8</v>
      </c>
      <c r="AI61" s="45">
        <v>1</v>
      </c>
      <c r="AJ61" s="46">
        <v>1</v>
      </c>
      <c r="AK61" s="47" t="s">
        <v>42</v>
      </c>
      <c r="AL61" s="47">
        <v>2</v>
      </c>
      <c r="AM61" s="49">
        <v>1</v>
      </c>
      <c r="AN61" s="49">
        <v>1</v>
      </c>
      <c r="AO61" s="49">
        <v>1</v>
      </c>
      <c r="AP61" s="49">
        <v>1</v>
      </c>
      <c r="AQ61" s="49">
        <v>1</v>
      </c>
      <c r="AR61" s="49">
        <v>2</v>
      </c>
      <c r="AS61" s="50">
        <v>1</v>
      </c>
      <c r="AT61" s="55">
        <v>2</v>
      </c>
      <c r="AU61" s="52">
        <v>2</v>
      </c>
      <c r="AV61" s="23">
        <v>41661</v>
      </c>
      <c r="AW61" s="23">
        <v>44166</v>
      </c>
      <c r="AX61" s="29"/>
      <c r="AY61" s="119"/>
      <c r="AZ61" s="23"/>
      <c r="BA61" s="23"/>
      <c r="BB61" s="58">
        <v>82</v>
      </c>
      <c r="BC61" s="54">
        <v>2</v>
      </c>
    </row>
    <row r="62" spans="1:55" x14ac:dyDescent="0.3">
      <c r="A62" s="72">
        <v>68</v>
      </c>
      <c r="B62" s="26">
        <v>2</v>
      </c>
      <c r="C62" s="73">
        <v>2</v>
      </c>
      <c r="D62" s="28">
        <v>1</v>
      </c>
      <c r="E62" s="29"/>
      <c r="F62" s="29"/>
      <c r="G62" s="30"/>
      <c r="H62" s="31"/>
      <c r="I62" s="74">
        <v>9</v>
      </c>
      <c r="J62" s="75">
        <v>5</v>
      </c>
      <c r="K62" s="33">
        <v>2</v>
      </c>
      <c r="L62" s="34">
        <v>108</v>
      </c>
      <c r="M62" s="57">
        <v>2</v>
      </c>
      <c r="N62" s="35">
        <v>3.48</v>
      </c>
      <c r="O62" s="29">
        <v>1.74</v>
      </c>
      <c r="P62" s="36">
        <v>2</v>
      </c>
      <c r="Q62" s="37">
        <v>2</v>
      </c>
      <c r="R62" s="37">
        <v>2</v>
      </c>
      <c r="S62" s="38">
        <v>314.00040000000001</v>
      </c>
      <c r="T62" s="39">
        <v>180.46</v>
      </c>
      <c r="U62" s="125">
        <v>1</v>
      </c>
      <c r="V62" s="125">
        <v>1</v>
      </c>
      <c r="W62" s="128">
        <f t="shared" si="0"/>
        <v>207.42528735632186</v>
      </c>
      <c r="X62" s="125">
        <v>2</v>
      </c>
      <c r="Y62" s="125"/>
      <c r="Z62" s="128">
        <f t="shared" si="1"/>
        <v>44</v>
      </c>
      <c r="AA62" s="125">
        <v>2</v>
      </c>
      <c r="AB62" s="40">
        <v>35.299999999999997</v>
      </c>
      <c r="AC62" s="29">
        <v>24.6</v>
      </c>
      <c r="AD62" s="41">
        <v>1.4349593495934958</v>
      </c>
      <c r="AE62" s="66">
        <v>1</v>
      </c>
      <c r="AF62" s="42">
        <v>1</v>
      </c>
      <c r="AG62" s="44">
        <v>1</v>
      </c>
      <c r="AH62" s="45">
        <v>6</v>
      </c>
      <c r="AI62" s="45">
        <v>1</v>
      </c>
      <c r="AJ62" s="46">
        <v>1</v>
      </c>
      <c r="AK62" s="47" t="s">
        <v>42</v>
      </c>
      <c r="AL62" s="47">
        <v>2</v>
      </c>
      <c r="AM62" s="49">
        <v>1</v>
      </c>
      <c r="AN62" s="49">
        <v>1</v>
      </c>
      <c r="AO62" s="49">
        <v>1</v>
      </c>
      <c r="AP62" s="49">
        <v>1</v>
      </c>
      <c r="AQ62" s="49">
        <v>1</v>
      </c>
      <c r="AR62" s="49">
        <v>2</v>
      </c>
      <c r="AS62" s="50">
        <v>1</v>
      </c>
      <c r="AT62" s="55">
        <v>2</v>
      </c>
      <c r="AU62" s="52">
        <v>2</v>
      </c>
      <c r="AV62" s="23">
        <v>41662</v>
      </c>
      <c r="AW62" s="23">
        <v>44166</v>
      </c>
      <c r="AX62" s="29"/>
      <c r="AY62" s="119"/>
      <c r="AZ62" s="23"/>
      <c r="BA62" s="23"/>
      <c r="BB62" s="58">
        <v>82</v>
      </c>
      <c r="BC62" s="54">
        <v>2</v>
      </c>
    </row>
    <row r="63" spans="1:55" x14ac:dyDescent="0.3">
      <c r="A63" s="72">
        <v>50</v>
      </c>
      <c r="B63" s="26">
        <v>1</v>
      </c>
      <c r="C63" s="73">
        <v>2</v>
      </c>
      <c r="D63" s="28">
        <v>4</v>
      </c>
      <c r="E63" s="29"/>
      <c r="F63" s="29"/>
      <c r="G63" s="30"/>
      <c r="H63" s="31"/>
      <c r="I63" s="74">
        <v>10</v>
      </c>
      <c r="J63" s="75">
        <v>6</v>
      </c>
      <c r="K63" s="33">
        <v>1</v>
      </c>
      <c r="L63" s="34">
        <v>134</v>
      </c>
      <c r="M63" s="34">
        <v>1</v>
      </c>
      <c r="N63" s="35">
        <v>1.9559999999999997</v>
      </c>
      <c r="O63" s="29">
        <v>1.2</v>
      </c>
      <c r="P63" s="36">
        <v>1.63</v>
      </c>
      <c r="Q63" s="37">
        <v>2</v>
      </c>
      <c r="R63" s="37">
        <v>2</v>
      </c>
      <c r="S63" s="38">
        <v>218.00399999999999</v>
      </c>
      <c r="T63" s="39">
        <v>181.67</v>
      </c>
      <c r="U63" s="125">
        <v>1</v>
      </c>
      <c r="V63" s="125">
        <v>1</v>
      </c>
      <c r="W63" s="128">
        <f t="shared" si="0"/>
        <v>246.76841666666661</v>
      </c>
      <c r="X63" s="125">
        <v>2</v>
      </c>
      <c r="Y63" s="125"/>
      <c r="Z63" s="128">
        <f t="shared" si="1"/>
        <v>49.5</v>
      </c>
      <c r="AA63" s="125">
        <v>1</v>
      </c>
      <c r="AB63" s="40">
        <v>43.5</v>
      </c>
      <c r="AC63" s="29">
        <v>21.9</v>
      </c>
      <c r="AD63" s="41">
        <v>1.9863013698630139</v>
      </c>
      <c r="AE63" s="66">
        <v>3</v>
      </c>
      <c r="AF63" s="43">
        <v>2</v>
      </c>
      <c r="AG63" s="44">
        <v>1</v>
      </c>
      <c r="AH63" s="45">
        <v>9</v>
      </c>
      <c r="AI63" s="45">
        <v>1</v>
      </c>
      <c r="AJ63" s="46">
        <v>2</v>
      </c>
      <c r="AK63" s="47" t="s">
        <v>44</v>
      </c>
      <c r="AL63" s="47">
        <v>1</v>
      </c>
      <c r="AM63" s="48">
        <v>1</v>
      </c>
      <c r="AN63" s="49">
        <v>2</v>
      </c>
      <c r="AO63" s="48">
        <v>2</v>
      </c>
      <c r="AP63" s="49">
        <v>1</v>
      </c>
      <c r="AQ63" s="48">
        <v>1</v>
      </c>
      <c r="AR63" s="49">
        <v>1</v>
      </c>
      <c r="AS63" s="50">
        <v>1</v>
      </c>
      <c r="AT63" s="51">
        <v>2</v>
      </c>
      <c r="AU63" s="52">
        <v>2</v>
      </c>
      <c r="AV63" s="23">
        <v>41681</v>
      </c>
      <c r="AW63" s="23">
        <v>44166</v>
      </c>
      <c r="AX63" s="29"/>
      <c r="AY63" s="119"/>
      <c r="AZ63" s="23"/>
      <c r="BA63" s="23"/>
      <c r="BB63" s="53">
        <v>81</v>
      </c>
      <c r="BC63" s="54">
        <v>2</v>
      </c>
    </row>
    <row r="64" spans="1:55" x14ac:dyDescent="0.3">
      <c r="A64" s="72">
        <v>56</v>
      </c>
      <c r="B64" s="26">
        <v>1</v>
      </c>
      <c r="C64" s="73">
        <v>1</v>
      </c>
      <c r="D64" s="28">
        <v>4</v>
      </c>
      <c r="E64" s="29"/>
      <c r="F64" s="29"/>
      <c r="G64" s="30"/>
      <c r="H64" s="31"/>
      <c r="I64" s="74">
        <v>17</v>
      </c>
      <c r="J64" s="75">
        <v>11</v>
      </c>
      <c r="K64" s="33">
        <v>1</v>
      </c>
      <c r="L64" s="34">
        <v>128</v>
      </c>
      <c r="M64" s="34">
        <v>1</v>
      </c>
      <c r="N64" s="35">
        <v>2.5872000000000002</v>
      </c>
      <c r="O64" s="29">
        <v>1.96</v>
      </c>
      <c r="P64" s="36">
        <v>1.32</v>
      </c>
      <c r="Q64" s="37">
        <v>2</v>
      </c>
      <c r="R64" s="37">
        <v>2</v>
      </c>
      <c r="S64" s="38">
        <v>226.0076</v>
      </c>
      <c r="T64" s="39">
        <v>115.31</v>
      </c>
      <c r="U64" s="125">
        <v>2</v>
      </c>
      <c r="V64" s="125">
        <v>2</v>
      </c>
      <c r="W64" s="128">
        <f t="shared" si="0"/>
        <v>77.657755102040824</v>
      </c>
      <c r="X64" s="125">
        <v>2</v>
      </c>
      <c r="Y64" s="125"/>
      <c r="Z64" s="128">
        <f t="shared" si="1"/>
        <v>44.900000000000006</v>
      </c>
      <c r="AA64" s="125">
        <v>1</v>
      </c>
      <c r="AB64" s="40">
        <v>35.1</v>
      </c>
      <c r="AC64" s="29">
        <v>27.9</v>
      </c>
      <c r="AD64" s="41">
        <v>1.2580645161290325</v>
      </c>
      <c r="AE64" s="66">
        <v>1</v>
      </c>
      <c r="AF64" s="42">
        <v>1</v>
      </c>
      <c r="AG64" s="44">
        <v>1</v>
      </c>
      <c r="AH64" s="45">
        <v>15</v>
      </c>
      <c r="AI64" s="45">
        <v>2</v>
      </c>
      <c r="AJ64" s="46">
        <v>2</v>
      </c>
      <c r="AK64" s="47" t="s">
        <v>42</v>
      </c>
      <c r="AL64" s="47">
        <v>2</v>
      </c>
      <c r="AM64" s="48">
        <v>2</v>
      </c>
      <c r="AN64" s="49">
        <v>1</v>
      </c>
      <c r="AO64" s="48">
        <v>1</v>
      </c>
      <c r="AP64" s="49">
        <v>1</v>
      </c>
      <c r="AQ64" s="48">
        <v>1</v>
      </c>
      <c r="AR64" s="49">
        <v>2</v>
      </c>
      <c r="AS64" s="50">
        <v>1</v>
      </c>
      <c r="AT64" s="51">
        <v>1</v>
      </c>
      <c r="AU64" s="52">
        <v>2</v>
      </c>
      <c r="AV64" s="23">
        <v>41688</v>
      </c>
      <c r="AW64" s="23">
        <v>43845</v>
      </c>
      <c r="AX64" s="29">
        <v>1</v>
      </c>
      <c r="AY64" s="119">
        <v>42898</v>
      </c>
      <c r="AZ64" s="23"/>
      <c r="BA64" s="23" t="s">
        <v>51</v>
      </c>
      <c r="BB64" s="53">
        <v>70</v>
      </c>
      <c r="BC64" s="54">
        <v>1</v>
      </c>
    </row>
    <row r="65" spans="1:55" x14ac:dyDescent="0.3">
      <c r="A65" s="72">
        <v>78</v>
      </c>
      <c r="B65" s="26">
        <v>2</v>
      </c>
      <c r="C65" s="73">
        <v>2</v>
      </c>
      <c r="D65" s="28">
        <v>1</v>
      </c>
      <c r="E65" s="29"/>
      <c r="F65" s="29"/>
      <c r="G65" s="30"/>
      <c r="H65" s="31"/>
      <c r="I65" s="74">
        <v>21</v>
      </c>
      <c r="J65" s="75">
        <v>13</v>
      </c>
      <c r="K65" s="33">
        <v>1</v>
      </c>
      <c r="L65" s="34">
        <v>126</v>
      </c>
      <c r="M65" s="34">
        <v>1</v>
      </c>
      <c r="N65" s="35">
        <v>2.7719999999999998</v>
      </c>
      <c r="O65" s="29">
        <v>0.99</v>
      </c>
      <c r="P65" s="36">
        <v>2.8</v>
      </c>
      <c r="Q65" s="37">
        <v>1</v>
      </c>
      <c r="R65" s="37">
        <v>1</v>
      </c>
      <c r="S65" s="38">
        <v>185.00130000000001</v>
      </c>
      <c r="T65" s="39">
        <v>186.87</v>
      </c>
      <c r="U65" s="125">
        <v>1</v>
      </c>
      <c r="V65" s="125">
        <v>1</v>
      </c>
      <c r="W65" s="128">
        <f t="shared" si="0"/>
        <v>528.5212121212121</v>
      </c>
      <c r="X65" s="125">
        <v>1</v>
      </c>
      <c r="Y65" s="125"/>
      <c r="Z65" s="128">
        <f t="shared" si="1"/>
        <v>41.75</v>
      </c>
      <c r="AA65" s="125">
        <v>2</v>
      </c>
      <c r="AB65" s="40">
        <v>36.799999999999997</v>
      </c>
      <c r="AC65" s="29">
        <v>35</v>
      </c>
      <c r="AD65" s="41">
        <v>1.0514285714285714</v>
      </c>
      <c r="AE65" s="66">
        <v>1</v>
      </c>
      <c r="AF65" s="42">
        <v>1</v>
      </c>
      <c r="AG65" s="44">
        <v>1</v>
      </c>
      <c r="AH65" s="45">
        <v>11</v>
      </c>
      <c r="AI65" s="45">
        <v>2</v>
      </c>
      <c r="AJ65" s="46">
        <v>1</v>
      </c>
      <c r="AK65" s="47" t="s">
        <v>44</v>
      </c>
      <c r="AL65" s="47">
        <v>1</v>
      </c>
      <c r="AM65" s="48">
        <v>1</v>
      </c>
      <c r="AN65" s="49">
        <v>1</v>
      </c>
      <c r="AO65" s="48">
        <v>1</v>
      </c>
      <c r="AP65" s="49">
        <v>1</v>
      </c>
      <c r="AQ65" s="48">
        <v>1</v>
      </c>
      <c r="AR65" s="49">
        <v>1</v>
      </c>
      <c r="AS65" s="50">
        <v>1</v>
      </c>
      <c r="AT65" s="51">
        <v>2</v>
      </c>
      <c r="AU65" s="52">
        <v>2</v>
      </c>
      <c r="AV65" s="23">
        <v>41688</v>
      </c>
      <c r="AW65" s="23">
        <v>44166</v>
      </c>
      <c r="AX65" s="29"/>
      <c r="AY65" s="119"/>
      <c r="AZ65" s="23"/>
      <c r="BA65" s="23"/>
      <c r="BB65" s="53">
        <v>81</v>
      </c>
      <c r="BC65" s="54">
        <v>2</v>
      </c>
    </row>
    <row r="66" spans="1:55" x14ac:dyDescent="0.3">
      <c r="A66" s="72">
        <v>64</v>
      </c>
      <c r="B66" s="26">
        <v>2</v>
      </c>
      <c r="C66" s="73">
        <v>2</v>
      </c>
      <c r="D66" s="28">
        <v>1</v>
      </c>
      <c r="E66" s="29"/>
      <c r="F66" s="29"/>
      <c r="G66" s="30"/>
      <c r="H66" s="31"/>
      <c r="I66" s="74">
        <v>16</v>
      </c>
      <c r="J66" s="75">
        <v>8</v>
      </c>
      <c r="K66" s="33">
        <v>3</v>
      </c>
      <c r="L66" s="34">
        <v>129</v>
      </c>
      <c r="M66" s="34">
        <v>1</v>
      </c>
      <c r="N66" s="35">
        <v>8.5646000000000004</v>
      </c>
      <c r="O66" s="29">
        <v>2.29</v>
      </c>
      <c r="P66" s="36">
        <v>3.74</v>
      </c>
      <c r="Q66" s="37">
        <v>1</v>
      </c>
      <c r="R66" s="37">
        <v>1</v>
      </c>
      <c r="S66" s="38">
        <v>263.99119999999999</v>
      </c>
      <c r="T66" s="39">
        <v>115.28</v>
      </c>
      <c r="U66" s="125">
        <v>2</v>
      </c>
      <c r="V66" s="125">
        <v>2</v>
      </c>
      <c r="W66" s="128">
        <f t="shared" si="0"/>
        <v>188.2738864628821</v>
      </c>
      <c r="X66" s="125">
        <v>2</v>
      </c>
      <c r="Y66" s="125"/>
      <c r="Z66" s="128">
        <f t="shared" si="1"/>
        <v>47.150000000000006</v>
      </c>
      <c r="AA66" s="125">
        <v>1</v>
      </c>
      <c r="AB66" s="40">
        <v>35.700000000000003</v>
      </c>
      <c r="AC66" s="29">
        <v>29.4</v>
      </c>
      <c r="AD66" s="41">
        <v>1.2142857142857144</v>
      </c>
      <c r="AE66" s="66">
        <v>1</v>
      </c>
      <c r="AF66" s="42">
        <v>1</v>
      </c>
      <c r="AG66" s="44">
        <v>1</v>
      </c>
      <c r="AH66" s="45">
        <v>11</v>
      </c>
      <c r="AI66" s="45">
        <v>2</v>
      </c>
      <c r="AJ66" s="46">
        <v>1</v>
      </c>
      <c r="AK66" s="47" t="s">
        <v>44</v>
      </c>
      <c r="AL66" s="47">
        <v>1</v>
      </c>
      <c r="AM66" s="48">
        <v>1</v>
      </c>
      <c r="AN66" s="49">
        <v>1</v>
      </c>
      <c r="AO66" s="48">
        <v>1</v>
      </c>
      <c r="AP66" s="49">
        <v>1</v>
      </c>
      <c r="AQ66" s="48">
        <v>1</v>
      </c>
      <c r="AR66" s="49">
        <v>2</v>
      </c>
      <c r="AS66" s="50">
        <v>1</v>
      </c>
      <c r="AT66" s="51">
        <v>1</v>
      </c>
      <c r="AU66" s="52">
        <v>2</v>
      </c>
      <c r="AV66" s="23">
        <v>41696</v>
      </c>
      <c r="AW66" s="23">
        <v>44166</v>
      </c>
      <c r="AX66" s="29"/>
      <c r="AY66" s="119"/>
      <c r="AZ66" s="23"/>
      <c r="BA66" s="23"/>
      <c r="BB66" s="53">
        <v>81</v>
      </c>
      <c r="BC66" s="54">
        <v>2</v>
      </c>
    </row>
    <row r="67" spans="1:55" x14ac:dyDescent="0.3">
      <c r="A67" s="72">
        <v>74</v>
      </c>
      <c r="B67" s="26">
        <v>2</v>
      </c>
      <c r="C67" s="73">
        <v>1</v>
      </c>
      <c r="D67" s="28">
        <v>1</v>
      </c>
      <c r="E67" s="29"/>
      <c r="F67" s="29"/>
      <c r="G67" s="30"/>
      <c r="H67" s="31"/>
      <c r="I67" s="74">
        <v>25</v>
      </c>
      <c r="J67" s="75">
        <v>16</v>
      </c>
      <c r="K67" s="33">
        <v>2</v>
      </c>
      <c r="L67" s="34">
        <v>96</v>
      </c>
      <c r="M67" s="57">
        <v>2</v>
      </c>
      <c r="N67" s="35">
        <v>3.5091999999999999</v>
      </c>
      <c r="O67" s="29">
        <v>0.31</v>
      </c>
      <c r="P67" s="36">
        <v>11.32</v>
      </c>
      <c r="Q67" s="37">
        <v>1</v>
      </c>
      <c r="R67" s="37">
        <v>1</v>
      </c>
      <c r="S67" s="38">
        <v>170.0009</v>
      </c>
      <c r="T67" s="39">
        <v>548.39</v>
      </c>
      <c r="U67" s="125">
        <v>1</v>
      </c>
      <c r="V67" s="125">
        <v>1</v>
      </c>
      <c r="W67" s="128">
        <f t="shared" ref="W67:W130" si="5">T67*P67/O67</f>
        <v>20025.080000000002</v>
      </c>
      <c r="X67" s="125">
        <v>1</v>
      </c>
      <c r="Y67" s="125"/>
      <c r="Z67" s="128">
        <f>AB67+5*O67</f>
        <v>31.55</v>
      </c>
      <c r="AA67" s="125">
        <v>2</v>
      </c>
      <c r="AB67" s="40">
        <v>30</v>
      </c>
      <c r="AC67" s="29">
        <v>22.9</v>
      </c>
      <c r="AD67" s="41">
        <v>1.3100436681222709</v>
      </c>
      <c r="AE67" s="66">
        <v>1</v>
      </c>
      <c r="AF67" s="42">
        <v>1</v>
      </c>
      <c r="AG67" s="44">
        <v>1</v>
      </c>
      <c r="AH67" s="45">
        <v>6</v>
      </c>
      <c r="AI67" s="45">
        <v>1</v>
      </c>
      <c r="AJ67" s="46">
        <v>1</v>
      </c>
      <c r="AK67" s="47" t="s">
        <v>42</v>
      </c>
      <c r="AL67" s="47">
        <v>2</v>
      </c>
      <c r="AM67" s="48">
        <v>1</v>
      </c>
      <c r="AN67" s="49">
        <v>1</v>
      </c>
      <c r="AO67" s="48">
        <v>1</v>
      </c>
      <c r="AP67" s="49">
        <v>1</v>
      </c>
      <c r="AQ67" s="48">
        <v>2</v>
      </c>
      <c r="AR67" s="49">
        <v>2</v>
      </c>
      <c r="AS67" s="50">
        <v>1</v>
      </c>
      <c r="AT67" s="51">
        <v>2</v>
      </c>
      <c r="AU67" s="52">
        <v>2</v>
      </c>
      <c r="AV67" s="23">
        <v>41747</v>
      </c>
      <c r="AW67" s="23">
        <v>42156</v>
      </c>
      <c r="AX67" s="29">
        <v>1</v>
      </c>
      <c r="AY67" s="119">
        <v>41865</v>
      </c>
      <c r="AZ67" s="23"/>
      <c r="BA67" s="23" t="s">
        <v>63</v>
      </c>
      <c r="BB67" s="53">
        <v>13</v>
      </c>
      <c r="BC67" s="54">
        <v>1</v>
      </c>
    </row>
    <row r="68" spans="1:55" x14ac:dyDescent="0.3">
      <c r="A68" s="72">
        <v>49</v>
      </c>
      <c r="B68" s="26">
        <v>1</v>
      </c>
      <c r="C68" s="73">
        <v>2</v>
      </c>
      <c r="D68" s="28">
        <v>1</v>
      </c>
      <c r="E68" s="29"/>
      <c r="F68" s="29"/>
      <c r="G68" s="30"/>
      <c r="H68" s="31"/>
      <c r="I68" s="74">
        <v>14</v>
      </c>
      <c r="J68" s="75">
        <v>9</v>
      </c>
      <c r="K68" s="33">
        <v>2</v>
      </c>
      <c r="L68" s="34">
        <v>86</v>
      </c>
      <c r="M68" s="57">
        <v>2</v>
      </c>
      <c r="N68" s="35">
        <v>4.3289999999999997</v>
      </c>
      <c r="O68" s="29">
        <v>2.34</v>
      </c>
      <c r="P68" s="36">
        <v>1.85</v>
      </c>
      <c r="Q68" s="37">
        <v>2</v>
      </c>
      <c r="R68" s="37">
        <v>2</v>
      </c>
      <c r="S68" s="38">
        <v>292.99139999999994</v>
      </c>
      <c r="T68" s="39">
        <v>125.21</v>
      </c>
      <c r="U68" s="125">
        <v>2</v>
      </c>
      <c r="V68" s="125">
        <v>2</v>
      </c>
      <c r="W68" s="128">
        <f t="shared" si="5"/>
        <v>98.990811965811972</v>
      </c>
      <c r="X68" s="125">
        <v>2</v>
      </c>
      <c r="Y68" s="125"/>
      <c r="Z68" s="128">
        <f>AB68+5*O68</f>
        <v>42.4</v>
      </c>
      <c r="AA68" s="125">
        <v>2</v>
      </c>
      <c r="AB68" s="40">
        <v>30.7</v>
      </c>
      <c r="AC68" s="29">
        <v>22.5</v>
      </c>
      <c r="AD68" s="41">
        <v>1.3644444444444443</v>
      </c>
      <c r="AE68" s="66">
        <v>1</v>
      </c>
      <c r="AF68" s="42">
        <v>1</v>
      </c>
      <c r="AG68" s="44">
        <v>1</v>
      </c>
      <c r="AH68" s="45">
        <v>14</v>
      </c>
      <c r="AI68" s="45">
        <v>2</v>
      </c>
      <c r="AJ68" s="46">
        <v>2</v>
      </c>
      <c r="AK68" s="47" t="s">
        <v>44</v>
      </c>
      <c r="AL68" s="47">
        <v>1</v>
      </c>
      <c r="AM68" s="48">
        <v>1</v>
      </c>
      <c r="AN68" s="49">
        <v>1</v>
      </c>
      <c r="AO68" s="48">
        <v>1</v>
      </c>
      <c r="AP68" s="49">
        <v>1</v>
      </c>
      <c r="AQ68" s="48">
        <v>1</v>
      </c>
      <c r="AR68" s="49">
        <v>2</v>
      </c>
      <c r="AS68" s="50">
        <v>1</v>
      </c>
      <c r="AT68" s="51">
        <v>1</v>
      </c>
      <c r="AU68" s="52">
        <v>2</v>
      </c>
      <c r="AV68" s="23">
        <v>41761</v>
      </c>
      <c r="AW68" s="23">
        <v>44166</v>
      </c>
      <c r="AX68" s="29"/>
      <c r="AY68" s="119"/>
      <c r="AZ68" s="23"/>
      <c r="BA68" s="23"/>
      <c r="BB68" s="53">
        <v>78</v>
      </c>
      <c r="BC68" s="54">
        <v>2</v>
      </c>
    </row>
    <row r="69" spans="1:55" x14ac:dyDescent="0.3">
      <c r="A69" s="72">
        <v>25</v>
      </c>
      <c r="B69" s="26">
        <v>1</v>
      </c>
      <c r="C69" s="73">
        <v>2</v>
      </c>
      <c r="D69" s="28">
        <v>1</v>
      </c>
      <c r="E69" s="29"/>
      <c r="F69" s="29"/>
      <c r="G69" s="30"/>
      <c r="H69" s="31"/>
      <c r="I69" s="74">
        <v>15</v>
      </c>
      <c r="J69" s="75">
        <v>8</v>
      </c>
      <c r="K69" s="33">
        <v>1</v>
      </c>
      <c r="L69" s="34">
        <v>82</v>
      </c>
      <c r="M69" s="57">
        <v>2</v>
      </c>
      <c r="N69" s="35">
        <v>5.1142000000000003</v>
      </c>
      <c r="O69" s="29">
        <v>2.81</v>
      </c>
      <c r="P69" s="36">
        <v>1.82</v>
      </c>
      <c r="Q69" s="37">
        <v>2</v>
      </c>
      <c r="R69" s="37">
        <v>2</v>
      </c>
      <c r="S69" s="38">
        <v>681.98699999999997</v>
      </c>
      <c r="T69" s="39">
        <v>242.7</v>
      </c>
      <c r="U69" s="125">
        <v>1</v>
      </c>
      <c r="V69" s="125">
        <v>1</v>
      </c>
      <c r="W69" s="128">
        <f t="shared" si="5"/>
        <v>157.19359430604982</v>
      </c>
      <c r="X69" s="125">
        <v>2</v>
      </c>
      <c r="Y69" s="125"/>
      <c r="Z69" s="128">
        <f>AB69+5*O69</f>
        <v>40.950000000000003</v>
      </c>
      <c r="AA69" s="125">
        <v>2</v>
      </c>
      <c r="AB69" s="40">
        <v>26.9</v>
      </c>
      <c r="AC69" s="29">
        <v>44.6</v>
      </c>
      <c r="AD69" s="41">
        <v>0.60313901345291476</v>
      </c>
      <c r="AE69" s="66">
        <v>5</v>
      </c>
      <c r="AF69" s="43">
        <v>2</v>
      </c>
      <c r="AG69" s="44">
        <v>1</v>
      </c>
      <c r="AH69" s="45">
        <v>14</v>
      </c>
      <c r="AI69" s="45">
        <v>2</v>
      </c>
      <c r="AJ69" s="46">
        <v>1</v>
      </c>
      <c r="AK69" s="47" t="s">
        <v>44</v>
      </c>
      <c r="AL69" s="47">
        <v>1</v>
      </c>
      <c r="AM69" s="49">
        <v>2</v>
      </c>
      <c r="AN69" s="49">
        <v>2</v>
      </c>
      <c r="AO69" s="49">
        <v>2</v>
      </c>
      <c r="AP69" s="49">
        <v>2</v>
      </c>
      <c r="AQ69" s="49">
        <v>1</v>
      </c>
      <c r="AR69" s="49">
        <v>1</v>
      </c>
      <c r="AS69" s="50">
        <v>1</v>
      </c>
      <c r="AT69" s="55">
        <v>1</v>
      </c>
      <c r="AU69" s="52">
        <v>2</v>
      </c>
      <c r="AV69" s="23">
        <v>41806</v>
      </c>
      <c r="AW69" s="23">
        <v>41883</v>
      </c>
      <c r="AX69" s="29">
        <v>1</v>
      </c>
      <c r="AY69" s="119">
        <v>41852</v>
      </c>
      <c r="AZ69" s="23"/>
      <c r="BA69" s="23" t="s">
        <v>52</v>
      </c>
      <c r="BB69" s="58">
        <v>2</v>
      </c>
      <c r="BC69" s="54">
        <v>1</v>
      </c>
    </row>
    <row r="70" spans="1:55" x14ac:dyDescent="0.3">
      <c r="A70" s="72">
        <v>51</v>
      </c>
      <c r="B70" s="26">
        <v>1</v>
      </c>
      <c r="C70" s="73">
        <v>2</v>
      </c>
      <c r="D70" s="28">
        <v>4</v>
      </c>
      <c r="E70" s="29"/>
      <c r="F70" s="29"/>
      <c r="G70" s="30"/>
      <c r="H70" s="31"/>
      <c r="I70" s="74">
        <v>17</v>
      </c>
      <c r="J70" s="75">
        <v>10</v>
      </c>
      <c r="K70" s="33">
        <v>2</v>
      </c>
      <c r="L70" s="34">
        <v>141</v>
      </c>
      <c r="M70" s="34">
        <v>1</v>
      </c>
      <c r="N70" s="35">
        <v>2.9413999999999998</v>
      </c>
      <c r="O70" s="29">
        <v>1.91</v>
      </c>
      <c r="P70" s="36">
        <v>1.54</v>
      </c>
      <c r="Q70" s="37">
        <v>2</v>
      </c>
      <c r="R70" s="37">
        <v>2</v>
      </c>
      <c r="S70" s="38">
        <v>238.0051</v>
      </c>
      <c r="T70" s="39">
        <v>124.61</v>
      </c>
      <c r="U70" s="125">
        <v>2</v>
      </c>
      <c r="V70" s="125">
        <v>2</v>
      </c>
      <c r="W70" s="128">
        <f t="shared" si="5"/>
        <v>100.47089005235603</v>
      </c>
      <c r="X70" s="125">
        <v>2</v>
      </c>
      <c r="Y70" s="125"/>
      <c r="Z70" s="128">
        <f>AB70+5*O70</f>
        <v>49.75</v>
      </c>
      <c r="AA70" s="125">
        <v>1</v>
      </c>
      <c r="AB70" s="40">
        <v>40.200000000000003</v>
      </c>
      <c r="AC70" s="29">
        <v>22.8</v>
      </c>
      <c r="AD70" s="41">
        <v>1.7631578947368423</v>
      </c>
      <c r="AE70" s="66">
        <v>5</v>
      </c>
      <c r="AF70" s="43">
        <v>2</v>
      </c>
      <c r="AG70" s="44">
        <v>1</v>
      </c>
      <c r="AH70" s="45">
        <v>15</v>
      </c>
      <c r="AI70" s="45">
        <v>2</v>
      </c>
      <c r="AJ70" s="46">
        <v>2</v>
      </c>
      <c r="AK70" s="47" t="s">
        <v>44</v>
      </c>
      <c r="AL70" s="47">
        <v>1</v>
      </c>
      <c r="AM70" s="48">
        <v>1</v>
      </c>
      <c r="AN70" s="49">
        <v>2</v>
      </c>
      <c r="AO70" s="48">
        <v>1</v>
      </c>
      <c r="AP70" s="49">
        <v>2</v>
      </c>
      <c r="AQ70" s="48">
        <v>1</v>
      </c>
      <c r="AR70" s="49">
        <v>2</v>
      </c>
      <c r="AS70" s="50">
        <v>1</v>
      </c>
      <c r="AT70" s="51">
        <v>1</v>
      </c>
      <c r="AU70" s="52">
        <v>2</v>
      </c>
      <c r="AV70" s="23">
        <v>41816</v>
      </c>
      <c r="AW70" s="23">
        <v>44166</v>
      </c>
      <c r="AX70" s="29"/>
      <c r="AY70" s="119"/>
      <c r="AZ70" s="23"/>
      <c r="BA70" s="23"/>
      <c r="BB70" s="53">
        <v>77</v>
      </c>
      <c r="BC70" s="54">
        <v>2</v>
      </c>
    </row>
    <row r="71" spans="1:55" x14ac:dyDescent="0.3">
      <c r="A71" s="72">
        <v>56</v>
      </c>
      <c r="B71" s="26">
        <v>1</v>
      </c>
      <c r="C71" s="73">
        <v>1</v>
      </c>
      <c r="D71" s="28">
        <v>1</v>
      </c>
      <c r="E71" s="29"/>
      <c r="F71" s="29"/>
      <c r="G71" s="30"/>
      <c r="H71" s="31"/>
      <c r="I71" s="74">
        <v>12</v>
      </c>
      <c r="J71" s="75">
        <v>8</v>
      </c>
      <c r="K71" s="33">
        <v>1</v>
      </c>
      <c r="L71" s="34">
        <v>159</v>
      </c>
      <c r="M71" s="34">
        <v>1</v>
      </c>
      <c r="N71" s="35">
        <v>2.8274999999999997</v>
      </c>
      <c r="O71" s="29">
        <v>0.65</v>
      </c>
      <c r="P71" s="36">
        <v>4.3499999999999996</v>
      </c>
      <c r="Q71" s="37">
        <v>1</v>
      </c>
      <c r="R71" s="37">
        <v>1</v>
      </c>
      <c r="S71" s="38">
        <v>264.99850000000004</v>
      </c>
      <c r="T71" s="39">
        <v>407.69</v>
      </c>
      <c r="U71" s="125">
        <v>1</v>
      </c>
      <c r="V71" s="125">
        <v>1</v>
      </c>
      <c r="W71" s="128">
        <f t="shared" si="5"/>
        <v>2728.3869230769228</v>
      </c>
      <c r="X71" s="125">
        <v>1</v>
      </c>
      <c r="Y71" s="125"/>
      <c r="Z71" s="128">
        <f>AB71+5*O71</f>
        <v>31.15</v>
      </c>
      <c r="AA71" s="125">
        <v>2</v>
      </c>
      <c r="AB71" s="40">
        <v>27.9</v>
      </c>
      <c r="AC71" s="29">
        <v>27.6</v>
      </c>
      <c r="AD71" s="41">
        <v>1.0108695652173911</v>
      </c>
      <c r="AE71" s="66">
        <v>3</v>
      </c>
      <c r="AF71" s="43">
        <v>2</v>
      </c>
      <c r="AG71" s="44">
        <v>1</v>
      </c>
      <c r="AH71" s="45">
        <v>6</v>
      </c>
      <c r="AI71" s="45">
        <v>1</v>
      </c>
      <c r="AJ71" s="46">
        <v>1</v>
      </c>
      <c r="AK71" s="47" t="s">
        <v>42</v>
      </c>
      <c r="AL71" s="47">
        <v>2</v>
      </c>
      <c r="AM71" s="48">
        <v>1</v>
      </c>
      <c r="AN71" s="49">
        <v>1</v>
      </c>
      <c r="AO71" s="48">
        <v>1</v>
      </c>
      <c r="AP71" s="49">
        <v>1</v>
      </c>
      <c r="AQ71" s="48">
        <v>1</v>
      </c>
      <c r="AR71" s="49">
        <v>2</v>
      </c>
      <c r="AS71" s="50">
        <v>1</v>
      </c>
      <c r="AT71" s="51">
        <v>2</v>
      </c>
      <c r="AU71" s="52">
        <v>2</v>
      </c>
      <c r="AV71" s="23">
        <v>41845</v>
      </c>
      <c r="AW71" s="23">
        <v>42840</v>
      </c>
      <c r="AX71" s="29">
        <v>1</v>
      </c>
      <c r="AY71" s="119">
        <v>42109</v>
      </c>
      <c r="AZ71" s="23"/>
      <c r="BA71" s="23" t="s">
        <v>51</v>
      </c>
      <c r="BB71" s="53">
        <v>32</v>
      </c>
      <c r="BC71" s="54">
        <v>1</v>
      </c>
    </row>
    <row r="72" spans="1:55" x14ac:dyDescent="0.3">
      <c r="A72" s="72">
        <v>65</v>
      </c>
      <c r="B72" s="26">
        <v>2</v>
      </c>
      <c r="C72" s="73">
        <v>1</v>
      </c>
      <c r="D72" s="28">
        <v>2</v>
      </c>
      <c r="E72" s="29"/>
      <c r="F72" s="29"/>
      <c r="G72" s="30"/>
      <c r="H72" s="31"/>
      <c r="I72" s="74">
        <v>20</v>
      </c>
      <c r="J72" s="75">
        <v>13</v>
      </c>
      <c r="K72" s="33">
        <v>1</v>
      </c>
      <c r="L72" s="34">
        <v>105</v>
      </c>
      <c r="M72" s="57">
        <v>2</v>
      </c>
      <c r="N72" s="35">
        <v>4.7657999999999996</v>
      </c>
      <c r="O72" s="29">
        <v>1.69</v>
      </c>
      <c r="P72" s="36">
        <v>2.82</v>
      </c>
      <c r="Q72" s="37">
        <v>1</v>
      </c>
      <c r="R72" s="37">
        <v>1</v>
      </c>
      <c r="S72" s="38">
        <v>361.0009</v>
      </c>
      <c r="T72" s="39">
        <v>213.61</v>
      </c>
      <c r="U72" s="125">
        <v>1</v>
      </c>
      <c r="V72" s="125">
        <v>1</v>
      </c>
      <c r="W72" s="128">
        <f t="shared" si="5"/>
        <v>356.43798816568051</v>
      </c>
      <c r="X72" s="125">
        <v>1</v>
      </c>
      <c r="Y72" s="125"/>
      <c r="Z72" s="128">
        <f>AB72+5*O72</f>
        <v>39.049999999999997</v>
      </c>
      <c r="AA72" s="125">
        <v>2</v>
      </c>
      <c r="AB72" s="40">
        <v>30.6</v>
      </c>
      <c r="AC72" s="29">
        <v>36.299999999999997</v>
      </c>
      <c r="AD72" s="41">
        <v>0.84297520661157033</v>
      </c>
      <c r="AE72" s="66">
        <v>4</v>
      </c>
      <c r="AF72" s="43">
        <v>2</v>
      </c>
      <c r="AG72" s="44">
        <v>1</v>
      </c>
      <c r="AH72" s="45">
        <v>11</v>
      </c>
      <c r="AI72" s="45">
        <v>2</v>
      </c>
      <c r="AJ72" s="46">
        <v>1</v>
      </c>
      <c r="AK72" s="47" t="s">
        <v>42</v>
      </c>
      <c r="AL72" s="47">
        <v>2</v>
      </c>
      <c r="AM72" s="49">
        <v>1</v>
      </c>
      <c r="AN72" s="49">
        <v>2</v>
      </c>
      <c r="AO72" s="49">
        <v>2</v>
      </c>
      <c r="AP72" s="49">
        <v>1</v>
      </c>
      <c r="AQ72" s="49">
        <v>1</v>
      </c>
      <c r="AR72" s="49">
        <v>1</v>
      </c>
      <c r="AS72" s="50">
        <v>1</v>
      </c>
      <c r="AT72" s="55">
        <v>2</v>
      </c>
      <c r="AU72" s="52">
        <v>2</v>
      </c>
      <c r="AV72" s="23">
        <v>41844</v>
      </c>
      <c r="AW72" s="23">
        <v>44166</v>
      </c>
      <c r="AX72" s="29"/>
      <c r="AY72" s="119"/>
      <c r="AZ72" s="23"/>
      <c r="BA72" s="23"/>
      <c r="BB72" s="58">
        <v>76</v>
      </c>
      <c r="BC72" s="54">
        <v>2</v>
      </c>
    </row>
    <row r="73" spans="1:55" x14ac:dyDescent="0.3">
      <c r="A73" s="72">
        <v>68</v>
      </c>
      <c r="B73" s="26">
        <v>2</v>
      </c>
      <c r="C73" s="73">
        <v>2</v>
      </c>
      <c r="D73" s="28">
        <v>2</v>
      </c>
      <c r="E73" s="29"/>
      <c r="F73" s="29"/>
      <c r="G73" s="30"/>
      <c r="H73" s="31"/>
      <c r="I73" s="74">
        <v>10</v>
      </c>
      <c r="J73" s="75">
        <v>6</v>
      </c>
      <c r="K73" s="33">
        <v>3</v>
      </c>
      <c r="L73" s="34">
        <v>131</v>
      </c>
      <c r="M73" s="34">
        <v>1</v>
      </c>
      <c r="N73" s="35">
        <v>2.0329999999999999</v>
      </c>
      <c r="O73" s="29">
        <v>1.9</v>
      </c>
      <c r="P73" s="36">
        <v>1.07</v>
      </c>
      <c r="Q73" s="37">
        <v>2</v>
      </c>
      <c r="R73" s="37">
        <v>2</v>
      </c>
      <c r="S73" s="38">
        <v>172.99499999999998</v>
      </c>
      <c r="T73" s="39">
        <v>91.05</v>
      </c>
      <c r="U73" s="125">
        <v>2</v>
      </c>
      <c r="V73" s="125">
        <v>2</v>
      </c>
      <c r="W73" s="128">
        <f t="shared" si="5"/>
        <v>51.275526315789477</v>
      </c>
      <c r="X73" s="125">
        <v>2</v>
      </c>
      <c r="Y73" s="125"/>
      <c r="Z73" s="128">
        <f>AB73+5*O73</f>
        <v>44.9</v>
      </c>
      <c r="AA73" s="125">
        <v>1</v>
      </c>
      <c r="AB73" s="40">
        <v>35.4</v>
      </c>
      <c r="AC73" s="29">
        <v>28.4</v>
      </c>
      <c r="AD73" s="41">
        <v>1.2464788732394367</v>
      </c>
      <c r="AE73" s="66">
        <v>1</v>
      </c>
      <c r="AF73" s="42">
        <v>1</v>
      </c>
      <c r="AG73" s="44">
        <v>1</v>
      </c>
      <c r="AH73" s="45">
        <v>19</v>
      </c>
      <c r="AI73" s="45">
        <v>2</v>
      </c>
      <c r="AJ73" s="46">
        <v>2</v>
      </c>
      <c r="AK73" s="47" t="s">
        <v>44</v>
      </c>
      <c r="AL73" s="47">
        <v>1</v>
      </c>
      <c r="AM73" s="48">
        <v>1</v>
      </c>
      <c r="AN73" s="49">
        <v>1</v>
      </c>
      <c r="AO73" s="48">
        <v>1</v>
      </c>
      <c r="AP73" s="49">
        <v>1</v>
      </c>
      <c r="AQ73" s="48">
        <v>1</v>
      </c>
      <c r="AR73" s="49">
        <v>2</v>
      </c>
      <c r="AS73" s="50">
        <v>1</v>
      </c>
      <c r="AT73" s="51">
        <v>2</v>
      </c>
      <c r="AU73" s="52">
        <v>2</v>
      </c>
      <c r="AV73" s="23">
        <v>41900</v>
      </c>
      <c r="AW73" s="23">
        <v>44166</v>
      </c>
      <c r="AX73" s="29"/>
      <c r="AY73" s="119"/>
      <c r="AZ73" s="23"/>
      <c r="BA73" s="23"/>
      <c r="BB73" s="53">
        <v>74</v>
      </c>
      <c r="BC73" s="54">
        <v>2</v>
      </c>
    </row>
    <row r="74" spans="1:55" x14ac:dyDescent="0.3">
      <c r="A74" s="72">
        <v>56</v>
      </c>
      <c r="B74" s="26">
        <v>1</v>
      </c>
      <c r="C74" s="73">
        <v>2</v>
      </c>
      <c r="D74" s="28">
        <v>1</v>
      </c>
      <c r="E74" s="29"/>
      <c r="F74" s="29"/>
      <c r="G74" s="30"/>
      <c r="H74" s="31"/>
      <c r="I74" s="74">
        <v>14</v>
      </c>
      <c r="J74" s="75">
        <v>8</v>
      </c>
      <c r="K74" s="33">
        <v>3</v>
      </c>
      <c r="L74" s="34">
        <v>130</v>
      </c>
      <c r="M74" s="34">
        <v>1</v>
      </c>
      <c r="N74" s="35">
        <v>3.0318000000000001</v>
      </c>
      <c r="O74" s="29">
        <v>1.86</v>
      </c>
      <c r="P74" s="36">
        <v>1.63</v>
      </c>
      <c r="Q74" s="37">
        <v>2</v>
      </c>
      <c r="R74" s="37">
        <v>2</v>
      </c>
      <c r="S74" s="38">
        <v>243.99480000000003</v>
      </c>
      <c r="T74" s="39">
        <v>131.18</v>
      </c>
      <c r="U74" s="125">
        <v>2</v>
      </c>
      <c r="V74" s="125">
        <v>2</v>
      </c>
      <c r="W74" s="128">
        <f t="shared" si="5"/>
        <v>114.95881720430107</v>
      </c>
      <c r="X74" s="125">
        <v>2</v>
      </c>
      <c r="Y74" s="125"/>
      <c r="Z74" s="128">
        <f>AB74+5*O74</f>
        <v>46.5</v>
      </c>
      <c r="AA74" s="125">
        <v>1</v>
      </c>
      <c r="AB74" s="40">
        <v>37.200000000000003</v>
      </c>
      <c r="AC74" s="29">
        <v>30.1</v>
      </c>
      <c r="AD74" s="41">
        <v>1.2358803986710964</v>
      </c>
      <c r="AE74" s="66">
        <v>1</v>
      </c>
      <c r="AF74" s="42">
        <v>1</v>
      </c>
      <c r="AG74" s="44">
        <v>1</v>
      </c>
      <c r="AH74" s="45">
        <v>7</v>
      </c>
      <c r="AI74" s="45">
        <v>1</v>
      </c>
      <c r="AJ74" s="46">
        <v>1</v>
      </c>
      <c r="AK74" s="47" t="s">
        <v>44</v>
      </c>
      <c r="AL74" s="47">
        <v>1</v>
      </c>
      <c r="AM74" s="48">
        <v>1</v>
      </c>
      <c r="AN74" s="49">
        <v>1</v>
      </c>
      <c r="AO74" s="48">
        <v>1</v>
      </c>
      <c r="AP74" s="49">
        <v>1</v>
      </c>
      <c r="AQ74" s="48">
        <v>1</v>
      </c>
      <c r="AR74" s="49">
        <v>2</v>
      </c>
      <c r="AS74" s="50">
        <v>1</v>
      </c>
      <c r="AT74" s="51">
        <v>1</v>
      </c>
      <c r="AU74" s="52">
        <v>2</v>
      </c>
      <c r="AV74" s="23">
        <v>41926</v>
      </c>
      <c r="AW74" s="23">
        <v>44166</v>
      </c>
      <c r="AX74" s="29"/>
      <c r="AY74" s="119"/>
      <c r="AZ74" s="23"/>
      <c r="BA74" s="23"/>
      <c r="BB74" s="53">
        <v>73</v>
      </c>
      <c r="BC74" s="54">
        <v>2</v>
      </c>
    </row>
    <row r="75" spans="1:55" x14ac:dyDescent="0.3">
      <c r="A75" s="72">
        <v>62</v>
      </c>
      <c r="B75" s="26">
        <v>2</v>
      </c>
      <c r="C75" s="73">
        <v>2</v>
      </c>
      <c r="D75" s="28">
        <v>4</v>
      </c>
      <c r="E75" s="29"/>
      <c r="F75" s="29"/>
      <c r="G75" s="30"/>
      <c r="H75" s="31"/>
      <c r="I75" s="74">
        <v>15</v>
      </c>
      <c r="J75" s="75">
        <v>10</v>
      </c>
      <c r="K75" s="33">
        <v>2</v>
      </c>
      <c r="L75" s="34">
        <v>87</v>
      </c>
      <c r="M75" s="57">
        <v>2</v>
      </c>
      <c r="N75" s="35">
        <v>4.7939999999999996</v>
      </c>
      <c r="O75" s="29">
        <v>1.7</v>
      </c>
      <c r="P75" s="36">
        <v>2.82</v>
      </c>
      <c r="Q75" s="37">
        <v>1</v>
      </c>
      <c r="R75" s="37">
        <v>1</v>
      </c>
      <c r="S75" s="38">
        <v>253</v>
      </c>
      <c r="T75" s="39">
        <f>S75/O75</f>
        <v>148.8235294117647</v>
      </c>
      <c r="U75" s="125">
        <v>2</v>
      </c>
      <c r="V75" s="125">
        <v>2</v>
      </c>
      <c r="W75" s="128">
        <f t="shared" si="5"/>
        <v>246.87197231833909</v>
      </c>
      <c r="X75" s="125">
        <v>2</v>
      </c>
      <c r="Y75" s="125"/>
      <c r="Z75" s="128">
        <f>AB75+5*O75</f>
        <v>44.5</v>
      </c>
      <c r="AA75" s="125">
        <v>1</v>
      </c>
      <c r="AB75" s="40">
        <v>36</v>
      </c>
      <c r="AC75" s="29">
        <v>28.5</v>
      </c>
      <c r="AD75" s="41">
        <v>1.263157894736842</v>
      </c>
      <c r="AE75" s="66">
        <v>1</v>
      </c>
      <c r="AF75" s="42">
        <v>1</v>
      </c>
      <c r="AG75" s="44">
        <v>1</v>
      </c>
      <c r="AH75" s="45">
        <v>5</v>
      </c>
      <c r="AI75" s="45">
        <v>1</v>
      </c>
      <c r="AJ75" s="46">
        <v>2</v>
      </c>
      <c r="AK75" s="47" t="s">
        <v>44</v>
      </c>
      <c r="AL75" s="47">
        <v>1</v>
      </c>
      <c r="AM75" s="48">
        <v>1</v>
      </c>
      <c r="AN75" s="49">
        <v>1</v>
      </c>
      <c r="AO75" s="48">
        <v>1</v>
      </c>
      <c r="AP75" s="49">
        <v>2</v>
      </c>
      <c r="AQ75" s="48">
        <v>2</v>
      </c>
      <c r="AR75" s="49">
        <v>2</v>
      </c>
      <c r="AS75" s="50">
        <v>1</v>
      </c>
      <c r="AT75" s="51">
        <v>2</v>
      </c>
      <c r="AU75" s="52">
        <v>2</v>
      </c>
      <c r="AV75" s="23">
        <v>41956</v>
      </c>
      <c r="AW75" s="23">
        <v>44166</v>
      </c>
      <c r="AX75" s="29"/>
      <c r="AY75" s="119"/>
      <c r="AZ75" s="23"/>
      <c r="BA75" s="23"/>
      <c r="BB75" s="53">
        <v>72</v>
      </c>
      <c r="BC75" s="54">
        <v>2</v>
      </c>
    </row>
    <row r="76" spans="1:55" x14ac:dyDescent="0.3">
      <c r="A76" s="72">
        <v>65</v>
      </c>
      <c r="B76" s="26">
        <v>2</v>
      </c>
      <c r="C76" s="73">
        <v>1</v>
      </c>
      <c r="D76" s="28">
        <v>2</v>
      </c>
      <c r="E76" s="29">
        <v>1.65</v>
      </c>
      <c r="F76" s="29">
        <v>60.5</v>
      </c>
      <c r="G76" s="30">
        <v>22.222222222222225</v>
      </c>
      <c r="H76" s="31">
        <v>2</v>
      </c>
      <c r="I76" s="74">
        <v>17</v>
      </c>
      <c r="J76" s="75">
        <v>10</v>
      </c>
      <c r="K76" s="33">
        <v>1</v>
      </c>
      <c r="L76" s="34">
        <v>150</v>
      </c>
      <c r="M76" s="34">
        <v>1</v>
      </c>
      <c r="N76" s="35">
        <v>7.75</v>
      </c>
      <c r="O76" s="29">
        <v>1.25</v>
      </c>
      <c r="P76" s="36">
        <v>6.2</v>
      </c>
      <c r="Q76" s="37">
        <v>1</v>
      </c>
      <c r="R76" s="37">
        <v>1</v>
      </c>
      <c r="S76" s="38">
        <v>183</v>
      </c>
      <c r="T76" s="39">
        <v>146.4</v>
      </c>
      <c r="U76" s="125">
        <v>2</v>
      </c>
      <c r="V76" s="125">
        <v>2</v>
      </c>
      <c r="W76" s="128">
        <f t="shared" si="5"/>
        <v>726.14400000000001</v>
      </c>
      <c r="X76" s="125">
        <v>1</v>
      </c>
      <c r="Y76" s="125"/>
      <c r="Z76" s="128">
        <f>AB76+5*O76</f>
        <v>38.25</v>
      </c>
      <c r="AA76" s="125">
        <v>2</v>
      </c>
      <c r="AB76" s="40">
        <v>32</v>
      </c>
      <c r="AC76" s="29">
        <v>30.5</v>
      </c>
      <c r="AD76" s="41">
        <v>1.0491803278688525</v>
      </c>
      <c r="AE76" s="66">
        <v>1</v>
      </c>
      <c r="AF76" s="42">
        <v>1</v>
      </c>
      <c r="AG76" s="44">
        <v>1</v>
      </c>
      <c r="AH76" s="45">
        <v>4</v>
      </c>
      <c r="AI76" s="45">
        <v>1</v>
      </c>
      <c r="AJ76" s="46">
        <v>1</v>
      </c>
      <c r="AK76" s="77" t="s">
        <v>42</v>
      </c>
      <c r="AL76" s="47">
        <v>2</v>
      </c>
      <c r="AM76" s="49">
        <v>1</v>
      </c>
      <c r="AN76" s="49">
        <v>1</v>
      </c>
      <c r="AO76" s="49">
        <v>1</v>
      </c>
      <c r="AP76" s="49"/>
      <c r="AQ76" s="49"/>
      <c r="AR76" s="49">
        <v>2</v>
      </c>
      <c r="AS76" s="50">
        <v>1</v>
      </c>
      <c r="AT76" s="55">
        <v>1</v>
      </c>
      <c r="AU76" s="52">
        <v>2</v>
      </c>
      <c r="AV76" s="23">
        <v>42079</v>
      </c>
      <c r="AW76" s="23">
        <v>44012</v>
      </c>
      <c r="AX76" s="113">
        <v>1</v>
      </c>
      <c r="AY76" s="114">
        <v>43070</v>
      </c>
      <c r="AZ76" s="23"/>
      <c r="BA76" s="115" t="s">
        <v>53</v>
      </c>
      <c r="BB76" s="58">
        <v>63</v>
      </c>
      <c r="BC76" s="54">
        <v>1</v>
      </c>
    </row>
    <row r="77" spans="1:55" x14ac:dyDescent="0.3">
      <c r="A77" s="72">
        <v>49</v>
      </c>
      <c r="B77" s="26">
        <v>1</v>
      </c>
      <c r="C77" s="73">
        <v>1</v>
      </c>
      <c r="D77" s="28">
        <v>2</v>
      </c>
      <c r="E77" s="29">
        <v>1.65</v>
      </c>
      <c r="F77" s="29">
        <v>80</v>
      </c>
      <c r="G77" s="30">
        <v>29.384756657483933</v>
      </c>
      <c r="H77" s="31">
        <v>3</v>
      </c>
      <c r="I77" s="74">
        <v>24</v>
      </c>
      <c r="J77" s="75">
        <v>17</v>
      </c>
      <c r="K77" s="33">
        <v>1</v>
      </c>
      <c r="L77" s="34">
        <v>125</v>
      </c>
      <c r="M77" s="34">
        <v>1</v>
      </c>
      <c r="N77" s="35">
        <v>4.7801999999999998</v>
      </c>
      <c r="O77" s="29">
        <v>2.57</v>
      </c>
      <c r="P77" s="36">
        <v>1.86</v>
      </c>
      <c r="Q77" s="37">
        <v>2</v>
      </c>
      <c r="R77" s="37">
        <v>2</v>
      </c>
      <c r="S77" s="38">
        <v>321.99529999999999</v>
      </c>
      <c r="T77" s="39">
        <v>125.29</v>
      </c>
      <c r="U77" s="125">
        <v>2</v>
      </c>
      <c r="V77" s="125">
        <v>2</v>
      </c>
      <c r="W77" s="128">
        <f t="shared" si="5"/>
        <v>90.676809338521423</v>
      </c>
      <c r="X77" s="125">
        <v>2</v>
      </c>
      <c r="Y77" s="125"/>
      <c r="Z77" s="128">
        <f>AB77+5*O77</f>
        <v>42.65</v>
      </c>
      <c r="AA77" s="125">
        <v>2</v>
      </c>
      <c r="AB77" s="40">
        <v>29.8</v>
      </c>
      <c r="AC77" s="29">
        <v>33.299999999999997</v>
      </c>
      <c r="AD77" s="41">
        <v>0.89489489489489504</v>
      </c>
      <c r="AE77" s="66">
        <v>1</v>
      </c>
      <c r="AF77" s="42">
        <v>1</v>
      </c>
      <c r="AG77" s="44">
        <v>1</v>
      </c>
      <c r="AH77" s="45">
        <v>7</v>
      </c>
      <c r="AI77" s="45">
        <v>1</v>
      </c>
      <c r="AJ77" s="46">
        <v>2</v>
      </c>
      <c r="AK77" s="47" t="s">
        <v>42</v>
      </c>
      <c r="AL77" s="47">
        <v>2</v>
      </c>
      <c r="AM77" s="48">
        <v>1</v>
      </c>
      <c r="AN77" s="49">
        <v>1</v>
      </c>
      <c r="AO77" s="48">
        <v>1</v>
      </c>
      <c r="AP77" s="49">
        <v>1</v>
      </c>
      <c r="AQ77" s="48"/>
      <c r="AR77" s="49">
        <v>2</v>
      </c>
      <c r="AS77" s="50">
        <v>1</v>
      </c>
      <c r="AT77" s="51">
        <v>1</v>
      </c>
      <c r="AU77" s="52">
        <v>2</v>
      </c>
      <c r="AV77" s="23">
        <v>42066</v>
      </c>
      <c r="AW77" s="23">
        <v>44166</v>
      </c>
      <c r="AX77" s="113">
        <v>1</v>
      </c>
      <c r="AY77" s="114">
        <v>43497</v>
      </c>
      <c r="AZ77" s="23"/>
      <c r="BA77" s="115" t="s">
        <v>54</v>
      </c>
      <c r="BB77" s="53">
        <v>68</v>
      </c>
      <c r="BC77" s="54">
        <v>2</v>
      </c>
    </row>
    <row r="78" spans="1:55" x14ac:dyDescent="0.3">
      <c r="A78" s="72">
        <v>61</v>
      </c>
      <c r="B78" s="26">
        <v>2</v>
      </c>
      <c r="C78" s="73">
        <v>2</v>
      </c>
      <c r="D78" s="28">
        <v>4</v>
      </c>
      <c r="E78" s="29">
        <v>1.58</v>
      </c>
      <c r="F78" s="29">
        <v>50</v>
      </c>
      <c r="G78" s="30">
        <v>20.028841531805796</v>
      </c>
      <c r="H78" s="31">
        <v>2</v>
      </c>
      <c r="I78" s="74">
        <v>16</v>
      </c>
      <c r="J78" s="75">
        <v>8</v>
      </c>
      <c r="K78" s="33">
        <v>1</v>
      </c>
      <c r="L78" s="34">
        <v>143</v>
      </c>
      <c r="M78" s="34">
        <v>1</v>
      </c>
      <c r="N78" s="35">
        <v>2.8062999999999998</v>
      </c>
      <c r="O78" s="29">
        <v>2.11</v>
      </c>
      <c r="P78" s="36">
        <v>1.33</v>
      </c>
      <c r="Q78" s="37">
        <v>2</v>
      </c>
      <c r="R78" s="37">
        <v>2</v>
      </c>
      <c r="S78" s="38">
        <v>249.99279999999999</v>
      </c>
      <c r="T78" s="39">
        <v>118.48</v>
      </c>
      <c r="U78" s="125">
        <v>2</v>
      </c>
      <c r="V78" s="125">
        <v>2</v>
      </c>
      <c r="W78" s="128">
        <f t="shared" si="5"/>
        <v>74.681706161137456</v>
      </c>
      <c r="X78" s="125">
        <v>2</v>
      </c>
      <c r="Y78" s="125"/>
      <c r="Z78" s="128">
        <f>AB78+5*O78</f>
        <v>55.15</v>
      </c>
      <c r="AA78" s="125">
        <v>1</v>
      </c>
      <c r="AB78" s="40">
        <v>44.6</v>
      </c>
      <c r="AC78" s="29">
        <v>32.700000000000003</v>
      </c>
      <c r="AD78" s="41">
        <v>1.3639143730886849</v>
      </c>
      <c r="AE78" s="66">
        <v>3</v>
      </c>
      <c r="AF78" s="43">
        <v>2</v>
      </c>
      <c r="AG78" s="44">
        <v>1</v>
      </c>
      <c r="AH78" s="45">
        <v>5</v>
      </c>
      <c r="AI78" s="45">
        <v>1</v>
      </c>
      <c r="AJ78" s="46">
        <v>2</v>
      </c>
      <c r="AK78" s="47" t="s">
        <v>44</v>
      </c>
      <c r="AL78" s="47">
        <v>1</v>
      </c>
      <c r="AM78" s="48">
        <v>1</v>
      </c>
      <c r="AN78" s="49">
        <v>1</v>
      </c>
      <c r="AO78" s="48">
        <v>1</v>
      </c>
      <c r="AP78" s="49">
        <v>2</v>
      </c>
      <c r="AQ78" s="48">
        <v>1</v>
      </c>
      <c r="AR78" s="49">
        <v>2</v>
      </c>
      <c r="AS78" s="50">
        <v>1</v>
      </c>
      <c r="AT78" s="51">
        <v>1</v>
      </c>
      <c r="AU78" s="52">
        <v>2</v>
      </c>
      <c r="AV78" s="23">
        <v>42083</v>
      </c>
      <c r="AW78" s="23">
        <v>44166</v>
      </c>
      <c r="AX78" s="29"/>
      <c r="AY78" s="119"/>
      <c r="AZ78" s="23"/>
      <c r="BA78" s="23"/>
      <c r="BB78" s="53">
        <v>68</v>
      </c>
      <c r="BC78" s="54">
        <v>2</v>
      </c>
    </row>
    <row r="79" spans="1:55" x14ac:dyDescent="0.3">
      <c r="A79" s="72">
        <v>52</v>
      </c>
      <c r="B79" s="26">
        <v>1</v>
      </c>
      <c r="C79" s="73">
        <v>1</v>
      </c>
      <c r="D79" s="28">
        <v>4</v>
      </c>
      <c r="E79" s="29">
        <v>1.65</v>
      </c>
      <c r="F79" s="29">
        <v>60</v>
      </c>
      <c r="G79" s="30">
        <v>22.03856749311295</v>
      </c>
      <c r="H79" s="31">
        <v>2</v>
      </c>
      <c r="I79" s="74">
        <v>5</v>
      </c>
      <c r="J79" s="75">
        <v>3</v>
      </c>
      <c r="K79" s="33">
        <v>1</v>
      </c>
      <c r="L79" s="34">
        <v>119</v>
      </c>
      <c r="M79" s="34">
        <v>1</v>
      </c>
      <c r="N79" s="35">
        <v>4.3229999999999995</v>
      </c>
      <c r="O79" s="29">
        <v>1.65</v>
      </c>
      <c r="P79" s="36">
        <v>2.62</v>
      </c>
      <c r="Q79" s="37">
        <v>1</v>
      </c>
      <c r="R79" s="37">
        <v>1</v>
      </c>
      <c r="S79" s="38">
        <v>310.99199999999996</v>
      </c>
      <c r="T79" s="39">
        <v>188.48</v>
      </c>
      <c r="U79" s="125">
        <v>1</v>
      </c>
      <c r="V79" s="125">
        <v>1</v>
      </c>
      <c r="W79" s="128">
        <f t="shared" si="5"/>
        <v>299.28339393939393</v>
      </c>
      <c r="X79" s="125">
        <v>1</v>
      </c>
      <c r="Y79" s="125"/>
      <c r="Z79" s="128">
        <f>AB79+5*O79</f>
        <v>49.15</v>
      </c>
      <c r="AA79" s="125">
        <v>1</v>
      </c>
      <c r="AB79" s="40">
        <v>40.9</v>
      </c>
      <c r="AC79" s="29">
        <v>38</v>
      </c>
      <c r="AD79" s="41">
        <v>1.0763157894736841</v>
      </c>
      <c r="AE79" s="66">
        <v>1</v>
      </c>
      <c r="AF79" s="42">
        <v>1</v>
      </c>
      <c r="AG79" s="44">
        <v>3</v>
      </c>
      <c r="AH79" s="45">
        <v>6</v>
      </c>
      <c r="AI79" s="45">
        <v>1</v>
      </c>
      <c r="AJ79" s="46">
        <v>2</v>
      </c>
      <c r="AK79" s="47" t="s">
        <v>42</v>
      </c>
      <c r="AL79" s="47">
        <v>2</v>
      </c>
      <c r="AM79" s="48">
        <v>1</v>
      </c>
      <c r="AN79" s="49"/>
      <c r="AO79" s="48">
        <v>2</v>
      </c>
      <c r="AP79" s="49">
        <v>2</v>
      </c>
      <c r="AQ79" s="48">
        <v>1</v>
      </c>
      <c r="AR79" s="49">
        <v>2</v>
      </c>
      <c r="AS79" s="50">
        <v>1</v>
      </c>
      <c r="AT79" s="51">
        <v>2</v>
      </c>
      <c r="AU79" s="52">
        <v>2</v>
      </c>
      <c r="AV79" s="23">
        <v>42094</v>
      </c>
      <c r="AW79" s="23">
        <v>44166</v>
      </c>
      <c r="AX79" s="29"/>
      <c r="AY79" s="119"/>
      <c r="AZ79" s="23"/>
      <c r="BA79" s="23"/>
      <c r="BB79" s="53">
        <v>68</v>
      </c>
      <c r="BC79" s="54">
        <v>2</v>
      </c>
    </row>
    <row r="80" spans="1:55" x14ac:dyDescent="0.3">
      <c r="A80" s="72">
        <v>47</v>
      </c>
      <c r="B80" s="26">
        <v>1</v>
      </c>
      <c r="C80" s="73">
        <v>2</v>
      </c>
      <c r="D80" s="28">
        <v>4</v>
      </c>
      <c r="E80" s="29">
        <v>1.65</v>
      </c>
      <c r="F80" s="29">
        <v>65</v>
      </c>
      <c r="G80" s="30">
        <v>23.875114784205696</v>
      </c>
      <c r="H80" s="31">
        <v>2</v>
      </c>
      <c r="I80" s="74">
        <v>19</v>
      </c>
      <c r="J80" s="75">
        <v>11</v>
      </c>
      <c r="K80" s="33">
        <v>1</v>
      </c>
      <c r="L80" s="34">
        <v>90</v>
      </c>
      <c r="M80" s="57">
        <v>2</v>
      </c>
      <c r="N80" s="35">
        <v>4.3281999999999998</v>
      </c>
      <c r="O80" s="29">
        <v>1.34</v>
      </c>
      <c r="P80" s="36">
        <v>3.23</v>
      </c>
      <c r="Q80" s="37">
        <v>1</v>
      </c>
      <c r="R80" s="37">
        <v>1</v>
      </c>
      <c r="S80" s="38">
        <v>320.99700000000001</v>
      </c>
      <c r="T80" s="39">
        <v>239.55</v>
      </c>
      <c r="U80" s="125">
        <v>1</v>
      </c>
      <c r="V80" s="125">
        <v>1</v>
      </c>
      <c r="W80" s="128">
        <f t="shared" si="5"/>
        <v>577.42276119402993</v>
      </c>
      <c r="X80" s="125">
        <v>1</v>
      </c>
      <c r="Y80" s="125"/>
      <c r="Z80" s="128">
        <f>AB80+5*O80</f>
        <v>40.200000000000003</v>
      </c>
      <c r="AA80" s="125">
        <v>2</v>
      </c>
      <c r="AB80" s="40">
        <v>33.5</v>
      </c>
      <c r="AC80" s="29">
        <v>28.2</v>
      </c>
      <c r="AD80" s="41">
        <v>1.1879432624113475</v>
      </c>
      <c r="AE80" s="66">
        <v>1</v>
      </c>
      <c r="AF80" s="42">
        <v>1</v>
      </c>
      <c r="AG80" s="44">
        <v>1</v>
      </c>
      <c r="AH80" s="45">
        <v>14</v>
      </c>
      <c r="AI80" s="45">
        <v>2</v>
      </c>
      <c r="AJ80" s="46">
        <v>2</v>
      </c>
      <c r="AK80" s="47" t="s">
        <v>42</v>
      </c>
      <c r="AL80" s="47">
        <v>2</v>
      </c>
      <c r="AM80" s="48">
        <v>1</v>
      </c>
      <c r="AN80" s="49">
        <v>1</v>
      </c>
      <c r="AO80" s="48">
        <v>1</v>
      </c>
      <c r="AP80" s="49">
        <v>2</v>
      </c>
      <c r="AQ80" s="48">
        <v>1</v>
      </c>
      <c r="AR80" s="49">
        <v>2</v>
      </c>
      <c r="AS80" s="50">
        <v>1</v>
      </c>
      <c r="AT80" s="51">
        <v>1</v>
      </c>
      <c r="AU80" s="52">
        <v>2</v>
      </c>
      <c r="AV80" s="23">
        <v>42159</v>
      </c>
      <c r="AW80" s="23">
        <v>44136</v>
      </c>
      <c r="AX80" s="113">
        <v>1</v>
      </c>
      <c r="AY80" s="114">
        <v>43958</v>
      </c>
      <c r="AZ80" s="23"/>
      <c r="BA80" s="23" t="s">
        <v>51</v>
      </c>
      <c r="BB80" s="53">
        <v>64</v>
      </c>
      <c r="BC80" s="54">
        <v>1</v>
      </c>
    </row>
    <row r="81" spans="1:55" x14ac:dyDescent="0.3">
      <c r="A81" s="72">
        <v>51</v>
      </c>
      <c r="B81" s="26">
        <v>1</v>
      </c>
      <c r="C81" s="73">
        <v>2</v>
      </c>
      <c r="D81" s="28">
        <v>1</v>
      </c>
      <c r="E81" s="29">
        <v>1.68</v>
      </c>
      <c r="F81" s="29">
        <v>68</v>
      </c>
      <c r="G81" s="30">
        <v>24.092970521541954</v>
      </c>
      <c r="H81" s="31">
        <v>3</v>
      </c>
      <c r="I81" s="74">
        <v>14</v>
      </c>
      <c r="J81" s="75">
        <v>9</v>
      </c>
      <c r="K81" s="33">
        <v>3</v>
      </c>
      <c r="L81" s="34">
        <v>141</v>
      </c>
      <c r="M81" s="34">
        <v>1</v>
      </c>
      <c r="N81" s="35">
        <v>2.5619000000000005</v>
      </c>
      <c r="O81" s="29">
        <v>1.87</v>
      </c>
      <c r="P81" s="36">
        <v>1.37</v>
      </c>
      <c r="Q81" s="37">
        <v>2</v>
      </c>
      <c r="R81" s="37">
        <v>2</v>
      </c>
      <c r="S81" s="38">
        <v>241.00560000000002</v>
      </c>
      <c r="T81" s="39">
        <v>128.88</v>
      </c>
      <c r="U81" s="125">
        <v>2</v>
      </c>
      <c r="V81" s="125">
        <v>2</v>
      </c>
      <c r="W81" s="128">
        <f t="shared" si="5"/>
        <v>94.420106951871659</v>
      </c>
      <c r="X81" s="125">
        <v>2</v>
      </c>
      <c r="Y81" s="125"/>
      <c r="Z81" s="128">
        <f>AB81+5*O81</f>
        <v>50.85</v>
      </c>
      <c r="AA81" s="125">
        <v>1</v>
      </c>
      <c r="AB81" s="40">
        <v>41.5</v>
      </c>
      <c r="AC81" s="29">
        <v>20.9</v>
      </c>
      <c r="AD81" s="41">
        <v>1.9856459330143541</v>
      </c>
      <c r="AE81" s="66">
        <v>1</v>
      </c>
      <c r="AF81" s="42">
        <v>1</v>
      </c>
      <c r="AG81" s="44">
        <v>1</v>
      </c>
      <c r="AH81" s="45">
        <v>10</v>
      </c>
      <c r="AI81" s="45">
        <v>2</v>
      </c>
      <c r="AJ81" s="46">
        <v>2</v>
      </c>
      <c r="AK81" s="47" t="s">
        <v>44</v>
      </c>
      <c r="AL81" s="47">
        <v>1</v>
      </c>
      <c r="AM81" s="48">
        <v>1</v>
      </c>
      <c r="AN81" s="49">
        <v>1</v>
      </c>
      <c r="AO81" s="48">
        <v>2</v>
      </c>
      <c r="AP81" s="49">
        <v>1</v>
      </c>
      <c r="AQ81" s="48">
        <v>1</v>
      </c>
      <c r="AR81" s="49">
        <v>1</v>
      </c>
      <c r="AS81" s="50">
        <v>1</v>
      </c>
      <c r="AT81" s="51">
        <v>2</v>
      </c>
      <c r="AU81" s="52">
        <v>2</v>
      </c>
      <c r="AV81" s="23">
        <v>42165</v>
      </c>
      <c r="AW81" s="23">
        <v>44166</v>
      </c>
      <c r="AX81" s="29"/>
      <c r="AY81" s="119"/>
      <c r="AZ81" s="23"/>
      <c r="BA81" s="23"/>
      <c r="BB81" s="53">
        <v>65</v>
      </c>
      <c r="BC81" s="54">
        <v>2</v>
      </c>
    </row>
    <row r="82" spans="1:55" x14ac:dyDescent="0.3">
      <c r="A82" s="72">
        <v>64</v>
      </c>
      <c r="B82" s="26">
        <v>2</v>
      </c>
      <c r="C82" s="73">
        <v>1</v>
      </c>
      <c r="D82" s="28">
        <v>2</v>
      </c>
      <c r="E82" s="29">
        <v>1.76</v>
      </c>
      <c r="F82" s="29">
        <v>72.5</v>
      </c>
      <c r="G82" s="30">
        <v>23.405216942148762</v>
      </c>
      <c r="H82" s="31">
        <v>2</v>
      </c>
      <c r="I82" s="74">
        <v>25</v>
      </c>
      <c r="J82" s="75">
        <v>15</v>
      </c>
      <c r="K82" s="33">
        <v>3</v>
      </c>
      <c r="L82" s="34">
        <v>71</v>
      </c>
      <c r="M82" s="57">
        <v>2</v>
      </c>
      <c r="N82" s="35">
        <v>2.4599999999999995</v>
      </c>
      <c r="O82" s="29">
        <v>1.2</v>
      </c>
      <c r="P82" s="36">
        <v>2.0499999999999998</v>
      </c>
      <c r="Q82" s="37">
        <v>2</v>
      </c>
      <c r="R82" s="37">
        <v>2</v>
      </c>
      <c r="S82" s="38">
        <v>171</v>
      </c>
      <c r="T82" s="39">
        <v>142.5</v>
      </c>
      <c r="U82" s="125">
        <v>2</v>
      </c>
      <c r="V82" s="125">
        <v>2</v>
      </c>
      <c r="W82" s="128">
        <f t="shared" si="5"/>
        <v>243.4375</v>
      </c>
      <c r="X82" s="125">
        <v>2</v>
      </c>
      <c r="Y82" s="125"/>
      <c r="Z82" s="128">
        <f>AB82+5*O82</f>
        <v>47.9</v>
      </c>
      <c r="AA82" s="125">
        <v>1</v>
      </c>
      <c r="AB82" s="40">
        <v>41.9</v>
      </c>
      <c r="AC82" s="29">
        <v>22.3</v>
      </c>
      <c r="AD82" s="41">
        <v>1.8789237668161434</v>
      </c>
      <c r="AE82" s="66">
        <v>1</v>
      </c>
      <c r="AF82" s="42">
        <v>1</v>
      </c>
      <c r="AG82" s="44">
        <v>1</v>
      </c>
      <c r="AH82" s="45">
        <v>8.5</v>
      </c>
      <c r="AI82" s="45">
        <v>1</v>
      </c>
      <c r="AJ82" s="46">
        <v>2</v>
      </c>
      <c r="AK82" s="47" t="s">
        <v>42</v>
      </c>
      <c r="AL82" s="47">
        <v>2</v>
      </c>
      <c r="AM82" s="48">
        <v>1</v>
      </c>
      <c r="AN82" s="49">
        <v>1</v>
      </c>
      <c r="AO82" s="48">
        <v>1</v>
      </c>
      <c r="AP82" s="49">
        <v>1</v>
      </c>
      <c r="AQ82" s="48">
        <v>1</v>
      </c>
      <c r="AR82" s="49">
        <v>2</v>
      </c>
      <c r="AS82" s="50">
        <v>1</v>
      </c>
      <c r="AT82" s="51">
        <v>1</v>
      </c>
      <c r="AU82" s="52">
        <v>2</v>
      </c>
      <c r="AV82" s="23">
        <v>42180</v>
      </c>
      <c r="AW82" s="23">
        <v>44166</v>
      </c>
      <c r="AX82" s="29"/>
      <c r="AY82" s="119"/>
      <c r="AZ82" s="23"/>
      <c r="BA82" s="23"/>
      <c r="BB82" s="53">
        <v>65</v>
      </c>
      <c r="BC82" s="54">
        <v>2</v>
      </c>
    </row>
    <row r="83" spans="1:55" x14ac:dyDescent="0.3">
      <c r="A83" s="72">
        <v>51</v>
      </c>
      <c r="B83" s="26">
        <v>1</v>
      </c>
      <c r="C83" s="73">
        <v>1</v>
      </c>
      <c r="D83" s="28">
        <v>4</v>
      </c>
      <c r="E83" s="29">
        <v>1.65</v>
      </c>
      <c r="F83" s="29">
        <v>76.7</v>
      </c>
      <c r="G83" s="30">
        <v>28.172635445362722</v>
      </c>
      <c r="H83" s="31">
        <v>3</v>
      </c>
      <c r="I83" s="74">
        <v>18</v>
      </c>
      <c r="J83" s="75">
        <v>10</v>
      </c>
      <c r="K83" s="33">
        <v>1</v>
      </c>
      <c r="L83" s="34">
        <v>161</v>
      </c>
      <c r="M83" s="34">
        <v>1</v>
      </c>
      <c r="N83" s="35">
        <v>4.4252000000000002</v>
      </c>
      <c r="O83" s="29">
        <v>1.48</v>
      </c>
      <c r="P83" s="36">
        <v>2.99</v>
      </c>
      <c r="Q83" s="37">
        <v>1</v>
      </c>
      <c r="R83" s="37">
        <v>1</v>
      </c>
      <c r="S83" s="38">
        <v>206.99280000000002</v>
      </c>
      <c r="T83" s="39">
        <v>139.86000000000001</v>
      </c>
      <c r="U83" s="125">
        <v>2</v>
      </c>
      <c r="V83" s="125">
        <v>2</v>
      </c>
      <c r="W83" s="128">
        <f t="shared" si="5"/>
        <v>282.55500000000006</v>
      </c>
      <c r="X83" s="125">
        <v>1</v>
      </c>
      <c r="Y83" s="125"/>
      <c r="Z83" s="128">
        <f>AB83+5*O83</f>
        <v>49.8</v>
      </c>
      <c r="AA83" s="125">
        <v>1</v>
      </c>
      <c r="AB83" s="40">
        <v>42.4</v>
      </c>
      <c r="AC83" s="29">
        <v>23.3</v>
      </c>
      <c r="AD83" s="41">
        <v>1.8197424892703862</v>
      </c>
      <c r="AE83" s="66">
        <v>4</v>
      </c>
      <c r="AF83" s="43">
        <v>2</v>
      </c>
      <c r="AG83" s="44">
        <v>1</v>
      </c>
      <c r="AH83" s="45">
        <v>20</v>
      </c>
      <c r="AI83" s="45">
        <v>2</v>
      </c>
      <c r="AJ83" s="46">
        <v>2</v>
      </c>
      <c r="AK83" s="47" t="s">
        <v>42</v>
      </c>
      <c r="AL83" s="47">
        <v>2</v>
      </c>
      <c r="AM83" s="48">
        <v>1</v>
      </c>
      <c r="AN83" s="49">
        <v>1</v>
      </c>
      <c r="AO83" s="48">
        <v>2</v>
      </c>
      <c r="AP83" s="49">
        <v>1</v>
      </c>
      <c r="AQ83" s="48">
        <v>1</v>
      </c>
      <c r="AR83" s="49">
        <v>2</v>
      </c>
      <c r="AS83" s="50">
        <v>1</v>
      </c>
      <c r="AT83" s="51">
        <v>2</v>
      </c>
      <c r="AU83" s="52">
        <v>2</v>
      </c>
      <c r="AV83" s="23">
        <v>42223</v>
      </c>
      <c r="AW83" s="23">
        <v>42284</v>
      </c>
      <c r="AX83" s="29">
        <v>1</v>
      </c>
      <c r="AY83" s="119">
        <v>42248</v>
      </c>
      <c r="AZ83" s="23"/>
      <c r="BA83" s="23" t="s">
        <v>55</v>
      </c>
      <c r="BB83" s="53">
        <v>2</v>
      </c>
      <c r="BC83" s="54">
        <v>1</v>
      </c>
    </row>
    <row r="84" spans="1:55" x14ac:dyDescent="0.3">
      <c r="A84" s="72">
        <v>51</v>
      </c>
      <c r="B84" s="26">
        <v>1</v>
      </c>
      <c r="C84" s="73">
        <v>1</v>
      </c>
      <c r="D84" s="28">
        <v>4</v>
      </c>
      <c r="E84" s="29">
        <v>1.65</v>
      </c>
      <c r="F84" s="29">
        <v>80</v>
      </c>
      <c r="G84" s="30">
        <v>29.384756657483933</v>
      </c>
      <c r="H84" s="31">
        <v>3</v>
      </c>
      <c r="I84" s="74">
        <v>28</v>
      </c>
      <c r="J84" s="75">
        <v>23</v>
      </c>
      <c r="K84" s="33">
        <v>3</v>
      </c>
      <c r="L84" s="34">
        <v>66</v>
      </c>
      <c r="M84" s="57">
        <v>2</v>
      </c>
      <c r="N84" s="35">
        <v>6.2749000000000006</v>
      </c>
      <c r="O84" s="29">
        <v>1.31</v>
      </c>
      <c r="P84" s="36">
        <v>4.79</v>
      </c>
      <c r="Q84" s="37">
        <v>1</v>
      </c>
      <c r="R84" s="37">
        <v>1</v>
      </c>
      <c r="S84" s="38">
        <v>431.99869999999999</v>
      </c>
      <c r="T84" s="39">
        <v>329.77</v>
      </c>
      <c r="U84" s="125">
        <v>1</v>
      </c>
      <c r="V84" s="125">
        <v>1</v>
      </c>
      <c r="W84" s="128">
        <f t="shared" si="5"/>
        <v>1205.8002290076336</v>
      </c>
      <c r="X84" s="125">
        <v>1</v>
      </c>
      <c r="Y84" s="125"/>
      <c r="Z84" s="128">
        <f>AB84+5*O84</f>
        <v>40.150000000000006</v>
      </c>
      <c r="AA84" s="125">
        <v>2</v>
      </c>
      <c r="AB84" s="40">
        <v>33.6</v>
      </c>
      <c r="AC84" s="29">
        <v>23.9</v>
      </c>
      <c r="AD84" s="41">
        <v>1.4058577405857742</v>
      </c>
      <c r="AE84" s="66">
        <v>1</v>
      </c>
      <c r="AF84" s="42">
        <v>1</v>
      </c>
      <c r="AG84" s="44">
        <v>1</v>
      </c>
      <c r="AH84" s="45">
        <v>14</v>
      </c>
      <c r="AI84" s="45">
        <v>2</v>
      </c>
      <c r="AJ84" s="46">
        <v>1</v>
      </c>
      <c r="AK84" s="47" t="s">
        <v>42</v>
      </c>
      <c r="AL84" s="47">
        <v>2</v>
      </c>
      <c r="AM84" s="49">
        <v>1</v>
      </c>
      <c r="AN84" s="49">
        <v>1</v>
      </c>
      <c r="AO84" s="49">
        <v>1</v>
      </c>
      <c r="AP84" s="49">
        <v>2</v>
      </c>
      <c r="AQ84" s="49">
        <v>1</v>
      </c>
      <c r="AR84" s="49">
        <v>2</v>
      </c>
      <c r="AS84" s="50">
        <v>1</v>
      </c>
      <c r="AT84" s="55">
        <v>2</v>
      </c>
      <c r="AU84" s="52">
        <v>2</v>
      </c>
      <c r="AV84" s="23">
        <v>42223</v>
      </c>
      <c r="AW84" s="23">
        <v>42948</v>
      </c>
      <c r="AX84" s="29"/>
      <c r="AY84" s="119"/>
      <c r="AZ84" s="23"/>
      <c r="BA84" s="23"/>
      <c r="BB84" s="58">
        <v>23</v>
      </c>
      <c r="BC84" s="54">
        <v>1</v>
      </c>
    </row>
    <row r="85" spans="1:55" x14ac:dyDescent="0.3">
      <c r="A85" s="72">
        <v>61</v>
      </c>
      <c r="B85" s="26">
        <v>2</v>
      </c>
      <c r="C85" s="73">
        <v>1</v>
      </c>
      <c r="D85" s="28">
        <v>1</v>
      </c>
      <c r="E85" s="29">
        <v>1.7</v>
      </c>
      <c r="F85" s="29">
        <v>77</v>
      </c>
      <c r="G85" s="30">
        <v>26.643598615916957</v>
      </c>
      <c r="H85" s="31">
        <v>3</v>
      </c>
      <c r="I85" s="74">
        <v>42</v>
      </c>
      <c r="J85" s="75">
        <v>31</v>
      </c>
      <c r="K85" s="33">
        <v>1</v>
      </c>
      <c r="L85" s="34">
        <v>140</v>
      </c>
      <c r="M85" s="34">
        <v>1</v>
      </c>
      <c r="N85" s="35">
        <v>3.8144</v>
      </c>
      <c r="O85" s="29">
        <v>1.49</v>
      </c>
      <c r="P85" s="36">
        <v>2.56</v>
      </c>
      <c r="Q85" s="37">
        <v>1</v>
      </c>
      <c r="R85" s="37">
        <v>1</v>
      </c>
      <c r="S85" s="38">
        <v>216.00530000000001</v>
      </c>
      <c r="T85" s="39">
        <v>144.97</v>
      </c>
      <c r="U85" s="125">
        <v>2</v>
      </c>
      <c r="V85" s="125">
        <v>2</v>
      </c>
      <c r="W85" s="128">
        <f t="shared" si="5"/>
        <v>249.07597315436243</v>
      </c>
      <c r="X85" s="125">
        <v>2</v>
      </c>
      <c r="Y85" s="125"/>
      <c r="Z85" s="128">
        <f>AB85+5*O85</f>
        <v>45.95</v>
      </c>
      <c r="AA85" s="125">
        <v>1</v>
      </c>
      <c r="AB85" s="40">
        <v>38.5</v>
      </c>
      <c r="AC85" s="29">
        <v>20</v>
      </c>
      <c r="AD85" s="41">
        <v>1.925</v>
      </c>
      <c r="AE85" s="66">
        <v>3</v>
      </c>
      <c r="AF85" s="43">
        <v>2</v>
      </c>
      <c r="AG85" s="44">
        <v>1</v>
      </c>
      <c r="AH85" s="45">
        <v>8.5</v>
      </c>
      <c r="AI85" s="45">
        <v>1</v>
      </c>
      <c r="AJ85" s="46">
        <v>1</v>
      </c>
      <c r="AK85" s="47" t="s">
        <v>44</v>
      </c>
      <c r="AL85" s="47">
        <v>1</v>
      </c>
      <c r="AM85" s="48">
        <v>1</v>
      </c>
      <c r="AN85" s="49">
        <v>2</v>
      </c>
      <c r="AO85" s="48">
        <v>1</v>
      </c>
      <c r="AP85" s="49">
        <v>1</v>
      </c>
      <c r="AQ85" s="48">
        <v>1</v>
      </c>
      <c r="AR85" s="49">
        <v>2</v>
      </c>
      <c r="AS85" s="50">
        <v>1</v>
      </c>
      <c r="AT85" s="51">
        <v>2</v>
      </c>
      <c r="AU85" s="52">
        <v>2</v>
      </c>
      <c r="AV85" s="23">
        <v>42276</v>
      </c>
      <c r="AW85" s="23">
        <v>44166</v>
      </c>
      <c r="AX85" s="29"/>
      <c r="AY85" s="119"/>
      <c r="AZ85" s="23"/>
      <c r="BA85" s="23"/>
      <c r="BB85" s="53">
        <v>62</v>
      </c>
      <c r="BC85" s="54">
        <v>2</v>
      </c>
    </row>
    <row r="86" spans="1:55" x14ac:dyDescent="0.3">
      <c r="A86" s="72">
        <v>32</v>
      </c>
      <c r="B86" s="26">
        <v>1</v>
      </c>
      <c r="C86" s="73">
        <v>1</v>
      </c>
      <c r="D86" s="28">
        <v>2</v>
      </c>
      <c r="E86" s="29">
        <v>1.8</v>
      </c>
      <c r="F86" s="29">
        <v>60</v>
      </c>
      <c r="G86" s="30">
        <v>18.518518518518519</v>
      </c>
      <c r="H86" s="31">
        <v>2</v>
      </c>
      <c r="I86" s="74">
        <v>17</v>
      </c>
      <c r="J86" s="75">
        <v>9</v>
      </c>
      <c r="K86" s="33">
        <v>1</v>
      </c>
      <c r="L86" s="34">
        <v>92</v>
      </c>
      <c r="M86" s="57">
        <v>2</v>
      </c>
      <c r="N86" s="35">
        <v>7.8038999999999996</v>
      </c>
      <c r="O86" s="29">
        <v>1.17</v>
      </c>
      <c r="P86" s="36">
        <v>6.67</v>
      </c>
      <c r="Q86" s="37">
        <v>1</v>
      </c>
      <c r="R86" s="37">
        <v>1</v>
      </c>
      <c r="S86" s="38">
        <v>308.0025</v>
      </c>
      <c r="T86" s="39">
        <v>263.25</v>
      </c>
      <c r="U86" s="125">
        <v>1</v>
      </c>
      <c r="V86" s="125">
        <v>1</v>
      </c>
      <c r="W86" s="128">
        <f t="shared" si="5"/>
        <v>1500.7500000000002</v>
      </c>
      <c r="X86" s="125">
        <v>1</v>
      </c>
      <c r="Y86" s="125"/>
      <c r="Z86" s="128">
        <f>AB86+5*O86</f>
        <v>38.85</v>
      </c>
      <c r="AA86" s="125">
        <v>2</v>
      </c>
      <c r="AB86" s="40">
        <v>33</v>
      </c>
      <c r="AC86" s="29">
        <v>25</v>
      </c>
      <c r="AD86" s="41">
        <v>1.32</v>
      </c>
      <c r="AE86" s="66">
        <v>3</v>
      </c>
      <c r="AF86" s="43">
        <v>2</v>
      </c>
      <c r="AG86" s="44">
        <v>1</v>
      </c>
      <c r="AH86" s="45">
        <v>12</v>
      </c>
      <c r="AI86" s="45">
        <v>2</v>
      </c>
      <c r="AJ86" s="46">
        <v>1</v>
      </c>
      <c r="AK86" s="47" t="s">
        <v>42</v>
      </c>
      <c r="AL86" s="47">
        <v>2</v>
      </c>
      <c r="AM86" s="48">
        <v>1</v>
      </c>
      <c r="AN86" s="49">
        <v>1</v>
      </c>
      <c r="AO86" s="48">
        <v>1</v>
      </c>
      <c r="AP86" s="49">
        <v>2</v>
      </c>
      <c r="AQ86" s="48">
        <v>1</v>
      </c>
      <c r="AR86" s="49">
        <v>2</v>
      </c>
      <c r="AS86" s="50">
        <v>1</v>
      </c>
      <c r="AT86" s="51">
        <v>1</v>
      </c>
      <c r="AU86" s="52">
        <v>2</v>
      </c>
      <c r="AV86" s="23">
        <v>42303</v>
      </c>
      <c r="AW86" s="23">
        <v>44166</v>
      </c>
      <c r="AX86" s="29">
        <v>1</v>
      </c>
      <c r="AY86" s="119">
        <v>43497</v>
      </c>
      <c r="AZ86" s="23"/>
      <c r="BA86" s="23" t="s">
        <v>55</v>
      </c>
      <c r="BB86" s="53">
        <v>61</v>
      </c>
      <c r="BC86" s="54">
        <v>2</v>
      </c>
    </row>
    <row r="87" spans="1:55" x14ac:dyDescent="0.3">
      <c r="A87" s="72">
        <v>57</v>
      </c>
      <c r="B87" s="26">
        <v>1</v>
      </c>
      <c r="C87" s="73">
        <v>1</v>
      </c>
      <c r="D87" s="28">
        <v>2</v>
      </c>
      <c r="E87" s="29">
        <v>1.78</v>
      </c>
      <c r="F87" s="29">
        <v>78</v>
      </c>
      <c r="G87" s="30">
        <v>24.618103774775911</v>
      </c>
      <c r="H87" s="31">
        <v>3</v>
      </c>
      <c r="I87" s="74">
        <v>21</v>
      </c>
      <c r="J87" s="75">
        <v>12</v>
      </c>
      <c r="K87" s="33">
        <v>1</v>
      </c>
      <c r="L87" s="34">
        <v>145</v>
      </c>
      <c r="M87" s="34">
        <v>1</v>
      </c>
      <c r="N87" s="35">
        <v>2.6880000000000002</v>
      </c>
      <c r="O87" s="29">
        <v>1.1200000000000001</v>
      </c>
      <c r="P87" s="36">
        <v>2.4</v>
      </c>
      <c r="Q87" s="37">
        <v>1</v>
      </c>
      <c r="R87" s="37">
        <v>1</v>
      </c>
      <c r="S87" s="38">
        <v>220.00160000000002</v>
      </c>
      <c r="T87" s="39">
        <v>196.43</v>
      </c>
      <c r="U87" s="125">
        <v>1</v>
      </c>
      <c r="V87" s="125">
        <v>1</v>
      </c>
      <c r="W87" s="128">
        <f t="shared" si="5"/>
        <v>420.92142857142852</v>
      </c>
      <c r="X87" s="125">
        <v>1</v>
      </c>
      <c r="Y87" s="125"/>
      <c r="Z87" s="128">
        <f>AB87+5*O87</f>
        <v>42.2</v>
      </c>
      <c r="AA87" s="125">
        <v>2</v>
      </c>
      <c r="AB87" s="40">
        <v>36.6</v>
      </c>
      <c r="AC87" s="29">
        <v>26.5</v>
      </c>
      <c r="AD87" s="41">
        <v>1.3811320754716983</v>
      </c>
      <c r="AE87" s="66">
        <v>1</v>
      </c>
      <c r="AF87" s="42">
        <v>1</v>
      </c>
      <c r="AG87" s="44">
        <v>1</v>
      </c>
      <c r="AH87" s="45">
        <v>12</v>
      </c>
      <c r="AI87" s="45">
        <v>2</v>
      </c>
      <c r="AJ87" s="46">
        <v>1</v>
      </c>
      <c r="AK87" s="47" t="s">
        <v>42</v>
      </c>
      <c r="AL87" s="47">
        <v>2</v>
      </c>
      <c r="AM87" s="48">
        <v>1</v>
      </c>
      <c r="AN87" s="49">
        <v>1</v>
      </c>
      <c r="AO87" s="48">
        <v>1</v>
      </c>
      <c r="AP87" s="49">
        <v>2</v>
      </c>
      <c r="AQ87" s="48">
        <v>1</v>
      </c>
      <c r="AR87" s="49">
        <v>2</v>
      </c>
      <c r="AS87" s="50">
        <v>1</v>
      </c>
      <c r="AT87" s="51">
        <v>1</v>
      </c>
      <c r="AU87" s="52">
        <v>2</v>
      </c>
      <c r="AV87" s="23">
        <v>42313</v>
      </c>
      <c r="AW87" s="23">
        <v>43252</v>
      </c>
      <c r="AX87" s="29"/>
      <c r="AY87" s="119"/>
      <c r="AZ87" s="23"/>
      <c r="BA87" s="23"/>
      <c r="BB87" s="53">
        <v>30</v>
      </c>
      <c r="BC87" s="54">
        <v>1</v>
      </c>
    </row>
    <row r="88" spans="1:55" x14ac:dyDescent="0.3">
      <c r="A88" s="72">
        <v>75</v>
      </c>
      <c r="B88" s="26">
        <v>2</v>
      </c>
      <c r="C88" s="73">
        <v>1</v>
      </c>
      <c r="D88" s="28">
        <v>2</v>
      </c>
      <c r="E88" s="29">
        <v>1.79</v>
      </c>
      <c r="F88" s="29">
        <v>82</v>
      </c>
      <c r="G88" s="30">
        <v>25.592209980961893</v>
      </c>
      <c r="H88" s="31">
        <v>3</v>
      </c>
      <c r="I88" s="74">
        <v>13</v>
      </c>
      <c r="J88" s="75">
        <v>9</v>
      </c>
      <c r="K88" s="33">
        <v>1</v>
      </c>
      <c r="L88" s="34">
        <v>144</v>
      </c>
      <c r="M88" s="34">
        <v>1</v>
      </c>
      <c r="N88" s="35">
        <v>3.1688000000000005</v>
      </c>
      <c r="O88" s="29">
        <v>1.36</v>
      </c>
      <c r="P88" s="36">
        <v>2.33</v>
      </c>
      <c r="Q88" s="37">
        <v>1</v>
      </c>
      <c r="R88" s="37">
        <v>2</v>
      </c>
      <c r="S88" s="38">
        <v>205.00640000000001</v>
      </c>
      <c r="T88" s="39">
        <v>150.74</v>
      </c>
      <c r="U88" s="125">
        <v>2</v>
      </c>
      <c r="V88" s="125">
        <v>2</v>
      </c>
      <c r="W88" s="128">
        <f t="shared" si="5"/>
        <v>258.25308823529411</v>
      </c>
      <c r="X88" s="125">
        <v>2</v>
      </c>
      <c r="Y88" s="125"/>
      <c r="Z88" s="128">
        <f>AB88+5*O88</f>
        <v>45</v>
      </c>
      <c r="AA88" s="125">
        <v>1</v>
      </c>
      <c r="AB88" s="40">
        <v>38.200000000000003</v>
      </c>
      <c r="AC88" s="29">
        <v>30.2</v>
      </c>
      <c r="AD88" s="41">
        <v>1.2649006622516556</v>
      </c>
      <c r="AE88" s="66">
        <v>1</v>
      </c>
      <c r="AF88" s="42">
        <v>1</v>
      </c>
      <c r="AG88" s="44">
        <v>1</v>
      </c>
      <c r="AH88" s="45">
        <v>24</v>
      </c>
      <c r="AI88" s="45">
        <v>2</v>
      </c>
      <c r="AJ88" s="46">
        <v>2</v>
      </c>
      <c r="AK88" s="47" t="s">
        <v>44</v>
      </c>
      <c r="AL88" s="47">
        <v>1</v>
      </c>
      <c r="AM88" s="48">
        <v>1</v>
      </c>
      <c r="AN88" s="49">
        <v>1</v>
      </c>
      <c r="AO88" s="48">
        <v>1</v>
      </c>
      <c r="AP88" s="49">
        <v>1</v>
      </c>
      <c r="AQ88" s="48">
        <v>1</v>
      </c>
      <c r="AR88" s="49">
        <v>1</v>
      </c>
      <c r="AS88" s="50">
        <v>1</v>
      </c>
      <c r="AT88" s="51">
        <v>2</v>
      </c>
      <c r="AU88" s="52">
        <v>2</v>
      </c>
      <c r="AV88" s="23">
        <v>42349</v>
      </c>
      <c r="AW88" s="23">
        <v>44166</v>
      </c>
      <c r="AX88" s="29"/>
      <c r="AY88" s="119"/>
      <c r="AZ88" s="23"/>
      <c r="BA88" s="23"/>
      <c r="BB88" s="53">
        <v>59</v>
      </c>
      <c r="BC88" s="54">
        <v>2</v>
      </c>
    </row>
    <row r="89" spans="1:55" x14ac:dyDescent="0.3">
      <c r="A89" s="72">
        <v>59</v>
      </c>
      <c r="B89" s="26">
        <v>1</v>
      </c>
      <c r="C89" s="73">
        <v>2</v>
      </c>
      <c r="D89" s="78" t="s">
        <v>41</v>
      </c>
      <c r="E89" s="29">
        <v>1.72</v>
      </c>
      <c r="F89" s="68">
        <v>65</v>
      </c>
      <c r="G89" s="30">
        <v>21.971335857220122</v>
      </c>
      <c r="H89" s="31">
        <v>2</v>
      </c>
      <c r="I89" s="74">
        <v>15</v>
      </c>
      <c r="J89" s="79">
        <v>9</v>
      </c>
      <c r="K89" s="62">
        <v>1</v>
      </c>
      <c r="L89" s="80">
        <v>148</v>
      </c>
      <c r="M89" s="34">
        <v>1</v>
      </c>
      <c r="N89" s="35">
        <v>2.7645</v>
      </c>
      <c r="O89" s="68">
        <v>0.97</v>
      </c>
      <c r="P89" s="36">
        <v>2.85</v>
      </c>
      <c r="Q89" s="37">
        <v>1</v>
      </c>
      <c r="R89" s="37">
        <v>1</v>
      </c>
      <c r="S89" s="38">
        <v>334.00009999999997</v>
      </c>
      <c r="T89" s="39">
        <v>344.33</v>
      </c>
      <c r="U89" s="125">
        <v>1</v>
      </c>
      <c r="V89" s="125">
        <v>1</v>
      </c>
      <c r="W89" s="128">
        <f t="shared" si="5"/>
        <v>1011.6912371134022</v>
      </c>
      <c r="X89" s="125">
        <v>1</v>
      </c>
      <c r="Y89" s="125"/>
      <c r="Z89" s="128">
        <f>AB89+5*O89</f>
        <v>49.25</v>
      </c>
      <c r="AA89" s="125">
        <v>1</v>
      </c>
      <c r="AB89" s="81">
        <v>44.4</v>
      </c>
      <c r="AC89" s="68">
        <v>25.5</v>
      </c>
      <c r="AD89" s="41">
        <v>1.7411764705882353</v>
      </c>
      <c r="AE89" s="42">
        <v>1</v>
      </c>
      <c r="AF89" s="42">
        <v>1</v>
      </c>
      <c r="AG89" s="82">
        <v>1</v>
      </c>
      <c r="AH89" s="83">
        <v>4.5</v>
      </c>
      <c r="AI89" s="45">
        <v>1</v>
      </c>
      <c r="AJ89" s="63">
        <v>2</v>
      </c>
      <c r="AK89" s="64" t="s">
        <v>42</v>
      </c>
      <c r="AL89" s="47">
        <v>2</v>
      </c>
      <c r="AM89" s="48">
        <v>1</v>
      </c>
      <c r="AN89" s="49">
        <v>2</v>
      </c>
      <c r="AO89" s="48">
        <v>2</v>
      </c>
      <c r="AP89" s="49">
        <v>2</v>
      </c>
      <c r="AQ89" s="48">
        <v>1</v>
      </c>
      <c r="AR89" s="49">
        <v>2</v>
      </c>
      <c r="AS89" s="50">
        <v>1</v>
      </c>
      <c r="AT89" s="51">
        <v>1</v>
      </c>
      <c r="AU89" s="52">
        <v>2</v>
      </c>
      <c r="AV89" s="23">
        <v>42374</v>
      </c>
      <c r="AW89" s="23">
        <v>44166</v>
      </c>
      <c r="AX89" s="29"/>
      <c r="AY89" s="119"/>
      <c r="AZ89" s="23"/>
      <c r="BA89" s="23"/>
      <c r="BB89" s="53">
        <v>58</v>
      </c>
      <c r="BC89" s="54">
        <v>2</v>
      </c>
    </row>
    <row r="90" spans="1:55" x14ac:dyDescent="0.3">
      <c r="A90" s="72">
        <v>55</v>
      </c>
      <c r="B90" s="26">
        <v>1</v>
      </c>
      <c r="C90" s="84">
        <v>1</v>
      </c>
      <c r="D90" s="67">
        <v>2</v>
      </c>
      <c r="E90" s="29">
        <v>1.6</v>
      </c>
      <c r="F90" s="68">
        <v>58</v>
      </c>
      <c r="G90" s="30">
        <v>22.656249999999996</v>
      </c>
      <c r="H90" s="31">
        <v>2</v>
      </c>
      <c r="I90" s="74">
        <v>19</v>
      </c>
      <c r="J90" s="79">
        <v>12</v>
      </c>
      <c r="K90" s="62">
        <v>2</v>
      </c>
      <c r="L90" s="80">
        <v>141</v>
      </c>
      <c r="M90" s="34">
        <v>1</v>
      </c>
      <c r="N90" s="35">
        <v>4.9879999999999995</v>
      </c>
      <c r="O90" s="68">
        <v>0.86</v>
      </c>
      <c r="P90" s="36">
        <v>5.8</v>
      </c>
      <c r="Q90" s="37">
        <v>1</v>
      </c>
      <c r="R90" s="37">
        <v>1</v>
      </c>
      <c r="S90" s="38">
        <v>304.99899999999997</v>
      </c>
      <c r="T90" s="39">
        <v>354.65</v>
      </c>
      <c r="U90" s="125">
        <v>1</v>
      </c>
      <c r="V90" s="125">
        <v>1</v>
      </c>
      <c r="W90" s="128">
        <f t="shared" si="5"/>
        <v>2391.8255813953488</v>
      </c>
      <c r="X90" s="125">
        <v>1</v>
      </c>
      <c r="Y90" s="125"/>
      <c r="Z90" s="128">
        <f>AB90+5*O90</f>
        <v>49</v>
      </c>
      <c r="AA90" s="125">
        <v>1</v>
      </c>
      <c r="AB90" s="81">
        <v>44.7</v>
      </c>
      <c r="AC90" s="68">
        <v>23.4</v>
      </c>
      <c r="AD90" s="41">
        <v>1.9102564102564106</v>
      </c>
      <c r="AE90" s="42">
        <v>1</v>
      </c>
      <c r="AF90" s="42">
        <v>1</v>
      </c>
      <c r="AG90" s="82">
        <v>1</v>
      </c>
      <c r="AH90" s="83">
        <v>7.7</v>
      </c>
      <c r="AI90" s="45">
        <v>1</v>
      </c>
      <c r="AJ90" s="63">
        <v>1</v>
      </c>
      <c r="AK90" s="64" t="s">
        <v>42</v>
      </c>
      <c r="AL90" s="47">
        <v>2</v>
      </c>
      <c r="AM90" s="48">
        <v>1</v>
      </c>
      <c r="AN90" s="49">
        <v>1</v>
      </c>
      <c r="AO90" s="48">
        <v>1</v>
      </c>
      <c r="AP90" s="49">
        <v>2</v>
      </c>
      <c r="AQ90" s="48">
        <v>1</v>
      </c>
      <c r="AR90" s="49">
        <v>2</v>
      </c>
      <c r="AS90" s="50">
        <v>1</v>
      </c>
      <c r="AT90" s="51">
        <v>1</v>
      </c>
      <c r="AU90" s="52">
        <v>2</v>
      </c>
      <c r="AV90" s="23">
        <v>42430</v>
      </c>
      <c r="AW90" s="23">
        <v>44166</v>
      </c>
      <c r="AX90" s="29"/>
      <c r="AY90" s="119"/>
      <c r="AZ90" s="23"/>
      <c r="BA90" s="23"/>
      <c r="BB90" s="53">
        <v>57</v>
      </c>
      <c r="BC90" s="54">
        <v>2</v>
      </c>
    </row>
    <row r="91" spans="1:55" x14ac:dyDescent="0.3">
      <c r="A91" s="72">
        <v>57</v>
      </c>
      <c r="B91" s="26">
        <v>1</v>
      </c>
      <c r="C91" s="84">
        <v>1</v>
      </c>
      <c r="D91" s="67">
        <v>2</v>
      </c>
      <c r="E91" s="29">
        <v>1.75</v>
      </c>
      <c r="F91" s="68">
        <v>66</v>
      </c>
      <c r="G91" s="30">
        <v>21.551020408163264</v>
      </c>
      <c r="H91" s="31">
        <v>2</v>
      </c>
      <c r="I91" s="74">
        <v>37</v>
      </c>
      <c r="J91" s="79">
        <v>31</v>
      </c>
      <c r="K91" s="62">
        <v>2</v>
      </c>
      <c r="L91" s="80">
        <v>89</v>
      </c>
      <c r="M91" s="57">
        <v>2</v>
      </c>
      <c r="N91" s="35">
        <v>2.3714</v>
      </c>
      <c r="O91" s="68">
        <v>1.42</v>
      </c>
      <c r="P91" s="36">
        <v>1.67</v>
      </c>
      <c r="Q91" s="37">
        <v>2</v>
      </c>
      <c r="R91" s="37">
        <v>2</v>
      </c>
      <c r="S91" s="38">
        <v>286.00219999999996</v>
      </c>
      <c r="T91" s="39">
        <v>201.41</v>
      </c>
      <c r="U91" s="125">
        <v>1</v>
      </c>
      <c r="V91" s="125">
        <v>1</v>
      </c>
      <c r="W91" s="128">
        <f t="shared" si="5"/>
        <v>236.86950704225353</v>
      </c>
      <c r="X91" s="125">
        <v>2</v>
      </c>
      <c r="Y91" s="125"/>
      <c r="Z91" s="128">
        <f>AB91+5*O91</f>
        <v>42.5</v>
      </c>
      <c r="AA91" s="125">
        <v>2</v>
      </c>
      <c r="AB91" s="81">
        <v>35.4</v>
      </c>
      <c r="AC91" s="68">
        <v>29</v>
      </c>
      <c r="AD91" s="41">
        <v>1.2206896551724138</v>
      </c>
      <c r="AE91" s="42">
        <v>3</v>
      </c>
      <c r="AF91" s="43">
        <v>2</v>
      </c>
      <c r="AG91" s="82">
        <v>1</v>
      </c>
      <c r="AH91" s="83">
        <v>10</v>
      </c>
      <c r="AI91" s="45">
        <v>2</v>
      </c>
      <c r="AJ91" s="63">
        <v>2</v>
      </c>
      <c r="AK91" s="64" t="s">
        <v>42</v>
      </c>
      <c r="AL91" s="47">
        <v>2</v>
      </c>
      <c r="AM91" s="48">
        <v>1</v>
      </c>
      <c r="AN91" s="49">
        <v>1</v>
      </c>
      <c r="AO91" s="48">
        <v>1</v>
      </c>
      <c r="AP91" s="49">
        <v>2</v>
      </c>
      <c r="AQ91" s="48">
        <v>1</v>
      </c>
      <c r="AR91" s="49">
        <v>2</v>
      </c>
      <c r="AS91" s="50">
        <v>1</v>
      </c>
      <c r="AT91" s="51">
        <v>1</v>
      </c>
      <c r="AU91" s="52">
        <v>2</v>
      </c>
      <c r="AV91" s="23">
        <v>42430</v>
      </c>
      <c r="AW91" s="23">
        <v>44166</v>
      </c>
      <c r="AX91" s="113">
        <v>1</v>
      </c>
      <c r="AY91" s="114">
        <v>43160</v>
      </c>
      <c r="AZ91" s="113">
        <v>36</v>
      </c>
      <c r="BA91" s="23" t="s">
        <v>55</v>
      </c>
      <c r="BB91" s="53">
        <v>57</v>
      </c>
      <c r="BC91" s="54">
        <v>2</v>
      </c>
    </row>
    <row r="92" spans="1:55" x14ac:dyDescent="0.3">
      <c r="A92" s="72">
        <v>62</v>
      </c>
      <c r="B92" s="26">
        <v>2</v>
      </c>
      <c r="C92" s="84">
        <v>2</v>
      </c>
      <c r="D92" s="67">
        <v>2</v>
      </c>
      <c r="E92" s="29"/>
      <c r="F92" s="68"/>
      <c r="G92" s="30"/>
      <c r="H92" s="31"/>
      <c r="I92" s="74">
        <v>43</v>
      </c>
      <c r="J92" s="79">
        <v>27</v>
      </c>
      <c r="K92" s="62">
        <v>1</v>
      </c>
      <c r="L92" s="80">
        <v>107</v>
      </c>
      <c r="M92" s="57">
        <v>2</v>
      </c>
      <c r="N92" s="35">
        <v>2.1762000000000001</v>
      </c>
      <c r="O92" s="68">
        <v>0.78</v>
      </c>
      <c r="P92" s="36">
        <v>2.79</v>
      </c>
      <c r="Q92" s="37">
        <v>1</v>
      </c>
      <c r="R92" s="37">
        <v>1</v>
      </c>
      <c r="S92" s="38">
        <v>172.99619999999999</v>
      </c>
      <c r="T92" s="39">
        <v>221.79</v>
      </c>
      <c r="U92" s="125">
        <v>1</v>
      </c>
      <c r="V92" s="125">
        <v>1</v>
      </c>
      <c r="W92" s="128">
        <f t="shared" si="5"/>
        <v>793.3257692307692</v>
      </c>
      <c r="X92" s="125">
        <v>1</v>
      </c>
      <c r="Y92" s="125"/>
      <c r="Z92" s="128">
        <f>AB92+5*O92</f>
        <v>34.5</v>
      </c>
      <c r="AA92" s="125">
        <v>2</v>
      </c>
      <c r="AB92" s="81">
        <v>30.6</v>
      </c>
      <c r="AC92" s="68">
        <v>19.3</v>
      </c>
      <c r="AD92" s="41">
        <v>1.5854922279792747</v>
      </c>
      <c r="AE92" s="42">
        <v>1</v>
      </c>
      <c r="AF92" s="42">
        <v>1</v>
      </c>
      <c r="AG92" s="82">
        <v>1</v>
      </c>
      <c r="AH92" s="83">
        <v>5</v>
      </c>
      <c r="AI92" s="45">
        <v>1</v>
      </c>
      <c r="AJ92" s="63">
        <v>2</v>
      </c>
      <c r="AK92" s="64" t="s">
        <v>42</v>
      </c>
      <c r="AL92" s="47">
        <v>2</v>
      </c>
      <c r="AM92" s="49">
        <v>2</v>
      </c>
      <c r="AN92" s="49">
        <v>1</v>
      </c>
      <c r="AO92" s="49">
        <v>2</v>
      </c>
      <c r="AP92" s="49">
        <v>1</v>
      </c>
      <c r="AQ92" s="49">
        <v>2</v>
      </c>
      <c r="AR92" s="49">
        <v>2</v>
      </c>
      <c r="AS92" s="50">
        <v>1</v>
      </c>
      <c r="AT92" s="55">
        <v>1</v>
      </c>
      <c r="AU92" s="52">
        <v>2</v>
      </c>
      <c r="AV92" s="23">
        <v>42456</v>
      </c>
      <c r="AW92" s="23">
        <v>43221</v>
      </c>
      <c r="AX92" s="29">
        <v>1</v>
      </c>
      <c r="AY92" s="119">
        <v>43009</v>
      </c>
      <c r="AZ92" s="23"/>
      <c r="BA92" s="23" t="s">
        <v>51</v>
      </c>
      <c r="BB92" s="58">
        <v>25</v>
      </c>
      <c r="BC92" s="54">
        <v>1</v>
      </c>
    </row>
    <row r="93" spans="1:55" x14ac:dyDescent="0.3">
      <c r="A93" s="72">
        <v>49</v>
      </c>
      <c r="B93" s="26">
        <v>1</v>
      </c>
      <c r="C93" s="84">
        <v>1</v>
      </c>
      <c r="D93" s="67">
        <v>4</v>
      </c>
      <c r="E93" s="29">
        <v>1.7</v>
      </c>
      <c r="F93" s="68">
        <v>77</v>
      </c>
      <c r="G93" s="30">
        <v>26.643598615916957</v>
      </c>
      <c r="H93" s="31">
        <v>3</v>
      </c>
      <c r="I93" s="74">
        <v>21</v>
      </c>
      <c r="J93" s="79">
        <v>6</v>
      </c>
      <c r="K93" s="62">
        <v>2</v>
      </c>
      <c r="L93" s="80">
        <v>104</v>
      </c>
      <c r="M93" s="57">
        <v>2</v>
      </c>
      <c r="N93" s="35">
        <v>3.7634999999999996</v>
      </c>
      <c r="O93" s="68">
        <v>1.93</v>
      </c>
      <c r="P93" s="36">
        <v>1.95</v>
      </c>
      <c r="Q93" s="37">
        <v>2</v>
      </c>
      <c r="R93" s="37">
        <v>2</v>
      </c>
      <c r="S93" s="38">
        <v>227.00659999999999</v>
      </c>
      <c r="T93" s="39">
        <v>117.62</v>
      </c>
      <c r="U93" s="125">
        <v>2</v>
      </c>
      <c r="V93" s="125">
        <v>2</v>
      </c>
      <c r="W93" s="128">
        <f t="shared" si="5"/>
        <v>118.83886010362696</v>
      </c>
      <c r="X93" s="125">
        <v>2</v>
      </c>
      <c r="Y93" s="125"/>
      <c r="Z93" s="128">
        <f>AB93+5*O93</f>
        <v>36.950000000000003</v>
      </c>
      <c r="AA93" s="125">
        <v>2</v>
      </c>
      <c r="AB93" s="81">
        <v>27.3</v>
      </c>
      <c r="AC93" s="68">
        <v>21.7</v>
      </c>
      <c r="AD93" s="41">
        <v>1.2580645161290323</v>
      </c>
      <c r="AE93" s="42">
        <v>3</v>
      </c>
      <c r="AF93" s="43">
        <v>2</v>
      </c>
      <c r="AG93" s="82">
        <v>1</v>
      </c>
      <c r="AH93" s="83">
        <v>6</v>
      </c>
      <c r="AI93" s="45">
        <v>1</v>
      </c>
      <c r="AJ93" s="63">
        <v>1</v>
      </c>
      <c r="AK93" s="64" t="s">
        <v>42</v>
      </c>
      <c r="AL93" s="47">
        <v>2</v>
      </c>
      <c r="AM93" s="48">
        <v>1</v>
      </c>
      <c r="AN93" s="49">
        <v>1</v>
      </c>
      <c r="AO93" s="48">
        <v>1</v>
      </c>
      <c r="AP93" s="49">
        <v>1</v>
      </c>
      <c r="AQ93" s="48">
        <v>1</v>
      </c>
      <c r="AR93" s="49">
        <v>2</v>
      </c>
      <c r="AS93" s="50">
        <v>1</v>
      </c>
      <c r="AT93" s="51">
        <v>2</v>
      </c>
      <c r="AU93" s="52">
        <v>2</v>
      </c>
      <c r="AV93" s="23">
        <v>42480</v>
      </c>
      <c r="AW93" s="23">
        <v>44166</v>
      </c>
      <c r="AX93" s="29"/>
      <c r="AY93" s="119"/>
      <c r="AZ93" s="23"/>
      <c r="BA93" s="23"/>
      <c r="BB93" s="53">
        <v>55</v>
      </c>
      <c r="BC93" s="54">
        <v>2</v>
      </c>
    </row>
    <row r="94" spans="1:55" x14ac:dyDescent="0.3">
      <c r="A94" s="72">
        <v>61</v>
      </c>
      <c r="B94" s="26">
        <v>2</v>
      </c>
      <c r="C94" s="84">
        <v>1</v>
      </c>
      <c r="D94" s="67">
        <v>1</v>
      </c>
      <c r="E94" s="29">
        <v>1.78</v>
      </c>
      <c r="F94" s="68">
        <v>70</v>
      </c>
      <c r="G94" s="30">
        <v>22.093170054286073</v>
      </c>
      <c r="H94" s="31">
        <v>2</v>
      </c>
      <c r="I94" s="74">
        <v>10</v>
      </c>
      <c r="J94" s="79">
        <v>6</v>
      </c>
      <c r="K94" s="62">
        <v>2</v>
      </c>
      <c r="L94" s="80">
        <v>98</v>
      </c>
      <c r="M94" s="57">
        <v>2</v>
      </c>
      <c r="N94" s="35">
        <v>1.5136000000000001</v>
      </c>
      <c r="O94" s="68">
        <v>0.86</v>
      </c>
      <c r="P94" s="36">
        <v>1.76</v>
      </c>
      <c r="Q94" s="37">
        <v>2</v>
      </c>
      <c r="R94" s="37">
        <v>2</v>
      </c>
      <c r="S94" s="38">
        <v>118.00060000000001</v>
      </c>
      <c r="T94" s="39">
        <v>137.21</v>
      </c>
      <c r="U94" s="125">
        <v>2</v>
      </c>
      <c r="V94" s="125">
        <v>2</v>
      </c>
      <c r="W94" s="128">
        <f t="shared" si="5"/>
        <v>280.80186046511631</v>
      </c>
      <c r="X94" s="125">
        <v>1</v>
      </c>
      <c r="Y94" s="125"/>
      <c r="Z94" s="128">
        <f>AB94+5*O94</f>
        <v>41.3</v>
      </c>
      <c r="AA94" s="125">
        <v>2</v>
      </c>
      <c r="AB94" s="81">
        <v>37</v>
      </c>
      <c r="AC94" s="68">
        <v>22.5</v>
      </c>
      <c r="AD94" s="41">
        <v>1.6444444444444444</v>
      </c>
      <c r="AE94" s="42">
        <v>1</v>
      </c>
      <c r="AF94" s="42">
        <v>1</v>
      </c>
      <c r="AG94" s="82">
        <v>1</v>
      </c>
      <c r="AH94" s="83">
        <v>4</v>
      </c>
      <c r="AI94" s="45">
        <v>1</v>
      </c>
      <c r="AJ94" s="63">
        <v>1</v>
      </c>
      <c r="AK94" s="64" t="s">
        <v>42</v>
      </c>
      <c r="AL94" s="47">
        <v>2</v>
      </c>
      <c r="AM94" s="48">
        <v>1</v>
      </c>
      <c r="AN94" s="49">
        <v>1</v>
      </c>
      <c r="AO94" s="48">
        <v>1</v>
      </c>
      <c r="AP94" s="49">
        <v>2</v>
      </c>
      <c r="AQ94" s="48">
        <v>1</v>
      </c>
      <c r="AR94" s="49">
        <v>1</v>
      </c>
      <c r="AS94" s="50">
        <v>1</v>
      </c>
      <c r="AT94" s="51">
        <v>1</v>
      </c>
      <c r="AU94" s="52">
        <v>2</v>
      </c>
      <c r="AV94" s="23">
        <v>42489</v>
      </c>
      <c r="AW94" s="23">
        <v>44166</v>
      </c>
      <c r="AX94" s="29"/>
      <c r="AY94" s="119"/>
      <c r="AZ94" s="23"/>
      <c r="BA94" s="23"/>
      <c r="BB94" s="53">
        <v>55</v>
      </c>
      <c r="BC94" s="54">
        <v>2</v>
      </c>
    </row>
    <row r="95" spans="1:55" x14ac:dyDescent="0.3">
      <c r="A95" s="72">
        <v>44</v>
      </c>
      <c r="B95" s="26">
        <v>1</v>
      </c>
      <c r="C95" s="84">
        <v>2</v>
      </c>
      <c r="D95" s="67">
        <v>4</v>
      </c>
      <c r="E95" s="29">
        <v>1.6</v>
      </c>
      <c r="F95" s="68">
        <v>52</v>
      </c>
      <c r="G95" s="30">
        <v>20.312499999999996</v>
      </c>
      <c r="H95" s="31">
        <v>2</v>
      </c>
      <c r="I95" s="74">
        <v>21</v>
      </c>
      <c r="J95" s="79">
        <v>9</v>
      </c>
      <c r="K95" s="62">
        <v>1</v>
      </c>
      <c r="L95" s="80">
        <v>122</v>
      </c>
      <c r="M95" s="34">
        <v>1</v>
      </c>
      <c r="N95" s="35">
        <v>4.3757999999999999</v>
      </c>
      <c r="O95" s="68">
        <v>1.87</v>
      </c>
      <c r="P95" s="36">
        <v>2.34</v>
      </c>
      <c r="Q95" s="37">
        <v>1</v>
      </c>
      <c r="R95" s="37">
        <v>2</v>
      </c>
      <c r="S95" s="38">
        <v>357.00170000000003</v>
      </c>
      <c r="T95" s="39">
        <v>190.91</v>
      </c>
      <c r="U95" s="125">
        <v>1</v>
      </c>
      <c r="V95" s="125">
        <v>1</v>
      </c>
      <c r="W95" s="128">
        <f t="shared" si="5"/>
        <v>238.89272727272723</v>
      </c>
      <c r="X95" s="125">
        <v>2</v>
      </c>
      <c r="Y95" s="125"/>
      <c r="Z95" s="128">
        <f>AB95+5*O95</f>
        <v>47.35</v>
      </c>
      <c r="AA95" s="125">
        <v>1</v>
      </c>
      <c r="AB95" s="81">
        <v>38</v>
      </c>
      <c r="AC95" s="68">
        <v>25.9</v>
      </c>
      <c r="AD95" s="41">
        <v>1.4671814671814674</v>
      </c>
      <c r="AE95" s="42">
        <v>1</v>
      </c>
      <c r="AF95" s="42">
        <v>1</v>
      </c>
      <c r="AG95" s="82">
        <v>1</v>
      </c>
      <c r="AH95" s="83">
        <v>7</v>
      </c>
      <c r="AI95" s="45">
        <v>1</v>
      </c>
      <c r="AJ95" s="63">
        <v>1</v>
      </c>
      <c r="AK95" s="64" t="s">
        <v>42</v>
      </c>
      <c r="AL95" s="47">
        <v>2</v>
      </c>
      <c r="AM95" s="49">
        <v>1</v>
      </c>
      <c r="AN95" s="49">
        <v>1</v>
      </c>
      <c r="AO95" s="49">
        <v>1</v>
      </c>
      <c r="AP95" s="49">
        <v>2</v>
      </c>
      <c r="AQ95" s="49">
        <v>1</v>
      </c>
      <c r="AR95" s="49">
        <v>2</v>
      </c>
      <c r="AS95" s="50">
        <v>1</v>
      </c>
      <c r="AT95" s="55">
        <v>1</v>
      </c>
      <c r="AU95" s="52">
        <v>2</v>
      </c>
      <c r="AV95" s="23">
        <v>42493</v>
      </c>
      <c r="AW95" s="23">
        <v>44166</v>
      </c>
      <c r="AX95" s="121">
        <v>1</v>
      </c>
      <c r="AY95" s="122">
        <v>43843</v>
      </c>
      <c r="AZ95" s="23"/>
      <c r="BA95" s="121" t="s">
        <v>56</v>
      </c>
      <c r="BB95" s="58">
        <v>54</v>
      </c>
      <c r="BC95" s="54">
        <v>2</v>
      </c>
    </row>
    <row r="96" spans="1:55" x14ac:dyDescent="0.3">
      <c r="A96" s="72">
        <v>70</v>
      </c>
      <c r="B96" s="26">
        <v>2</v>
      </c>
      <c r="C96" s="84">
        <v>1</v>
      </c>
      <c r="D96" s="67">
        <v>2</v>
      </c>
      <c r="E96" s="29">
        <v>1.75</v>
      </c>
      <c r="F96" s="68">
        <v>90</v>
      </c>
      <c r="G96" s="30">
        <v>29.387755102040817</v>
      </c>
      <c r="H96" s="31">
        <v>3</v>
      </c>
      <c r="I96" s="74">
        <v>16</v>
      </c>
      <c r="J96" s="79">
        <v>8</v>
      </c>
      <c r="K96" s="62">
        <v>3</v>
      </c>
      <c r="L96" s="80">
        <v>164</v>
      </c>
      <c r="M96" s="34">
        <v>1</v>
      </c>
      <c r="N96" s="35">
        <v>4.4718</v>
      </c>
      <c r="O96" s="68">
        <v>2.57</v>
      </c>
      <c r="P96" s="36">
        <v>1.74</v>
      </c>
      <c r="Q96" s="37">
        <v>2</v>
      </c>
      <c r="R96" s="37">
        <v>2</v>
      </c>
      <c r="S96" s="38">
        <v>147.00399999999999</v>
      </c>
      <c r="T96" s="39">
        <v>57.2</v>
      </c>
      <c r="U96" s="125">
        <v>2</v>
      </c>
      <c r="V96" s="125">
        <v>2</v>
      </c>
      <c r="W96" s="128">
        <f t="shared" si="5"/>
        <v>38.726848249027242</v>
      </c>
      <c r="X96" s="125">
        <v>2</v>
      </c>
      <c r="Y96" s="125"/>
      <c r="Z96" s="128">
        <f>AB96+5*O96</f>
        <v>56.85</v>
      </c>
      <c r="AA96" s="125">
        <v>1</v>
      </c>
      <c r="AB96" s="81">
        <v>44</v>
      </c>
      <c r="AC96" s="68">
        <v>27.3</v>
      </c>
      <c r="AD96" s="41">
        <v>1.6117216117216118</v>
      </c>
      <c r="AE96" s="42">
        <v>1</v>
      </c>
      <c r="AF96" s="42">
        <v>1</v>
      </c>
      <c r="AG96" s="82">
        <v>1</v>
      </c>
      <c r="AH96" s="83">
        <v>19</v>
      </c>
      <c r="AI96" s="45">
        <v>2</v>
      </c>
      <c r="AJ96" s="63">
        <v>1</v>
      </c>
      <c r="AK96" s="64" t="s">
        <v>44</v>
      </c>
      <c r="AL96" s="47">
        <v>1</v>
      </c>
      <c r="AM96" s="48">
        <v>1</v>
      </c>
      <c r="AN96" s="49">
        <v>1</v>
      </c>
      <c r="AO96" s="48">
        <v>1</v>
      </c>
      <c r="AP96" s="49">
        <v>2</v>
      </c>
      <c r="AQ96" s="48">
        <v>1</v>
      </c>
      <c r="AR96" s="49">
        <v>2</v>
      </c>
      <c r="AS96" s="50">
        <v>1</v>
      </c>
      <c r="AT96" s="51">
        <v>1</v>
      </c>
      <c r="AU96" s="52">
        <v>2</v>
      </c>
      <c r="AV96" s="23">
        <v>42516</v>
      </c>
      <c r="AW96" s="23">
        <v>44166</v>
      </c>
      <c r="AX96" s="29"/>
      <c r="AY96" s="119"/>
      <c r="AZ96" s="23"/>
      <c r="BA96" s="23"/>
      <c r="BB96" s="53">
        <v>54</v>
      </c>
      <c r="BC96" s="54">
        <v>2</v>
      </c>
    </row>
    <row r="97" spans="1:55" x14ac:dyDescent="0.3">
      <c r="A97" s="72">
        <v>65</v>
      </c>
      <c r="B97" s="26">
        <v>2</v>
      </c>
      <c r="C97" s="84">
        <v>2</v>
      </c>
      <c r="D97" s="67">
        <v>1</v>
      </c>
      <c r="E97" s="29">
        <v>1.62</v>
      </c>
      <c r="F97" s="68">
        <v>61</v>
      </c>
      <c r="G97" s="30">
        <v>23.243408017070564</v>
      </c>
      <c r="H97" s="31">
        <v>2</v>
      </c>
      <c r="I97" s="74">
        <v>23</v>
      </c>
      <c r="J97" s="79">
        <v>14</v>
      </c>
      <c r="K97" s="62">
        <v>2</v>
      </c>
      <c r="L97" s="80">
        <v>97</v>
      </c>
      <c r="M97" s="57">
        <v>2</v>
      </c>
      <c r="N97" s="35">
        <v>1.9992000000000001</v>
      </c>
      <c r="O97" s="68">
        <v>1.02</v>
      </c>
      <c r="P97" s="36">
        <v>1.96</v>
      </c>
      <c r="Q97" s="37">
        <v>2</v>
      </c>
      <c r="R97" s="37">
        <v>2</v>
      </c>
      <c r="S97" s="38">
        <v>266.99520000000001</v>
      </c>
      <c r="T97" s="39">
        <v>261.76</v>
      </c>
      <c r="U97" s="125">
        <v>1</v>
      </c>
      <c r="V97" s="125">
        <v>1</v>
      </c>
      <c r="W97" s="128">
        <f t="shared" si="5"/>
        <v>502.98980392156858</v>
      </c>
      <c r="X97" s="125">
        <v>1</v>
      </c>
      <c r="Y97" s="125"/>
      <c r="Z97" s="128">
        <f>AB97+5*O97</f>
        <v>42.9</v>
      </c>
      <c r="AA97" s="125">
        <v>2</v>
      </c>
      <c r="AB97" s="81">
        <v>37.799999999999997</v>
      </c>
      <c r="AC97" s="68">
        <v>19</v>
      </c>
      <c r="AD97" s="41">
        <v>1.9894736842105261</v>
      </c>
      <c r="AE97" s="42">
        <v>3</v>
      </c>
      <c r="AF97" s="43">
        <v>2</v>
      </c>
      <c r="AG97" s="82">
        <v>1</v>
      </c>
      <c r="AH97" s="83">
        <v>4</v>
      </c>
      <c r="AI97" s="45">
        <v>1</v>
      </c>
      <c r="AJ97" s="63">
        <v>1</v>
      </c>
      <c r="AK97" s="64" t="s">
        <v>44</v>
      </c>
      <c r="AL97" s="47">
        <v>1</v>
      </c>
      <c r="AM97" s="49">
        <v>1</v>
      </c>
      <c r="AN97" s="49">
        <v>1</v>
      </c>
      <c r="AO97" s="49">
        <v>1</v>
      </c>
      <c r="AP97" s="49">
        <v>1</v>
      </c>
      <c r="AQ97" s="49">
        <v>1</v>
      </c>
      <c r="AR97" s="49">
        <v>2</v>
      </c>
      <c r="AS97" s="50">
        <v>1</v>
      </c>
      <c r="AT97" s="55">
        <v>1</v>
      </c>
      <c r="AU97" s="52">
        <v>2</v>
      </c>
      <c r="AV97" s="23">
        <v>42536</v>
      </c>
      <c r="AW97" s="23">
        <v>44166</v>
      </c>
      <c r="AX97" s="29"/>
      <c r="AY97" s="119"/>
      <c r="AZ97" s="23"/>
      <c r="BA97" s="23"/>
      <c r="BB97" s="58">
        <v>53</v>
      </c>
      <c r="BC97" s="54">
        <v>2</v>
      </c>
    </row>
    <row r="98" spans="1:55" x14ac:dyDescent="0.3">
      <c r="A98" s="72">
        <v>45</v>
      </c>
      <c r="B98" s="26">
        <v>1</v>
      </c>
      <c r="C98" s="84">
        <v>1</v>
      </c>
      <c r="D98" s="67">
        <v>1</v>
      </c>
      <c r="E98" s="29">
        <v>1.72</v>
      </c>
      <c r="F98" s="68">
        <v>75</v>
      </c>
      <c r="G98" s="30">
        <v>25.351541373715524</v>
      </c>
      <c r="H98" s="31">
        <v>3</v>
      </c>
      <c r="I98" s="74">
        <v>77</v>
      </c>
      <c r="J98" s="79">
        <v>16</v>
      </c>
      <c r="K98" s="62">
        <v>1</v>
      </c>
      <c r="L98" s="80">
        <v>76</v>
      </c>
      <c r="M98" s="57">
        <v>2</v>
      </c>
      <c r="N98" s="35">
        <v>3.9555000000000007</v>
      </c>
      <c r="O98" s="68">
        <v>1.35</v>
      </c>
      <c r="P98" s="36">
        <v>2.93</v>
      </c>
      <c r="Q98" s="37">
        <v>1</v>
      </c>
      <c r="R98" s="37">
        <v>1</v>
      </c>
      <c r="S98" s="38">
        <v>343.99350000000004</v>
      </c>
      <c r="T98" s="39">
        <v>254.81</v>
      </c>
      <c r="U98" s="125">
        <v>1</v>
      </c>
      <c r="V98" s="125">
        <v>1</v>
      </c>
      <c r="W98" s="128">
        <f t="shared" si="5"/>
        <v>553.03207407407399</v>
      </c>
      <c r="X98" s="125">
        <v>1</v>
      </c>
      <c r="Y98" s="125"/>
      <c r="Z98" s="128">
        <f>AB98+5*O98</f>
        <v>33.25</v>
      </c>
      <c r="AA98" s="125">
        <v>2</v>
      </c>
      <c r="AB98" s="81">
        <v>26.5</v>
      </c>
      <c r="AC98" s="68">
        <v>35.200000000000003</v>
      </c>
      <c r="AD98" s="41">
        <v>0.75284090909090906</v>
      </c>
      <c r="AE98" s="42">
        <v>3</v>
      </c>
      <c r="AF98" s="43">
        <v>2</v>
      </c>
      <c r="AG98" s="82">
        <v>1</v>
      </c>
      <c r="AH98" s="83">
        <v>14</v>
      </c>
      <c r="AI98" s="45">
        <v>2</v>
      </c>
      <c r="AJ98" s="63">
        <v>1</v>
      </c>
      <c r="AK98" s="64" t="s">
        <v>42</v>
      </c>
      <c r="AL98" s="47">
        <v>2</v>
      </c>
      <c r="AM98" s="49">
        <v>1</v>
      </c>
      <c r="AN98" s="49">
        <v>1</v>
      </c>
      <c r="AO98" s="49">
        <v>1</v>
      </c>
      <c r="AP98" s="49">
        <v>1</v>
      </c>
      <c r="AQ98" s="49">
        <v>1</v>
      </c>
      <c r="AR98" s="49">
        <v>2</v>
      </c>
      <c r="AS98" s="50">
        <v>1</v>
      </c>
      <c r="AT98" s="55">
        <v>1</v>
      </c>
      <c r="AU98" s="52">
        <v>2</v>
      </c>
      <c r="AV98" s="23">
        <v>42549</v>
      </c>
      <c r="AW98" s="23">
        <v>44166</v>
      </c>
      <c r="AX98" s="29"/>
      <c r="AY98" s="119"/>
      <c r="AZ98" s="23"/>
      <c r="BA98" s="23"/>
      <c r="BB98" s="58">
        <v>53</v>
      </c>
      <c r="BC98" s="54">
        <v>2</v>
      </c>
    </row>
    <row r="99" spans="1:55" x14ac:dyDescent="0.3">
      <c r="A99" s="72">
        <v>75</v>
      </c>
      <c r="B99" s="26">
        <v>2</v>
      </c>
      <c r="C99" s="84">
        <v>2</v>
      </c>
      <c r="D99" s="67">
        <v>4</v>
      </c>
      <c r="E99" s="29">
        <v>1.5</v>
      </c>
      <c r="F99" s="68">
        <v>63</v>
      </c>
      <c r="G99" s="30">
        <v>28</v>
      </c>
      <c r="H99" s="31">
        <v>3</v>
      </c>
      <c r="I99" s="74">
        <v>29</v>
      </c>
      <c r="J99" s="79">
        <v>19</v>
      </c>
      <c r="K99" s="62">
        <v>2</v>
      </c>
      <c r="L99" s="80">
        <v>91</v>
      </c>
      <c r="M99" s="57">
        <v>2</v>
      </c>
      <c r="N99" s="35">
        <v>4.6688000000000001</v>
      </c>
      <c r="O99" s="68">
        <v>1.92</v>
      </c>
      <c r="P99" s="36">
        <f>N99/O99</f>
        <v>2.4316666666666666</v>
      </c>
      <c r="Q99" s="37">
        <v>1</v>
      </c>
      <c r="R99" s="37">
        <v>1</v>
      </c>
      <c r="S99" s="38">
        <v>360.00959999999998</v>
      </c>
      <c r="T99" s="39">
        <f>S99/O99</f>
        <v>187.505</v>
      </c>
      <c r="U99" s="125">
        <v>1</v>
      </c>
      <c r="V99" s="125">
        <v>1</v>
      </c>
      <c r="W99" s="128">
        <f t="shared" si="5"/>
        <v>237.47378038194447</v>
      </c>
      <c r="X99" s="125">
        <v>1</v>
      </c>
      <c r="Y99" s="125"/>
      <c r="Z99" s="128">
        <f>AB99+5*O99</f>
        <v>38.700000000000003</v>
      </c>
      <c r="AA99" s="125">
        <v>2</v>
      </c>
      <c r="AB99" s="81">
        <v>29.1</v>
      </c>
      <c r="AC99" s="68">
        <v>30.3</v>
      </c>
      <c r="AD99" s="41">
        <v>0.96039603960396047</v>
      </c>
      <c r="AE99" s="42">
        <v>1</v>
      </c>
      <c r="AF99" s="42">
        <v>1</v>
      </c>
      <c r="AG99" s="82">
        <v>1</v>
      </c>
      <c r="AH99" s="83">
        <v>10</v>
      </c>
      <c r="AI99" s="45">
        <v>2</v>
      </c>
      <c r="AJ99" s="63">
        <v>2</v>
      </c>
      <c r="AK99" s="64" t="s">
        <v>42</v>
      </c>
      <c r="AL99" s="47">
        <v>2</v>
      </c>
      <c r="AM99" s="48">
        <v>1</v>
      </c>
      <c r="AN99" s="49">
        <v>1</v>
      </c>
      <c r="AO99" s="48">
        <v>1</v>
      </c>
      <c r="AP99" s="49">
        <v>2</v>
      </c>
      <c r="AQ99" s="48">
        <v>1</v>
      </c>
      <c r="AR99" s="49">
        <v>2</v>
      </c>
      <c r="AS99" s="50">
        <v>1</v>
      </c>
      <c r="AT99" s="51">
        <v>1</v>
      </c>
      <c r="AU99" s="52">
        <v>2</v>
      </c>
      <c r="AV99" s="23">
        <v>42579</v>
      </c>
      <c r="AW99" s="23">
        <v>43800</v>
      </c>
      <c r="AX99" s="121">
        <v>1</v>
      </c>
      <c r="AY99" s="122">
        <v>42797</v>
      </c>
      <c r="AZ99" s="23"/>
      <c r="BA99" s="23" t="s">
        <v>57</v>
      </c>
      <c r="BB99" s="53">
        <v>40</v>
      </c>
      <c r="BC99" s="54">
        <v>1</v>
      </c>
    </row>
    <row r="100" spans="1:55" x14ac:dyDescent="0.3">
      <c r="A100" s="72">
        <v>57</v>
      </c>
      <c r="B100" s="26">
        <v>1</v>
      </c>
      <c r="C100" s="84">
        <v>2</v>
      </c>
      <c r="D100" s="67">
        <v>4</v>
      </c>
      <c r="E100" s="29">
        <v>1.6</v>
      </c>
      <c r="F100" s="68">
        <v>58</v>
      </c>
      <c r="G100" s="30">
        <v>22.656249999999996</v>
      </c>
      <c r="H100" s="31">
        <v>2</v>
      </c>
      <c r="I100" s="74">
        <v>18</v>
      </c>
      <c r="J100" s="79">
        <v>11</v>
      </c>
      <c r="K100" s="62">
        <v>2</v>
      </c>
      <c r="L100" s="80">
        <v>104</v>
      </c>
      <c r="M100" s="57">
        <v>2</v>
      </c>
      <c r="N100" s="35">
        <v>7.5166000000000004</v>
      </c>
      <c r="O100" s="68">
        <v>0.91</v>
      </c>
      <c r="P100" s="36">
        <v>8.26</v>
      </c>
      <c r="Q100" s="37">
        <v>1</v>
      </c>
      <c r="R100" s="37">
        <v>1</v>
      </c>
      <c r="S100" s="38">
        <v>337.00029999999998</v>
      </c>
      <c r="T100" s="39">
        <v>370.33</v>
      </c>
      <c r="U100" s="125">
        <v>1</v>
      </c>
      <c r="V100" s="125">
        <v>1</v>
      </c>
      <c r="W100" s="128">
        <f t="shared" si="5"/>
        <v>3361.456923076923</v>
      </c>
      <c r="X100" s="125">
        <v>1</v>
      </c>
      <c r="Y100" s="125"/>
      <c r="Z100" s="128">
        <f>AB100+5*O100</f>
        <v>43.449999999999996</v>
      </c>
      <c r="AA100" s="125">
        <v>2</v>
      </c>
      <c r="AB100" s="81">
        <v>38.9</v>
      </c>
      <c r="AC100" s="68">
        <v>28.2</v>
      </c>
      <c r="AD100" s="41">
        <v>1.3794326241134751</v>
      </c>
      <c r="AE100" s="42">
        <v>1</v>
      </c>
      <c r="AF100" s="42">
        <v>1</v>
      </c>
      <c r="AG100" s="82">
        <v>1</v>
      </c>
      <c r="AH100" s="83">
        <v>9</v>
      </c>
      <c r="AI100" s="45">
        <v>1</v>
      </c>
      <c r="AJ100" s="63">
        <v>1</v>
      </c>
      <c r="AK100" s="64" t="s">
        <v>42</v>
      </c>
      <c r="AL100" s="47">
        <v>2</v>
      </c>
      <c r="AM100" s="48">
        <v>2</v>
      </c>
      <c r="AN100" s="49">
        <v>1</v>
      </c>
      <c r="AO100" s="48">
        <v>2</v>
      </c>
      <c r="AP100" s="49">
        <v>1</v>
      </c>
      <c r="AQ100" s="48">
        <v>1</v>
      </c>
      <c r="AR100" s="49">
        <v>1</v>
      </c>
      <c r="AS100" s="50">
        <v>1</v>
      </c>
      <c r="AT100" s="51">
        <v>2</v>
      </c>
      <c r="AU100" s="52">
        <v>2</v>
      </c>
      <c r="AV100" s="23">
        <v>42592</v>
      </c>
      <c r="AW100" s="23">
        <v>44166</v>
      </c>
      <c r="AX100" s="29"/>
      <c r="AY100" s="119"/>
      <c r="AZ100" s="23"/>
      <c r="BA100" s="23"/>
      <c r="BB100" s="53">
        <v>51</v>
      </c>
      <c r="BC100" s="54">
        <v>2</v>
      </c>
    </row>
    <row r="101" spans="1:55" x14ac:dyDescent="0.3">
      <c r="A101" s="72">
        <v>29</v>
      </c>
      <c r="B101" s="26">
        <v>1</v>
      </c>
      <c r="C101" s="84">
        <v>2</v>
      </c>
      <c r="D101" s="67">
        <v>2</v>
      </c>
      <c r="E101" s="29">
        <v>1.58</v>
      </c>
      <c r="F101" s="68">
        <v>65</v>
      </c>
      <c r="G101" s="30">
        <v>26.037493991347535</v>
      </c>
      <c r="H101" s="31">
        <v>3</v>
      </c>
      <c r="I101" s="74">
        <v>13</v>
      </c>
      <c r="J101" s="79">
        <v>10</v>
      </c>
      <c r="K101" s="62">
        <v>3</v>
      </c>
      <c r="L101" s="80">
        <v>135</v>
      </c>
      <c r="M101" s="34">
        <v>1</v>
      </c>
      <c r="N101" s="35">
        <v>8.7187999999999999</v>
      </c>
      <c r="O101" s="68">
        <v>3.07</v>
      </c>
      <c r="P101" s="36">
        <v>2.84</v>
      </c>
      <c r="Q101" s="37">
        <v>1</v>
      </c>
      <c r="R101" s="37">
        <v>1</v>
      </c>
      <c r="S101" s="38">
        <v>376.99599999999998</v>
      </c>
      <c r="T101" s="39">
        <v>122.8</v>
      </c>
      <c r="U101" s="125">
        <v>2</v>
      </c>
      <c r="V101" s="125">
        <v>2</v>
      </c>
      <c r="W101" s="128">
        <f t="shared" si="5"/>
        <v>113.6</v>
      </c>
      <c r="X101" s="125">
        <v>2</v>
      </c>
      <c r="Y101" s="125"/>
      <c r="Z101" s="128">
        <f>AB101+5*O101</f>
        <v>57.35</v>
      </c>
      <c r="AA101" s="125">
        <v>1</v>
      </c>
      <c r="AB101" s="81">
        <v>42</v>
      </c>
      <c r="AC101" s="68">
        <v>34.9</v>
      </c>
      <c r="AD101" s="41">
        <v>1.2034383954154728</v>
      </c>
      <c r="AE101" s="42">
        <v>3</v>
      </c>
      <c r="AF101" s="43">
        <v>2</v>
      </c>
      <c r="AG101" s="82">
        <v>2</v>
      </c>
      <c r="AH101" s="83">
        <v>10</v>
      </c>
      <c r="AI101" s="45">
        <v>2</v>
      </c>
      <c r="AJ101" s="63">
        <v>1</v>
      </c>
      <c r="AK101" s="64" t="s">
        <v>44</v>
      </c>
      <c r="AL101" s="47">
        <v>1</v>
      </c>
      <c r="AM101" s="48">
        <v>1</v>
      </c>
      <c r="AN101" s="49">
        <v>1</v>
      </c>
      <c r="AO101" s="48">
        <v>1</v>
      </c>
      <c r="AP101" s="49">
        <v>1</v>
      </c>
      <c r="AQ101" s="48">
        <v>1</v>
      </c>
      <c r="AR101" s="49">
        <v>2</v>
      </c>
      <c r="AS101" s="50">
        <v>1</v>
      </c>
      <c r="AT101" s="51">
        <v>1</v>
      </c>
      <c r="AU101" s="52">
        <v>2</v>
      </c>
      <c r="AV101" s="23">
        <v>42632</v>
      </c>
      <c r="AW101" s="23">
        <v>44166</v>
      </c>
      <c r="AX101" s="29"/>
      <c r="AY101" s="119"/>
      <c r="AZ101" s="23"/>
      <c r="BA101" s="23"/>
      <c r="BB101" s="53">
        <v>50</v>
      </c>
      <c r="BC101" s="54">
        <v>2</v>
      </c>
    </row>
    <row r="102" spans="1:55" x14ac:dyDescent="0.3">
      <c r="A102" s="72">
        <v>52</v>
      </c>
      <c r="B102" s="26">
        <v>1</v>
      </c>
      <c r="C102" s="84">
        <v>2</v>
      </c>
      <c r="D102" s="67">
        <v>1</v>
      </c>
      <c r="E102" s="29">
        <v>1.63</v>
      </c>
      <c r="F102" s="68">
        <v>65</v>
      </c>
      <c r="G102" s="30">
        <v>24.464601603372351</v>
      </c>
      <c r="H102" s="31">
        <v>3</v>
      </c>
      <c r="I102" s="74">
        <v>11</v>
      </c>
      <c r="J102" s="79">
        <v>9</v>
      </c>
      <c r="K102" s="62">
        <v>3</v>
      </c>
      <c r="L102" s="80">
        <v>150</v>
      </c>
      <c r="M102" s="34">
        <v>1</v>
      </c>
      <c r="N102" s="35">
        <v>2.0367000000000002</v>
      </c>
      <c r="O102" s="68">
        <v>2.19</v>
      </c>
      <c r="P102" s="36">
        <v>0.93</v>
      </c>
      <c r="Q102" s="37">
        <v>2</v>
      </c>
      <c r="R102" s="37">
        <v>2</v>
      </c>
      <c r="S102" s="38">
        <v>175.00289999999998</v>
      </c>
      <c r="T102" s="39">
        <v>79.91</v>
      </c>
      <c r="U102" s="125">
        <v>2</v>
      </c>
      <c r="V102" s="125">
        <v>2</v>
      </c>
      <c r="W102" s="128">
        <f t="shared" si="5"/>
        <v>33.934383561643834</v>
      </c>
      <c r="X102" s="125">
        <v>2</v>
      </c>
      <c r="Y102" s="125"/>
      <c r="Z102" s="128">
        <f>AB102+5*O102</f>
        <v>52.55</v>
      </c>
      <c r="AA102" s="125">
        <v>1</v>
      </c>
      <c r="AB102" s="81">
        <v>41.6</v>
      </c>
      <c r="AC102" s="68">
        <v>32.4</v>
      </c>
      <c r="AD102" s="41">
        <v>1.2839506172839508</v>
      </c>
      <c r="AE102" s="42">
        <v>3</v>
      </c>
      <c r="AF102" s="43">
        <v>2</v>
      </c>
      <c r="AG102" s="82">
        <v>1</v>
      </c>
      <c r="AH102" s="83">
        <v>9</v>
      </c>
      <c r="AI102" s="45">
        <v>1</v>
      </c>
      <c r="AJ102" s="63">
        <v>1</v>
      </c>
      <c r="AK102" s="64" t="s">
        <v>44</v>
      </c>
      <c r="AL102" s="47">
        <v>1</v>
      </c>
      <c r="AM102" s="48">
        <v>1</v>
      </c>
      <c r="AN102" s="49">
        <v>2</v>
      </c>
      <c r="AO102" s="48">
        <v>1</v>
      </c>
      <c r="AP102" s="49">
        <v>2</v>
      </c>
      <c r="AQ102" s="48">
        <v>1</v>
      </c>
      <c r="AR102" s="49">
        <v>2</v>
      </c>
      <c r="AS102" s="50">
        <v>1</v>
      </c>
      <c r="AT102" s="51">
        <v>1</v>
      </c>
      <c r="AU102" s="52">
        <v>2</v>
      </c>
      <c r="AV102" s="23">
        <v>42677</v>
      </c>
      <c r="AW102" s="23">
        <v>44166</v>
      </c>
      <c r="AX102" s="29"/>
      <c r="AY102" s="119"/>
      <c r="AZ102" s="23"/>
      <c r="BA102" s="23"/>
      <c r="BB102" s="53">
        <v>48</v>
      </c>
      <c r="BC102" s="54">
        <v>2</v>
      </c>
    </row>
    <row r="103" spans="1:55" x14ac:dyDescent="0.3">
      <c r="A103" s="72">
        <v>69</v>
      </c>
      <c r="B103" s="26">
        <v>2</v>
      </c>
      <c r="C103" s="84">
        <v>2</v>
      </c>
      <c r="D103" s="67">
        <v>1</v>
      </c>
      <c r="E103" s="29">
        <v>1.58</v>
      </c>
      <c r="F103" s="68">
        <v>55</v>
      </c>
      <c r="G103" s="30">
        <v>22.031725684986377</v>
      </c>
      <c r="H103" s="31">
        <v>2</v>
      </c>
      <c r="I103" s="74">
        <v>39</v>
      </c>
      <c r="J103" s="79">
        <v>29</v>
      </c>
      <c r="K103" s="62">
        <v>1</v>
      </c>
      <c r="L103" s="80">
        <v>124</v>
      </c>
      <c r="M103" s="34">
        <v>1</v>
      </c>
      <c r="N103" s="35">
        <v>6.2880000000000003</v>
      </c>
      <c r="O103" s="68">
        <v>1.6</v>
      </c>
      <c r="P103" s="36">
        <v>3.93</v>
      </c>
      <c r="Q103" s="37">
        <v>1</v>
      </c>
      <c r="R103" s="37">
        <v>1</v>
      </c>
      <c r="S103" s="38">
        <v>406</v>
      </c>
      <c r="T103" s="39">
        <v>253.75</v>
      </c>
      <c r="U103" s="125">
        <v>1</v>
      </c>
      <c r="V103" s="125">
        <v>1</v>
      </c>
      <c r="W103" s="128">
        <f t="shared" si="5"/>
        <v>623.2734375</v>
      </c>
      <c r="X103" s="125">
        <v>1</v>
      </c>
      <c r="Y103" s="125"/>
      <c r="Z103" s="128">
        <f>AB103+5*O103</f>
        <v>44.4</v>
      </c>
      <c r="AA103" s="125">
        <v>2</v>
      </c>
      <c r="AB103" s="81">
        <v>36.4</v>
      </c>
      <c r="AC103" s="68">
        <v>33.4</v>
      </c>
      <c r="AD103" s="41">
        <v>1.0898203592814371</v>
      </c>
      <c r="AE103" s="42">
        <v>1</v>
      </c>
      <c r="AF103" s="42">
        <v>1</v>
      </c>
      <c r="AG103" s="82">
        <v>1</v>
      </c>
      <c r="AH103" s="83">
        <v>16</v>
      </c>
      <c r="AI103" s="45">
        <v>2</v>
      </c>
      <c r="AJ103" s="63">
        <v>1</v>
      </c>
      <c r="AK103" s="64" t="s">
        <v>42</v>
      </c>
      <c r="AL103" s="47">
        <v>2</v>
      </c>
      <c r="AM103" s="48">
        <v>1</v>
      </c>
      <c r="AN103" s="49">
        <v>1</v>
      </c>
      <c r="AO103" s="48">
        <v>1</v>
      </c>
      <c r="AP103" s="49">
        <v>2</v>
      </c>
      <c r="AQ103" s="48">
        <v>1</v>
      </c>
      <c r="AR103" s="49">
        <v>2</v>
      </c>
      <c r="AS103" s="50">
        <v>1</v>
      </c>
      <c r="AT103" s="51">
        <v>1</v>
      </c>
      <c r="AU103" s="52">
        <v>2</v>
      </c>
      <c r="AV103" s="23">
        <v>42660</v>
      </c>
      <c r="AW103" s="23">
        <v>44166</v>
      </c>
      <c r="AX103" s="29"/>
      <c r="AY103" s="119"/>
      <c r="AZ103" s="23"/>
      <c r="BA103" s="23"/>
      <c r="BB103" s="53">
        <v>49</v>
      </c>
      <c r="BC103" s="54">
        <v>2</v>
      </c>
    </row>
    <row r="104" spans="1:55" x14ac:dyDescent="0.3">
      <c r="A104" s="72">
        <v>53</v>
      </c>
      <c r="B104" s="26">
        <v>1</v>
      </c>
      <c r="C104" s="84">
        <v>2</v>
      </c>
      <c r="D104" s="67"/>
      <c r="E104" s="29">
        <v>1.6</v>
      </c>
      <c r="F104" s="68">
        <v>52</v>
      </c>
      <c r="G104" s="30">
        <v>20.312499999999996</v>
      </c>
      <c r="H104" s="31">
        <v>2</v>
      </c>
      <c r="I104" s="74">
        <v>10</v>
      </c>
      <c r="J104" s="79">
        <v>4</v>
      </c>
      <c r="K104" s="62">
        <v>3</v>
      </c>
      <c r="L104" s="80">
        <v>140</v>
      </c>
      <c r="M104" s="34">
        <v>1</v>
      </c>
      <c r="N104" s="35">
        <v>4.0364999999999993</v>
      </c>
      <c r="O104" s="68">
        <v>1.1499999999999999</v>
      </c>
      <c r="P104" s="36">
        <v>3.51</v>
      </c>
      <c r="Q104" s="37">
        <v>1</v>
      </c>
      <c r="R104" s="37">
        <v>1</v>
      </c>
      <c r="S104" s="38">
        <v>215.00399999999999</v>
      </c>
      <c r="T104" s="39">
        <v>186.96</v>
      </c>
      <c r="U104" s="125">
        <v>1</v>
      </c>
      <c r="V104" s="125">
        <v>1</v>
      </c>
      <c r="W104" s="128">
        <f t="shared" si="5"/>
        <v>570.63443478260876</v>
      </c>
      <c r="X104" s="125">
        <v>1</v>
      </c>
      <c r="Y104" s="125"/>
      <c r="Z104" s="128">
        <f>AB104+5*O104</f>
        <v>48.65</v>
      </c>
      <c r="AA104" s="125">
        <v>1</v>
      </c>
      <c r="AB104" s="81">
        <v>42.9</v>
      </c>
      <c r="AC104" s="68">
        <v>32.700000000000003</v>
      </c>
      <c r="AD104" s="41">
        <v>1.3119266055045871</v>
      </c>
      <c r="AE104" s="42">
        <v>1</v>
      </c>
      <c r="AF104" s="42">
        <v>1</v>
      </c>
      <c r="AG104" s="82">
        <v>3</v>
      </c>
      <c r="AH104" s="83">
        <v>2.2000000000000002</v>
      </c>
      <c r="AI104" s="45">
        <v>1</v>
      </c>
      <c r="AJ104" s="63">
        <v>1</v>
      </c>
      <c r="AK104" s="64" t="s">
        <v>44</v>
      </c>
      <c r="AL104" s="47">
        <v>1</v>
      </c>
      <c r="AM104" s="49">
        <v>1</v>
      </c>
      <c r="AN104" s="49">
        <v>1</v>
      </c>
      <c r="AO104" s="49">
        <v>1</v>
      </c>
      <c r="AP104" s="49">
        <v>2</v>
      </c>
      <c r="AQ104" s="49">
        <v>1</v>
      </c>
      <c r="AR104" s="49">
        <v>1</v>
      </c>
      <c r="AS104" s="50">
        <v>1</v>
      </c>
      <c r="AT104" s="55">
        <v>2</v>
      </c>
      <c r="AU104" s="52">
        <v>2</v>
      </c>
      <c r="AV104" s="23">
        <v>42711</v>
      </c>
      <c r="AW104" s="23">
        <v>44166</v>
      </c>
      <c r="AX104" s="121">
        <v>1</v>
      </c>
      <c r="AY104" s="122">
        <v>42746</v>
      </c>
      <c r="AZ104" s="23"/>
      <c r="BA104" s="23" t="s">
        <v>58</v>
      </c>
      <c r="BB104" s="58">
        <v>47</v>
      </c>
      <c r="BC104" s="54">
        <v>2</v>
      </c>
    </row>
    <row r="105" spans="1:55" x14ac:dyDescent="0.3">
      <c r="A105" s="72">
        <v>79</v>
      </c>
      <c r="B105" s="26">
        <v>2</v>
      </c>
      <c r="C105" s="73">
        <v>1</v>
      </c>
      <c r="D105" s="85">
        <v>1</v>
      </c>
      <c r="E105" s="29">
        <v>1.62</v>
      </c>
      <c r="F105" s="86">
        <v>56</v>
      </c>
      <c r="G105" s="30">
        <v>21.338210638622158</v>
      </c>
      <c r="H105" s="31">
        <v>2</v>
      </c>
      <c r="I105" s="74">
        <v>12</v>
      </c>
      <c r="J105" s="87">
        <v>11</v>
      </c>
      <c r="K105" s="88">
        <v>1</v>
      </c>
      <c r="L105" s="89">
        <v>115</v>
      </c>
      <c r="M105" s="34">
        <v>1</v>
      </c>
      <c r="N105" s="35">
        <v>2.4661</v>
      </c>
      <c r="O105" s="86">
        <v>2.71</v>
      </c>
      <c r="P105" s="36">
        <v>0.91</v>
      </c>
      <c r="Q105" s="37">
        <v>2</v>
      </c>
      <c r="R105" s="37">
        <v>2</v>
      </c>
      <c r="S105" s="38">
        <v>302.00239999999997</v>
      </c>
      <c r="T105" s="39">
        <v>111.44</v>
      </c>
      <c r="U105" s="125">
        <v>2</v>
      </c>
      <c r="V105" s="125">
        <v>2</v>
      </c>
      <c r="W105" s="128">
        <f t="shared" si="5"/>
        <v>37.420811808118081</v>
      </c>
      <c r="X105" s="125">
        <v>2</v>
      </c>
      <c r="Y105" s="125"/>
      <c r="Z105" s="128">
        <f>AB105+5*O105</f>
        <v>43.35</v>
      </c>
      <c r="AA105" s="125">
        <v>2</v>
      </c>
      <c r="AB105" s="90">
        <v>29.8</v>
      </c>
      <c r="AC105" s="86">
        <v>29.5</v>
      </c>
      <c r="AD105" s="41">
        <v>1.0101694915254238</v>
      </c>
      <c r="AE105" s="91">
        <v>1</v>
      </c>
      <c r="AF105" s="42">
        <v>1</v>
      </c>
      <c r="AG105" s="92">
        <v>1</v>
      </c>
      <c r="AH105" s="93">
        <v>5</v>
      </c>
      <c r="AI105" s="45">
        <v>1</v>
      </c>
      <c r="AJ105" s="94">
        <v>1</v>
      </c>
      <c r="AK105" s="64" t="s">
        <v>42</v>
      </c>
      <c r="AL105" s="47">
        <v>2</v>
      </c>
      <c r="AM105" s="48">
        <v>1</v>
      </c>
      <c r="AN105" s="49">
        <v>1</v>
      </c>
      <c r="AO105" s="48">
        <v>1</v>
      </c>
      <c r="AP105" s="49"/>
      <c r="AQ105" s="48"/>
      <c r="AR105" s="49">
        <v>2</v>
      </c>
      <c r="AS105" s="50">
        <v>1</v>
      </c>
      <c r="AT105" s="51">
        <v>2</v>
      </c>
      <c r="AU105" s="52">
        <v>2</v>
      </c>
      <c r="AV105" s="23">
        <v>42731</v>
      </c>
      <c r="AW105" s="23">
        <v>44166</v>
      </c>
      <c r="AX105" s="29"/>
      <c r="AY105" s="119"/>
      <c r="AZ105" s="23"/>
      <c r="BA105" s="23"/>
      <c r="BB105" s="53">
        <v>47</v>
      </c>
      <c r="BC105" s="54">
        <v>2</v>
      </c>
    </row>
    <row r="106" spans="1:55" x14ac:dyDescent="0.3">
      <c r="A106" s="72">
        <v>79</v>
      </c>
      <c r="B106" s="26">
        <v>2</v>
      </c>
      <c r="C106" s="73">
        <v>1</v>
      </c>
      <c r="D106" s="85">
        <v>4</v>
      </c>
      <c r="E106" s="29">
        <v>1.6</v>
      </c>
      <c r="F106" s="86">
        <v>55</v>
      </c>
      <c r="G106" s="30">
        <v>21.484374999999996</v>
      </c>
      <c r="H106" s="31">
        <v>2</v>
      </c>
      <c r="I106" s="74">
        <v>19</v>
      </c>
      <c r="J106" s="95">
        <v>19</v>
      </c>
      <c r="K106" s="88">
        <v>1</v>
      </c>
      <c r="L106" s="89">
        <v>141</v>
      </c>
      <c r="M106" s="34">
        <v>1</v>
      </c>
      <c r="N106" s="35">
        <v>1.1800000000000002</v>
      </c>
      <c r="O106" s="86">
        <v>0.1</v>
      </c>
      <c r="P106" s="36">
        <v>11.8</v>
      </c>
      <c r="Q106" s="37">
        <v>1</v>
      </c>
      <c r="R106" s="37">
        <v>1</v>
      </c>
      <c r="S106" s="38">
        <v>315</v>
      </c>
      <c r="T106" s="39">
        <v>3150</v>
      </c>
      <c r="U106" s="125">
        <v>1</v>
      </c>
      <c r="V106" s="125">
        <v>1</v>
      </c>
      <c r="W106" s="128">
        <f t="shared" si="5"/>
        <v>371700</v>
      </c>
      <c r="X106" s="125">
        <v>1</v>
      </c>
      <c r="Y106" s="125"/>
      <c r="Z106" s="128">
        <f>AB106+5*O106</f>
        <v>32.299999999999997</v>
      </c>
      <c r="AA106" s="125">
        <v>2</v>
      </c>
      <c r="AB106" s="90">
        <v>31.8</v>
      </c>
      <c r="AC106" s="86">
        <v>28.5</v>
      </c>
      <c r="AD106" s="41">
        <v>1.1157894736842104</v>
      </c>
      <c r="AE106" s="91">
        <v>3</v>
      </c>
      <c r="AF106" s="43">
        <v>2</v>
      </c>
      <c r="AG106" s="92">
        <v>1</v>
      </c>
      <c r="AH106" s="93">
        <v>8</v>
      </c>
      <c r="AI106" s="45">
        <v>1</v>
      </c>
      <c r="AJ106" s="94">
        <v>1</v>
      </c>
      <c r="AK106" s="64" t="s">
        <v>42</v>
      </c>
      <c r="AL106" s="47">
        <v>2</v>
      </c>
      <c r="AM106" s="49">
        <v>2</v>
      </c>
      <c r="AN106" s="49">
        <v>1</v>
      </c>
      <c r="AO106" s="49">
        <v>2</v>
      </c>
      <c r="AP106" s="49"/>
      <c r="AQ106" s="49">
        <v>1</v>
      </c>
      <c r="AR106" s="49">
        <v>2</v>
      </c>
      <c r="AS106" s="50">
        <v>1</v>
      </c>
      <c r="AT106" s="55">
        <v>2</v>
      </c>
      <c r="AU106" s="52">
        <v>2</v>
      </c>
      <c r="AV106" s="23">
        <v>42762</v>
      </c>
      <c r="AW106" s="23">
        <v>44166</v>
      </c>
      <c r="AX106" s="29"/>
      <c r="AY106" s="119"/>
      <c r="AZ106" s="23"/>
      <c r="BA106" s="23"/>
      <c r="BB106" s="58">
        <v>46</v>
      </c>
      <c r="BC106" s="54">
        <v>2</v>
      </c>
    </row>
    <row r="107" spans="1:55" x14ac:dyDescent="0.3">
      <c r="A107" s="72">
        <v>52</v>
      </c>
      <c r="B107" s="26">
        <v>1</v>
      </c>
      <c r="C107" s="73">
        <v>2</v>
      </c>
      <c r="D107" s="85">
        <v>1</v>
      </c>
      <c r="E107" s="29">
        <v>1.67</v>
      </c>
      <c r="F107" s="86">
        <v>65</v>
      </c>
      <c r="G107" s="30">
        <v>23.306680053067517</v>
      </c>
      <c r="H107" s="31">
        <v>2</v>
      </c>
      <c r="I107" s="74">
        <v>21</v>
      </c>
      <c r="J107" s="96">
        <v>11</v>
      </c>
      <c r="K107" s="88">
        <v>1</v>
      </c>
      <c r="L107" s="89">
        <v>119</v>
      </c>
      <c r="M107" s="34">
        <v>1</v>
      </c>
      <c r="N107" s="35">
        <v>5.4432000000000009</v>
      </c>
      <c r="O107" s="86">
        <v>1.1200000000000001</v>
      </c>
      <c r="P107" s="36">
        <v>4.8600000000000003</v>
      </c>
      <c r="Q107" s="37">
        <v>1</v>
      </c>
      <c r="R107" s="37">
        <v>1</v>
      </c>
      <c r="S107" s="38">
        <v>367.9984</v>
      </c>
      <c r="T107" s="39">
        <v>328.57</v>
      </c>
      <c r="U107" s="125">
        <v>1</v>
      </c>
      <c r="V107" s="125">
        <v>1</v>
      </c>
      <c r="W107" s="128">
        <f t="shared" si="5"/>
        <v>1425.7591071428571</v>
      </c>
      <c r="X107" s="125">
        <v>1</v>
      </c>
      <c r="Y107" s="125"/>
      <c r="Z107" s="128">
        <f>AB107+5*O107</f>
        <v>40</v>
      </c>
      <c r="AA107" s="125">
        <v>2</v>
      </c>
      <c r="AB107" s="90">
        <v>34.4</v>
      </c>
      <c r="AC107" s="86">
        <v>34.5</v>
      </c>
      <c r="AD107" s="41">
        <v>0.99710144927536226</v>
      </c>
      <c r="AE107" s="91">
        <v>5</v>
      </c>
      <c r="AF107" s="43">
        <v>2</v>
      </c>
      <c r="AG107" s="92">
        <v>1</v>
      </c>
      <c r="AH107" s="93">
        <v>9</v>
      </c>
      <c r="AI107" s="45">
        <v>1</v>
      </c>
      <c r="AJ107" s="94">
        <v>1</v>
      </c>
      <c r="AK107" s="97" t="s">
        <v>44</v>
      </c>
      <c r="AL107" s="47">
        <v>1</v>
      </c>
      <c r="AM107" s="48">
        <v>1</v>
      </c>
      <c r="AN107" s="49"/>
      <c r="AO107" s="48">
        <v>1</v>
      </c>
      <c r="AP107" s="49"/>
      <c r="AQ107" s="48"/>
      <c r="AR107" s="49">
        <v>2</v>
      </c>
      <c r="AS107" s="50">
        <v>1</v>
      </c>
      <c r="AT107" s="51">
        <v>1</v>
      </c>
      <c r="AU107" s="52">
        <v>2</v>
      </c>
      <c r="AV107" s="23">
        <v>42788</v>
      </c>
      <c r="AW107" s="23">
        <v>44058</v>
      </c>
      <c r="AX107" s="29"/>
      <c r="AY107" s="119"/>
      <c r="AZ107" s="23"/>
      <c r="BA107" s="23"/>
      <c r="BB107" s="53">
        <v>41</v>
      </c>
      <c r="BC107" s="54">
        <v>1</v>
      </c>
    </row>
    <row r="108" spans="1:55" x14ac:dyDescent="0.3">
      <c r="A108" s="72">
        <v>37</v>
      </c>
      <c r="B108" s="26">
        <v>1</v>
      </c>
      <c r="C108" s="73">
        <v>2</v>
      </c>
      <c r="D108" s="85">
        <v>1</v>
      </c>
      <c r="E108" s="29">
        <v>1.65</v>
      </c>
      <c r="F108" s="86">
        <v>52</v>
      </c>
      <c r="G108" s="30">
        <v>19.100091827364558</v>
      </c>
      <c r="H108" s="31">
        <v>2</v>
      </c>
      <c r="I108" s="74">
        <v>21</v>
      </c>
      <c r="J108" s="96">
        <v>8</v>
      </c>
      <c r="K108" s="88">
        <v>2</v>
      </c>
      <c r="L108" s="89">
        <v>82</v>
      </c>
      <c r="M108" s="57">
        <v>2</v>
      </c>
      <c r="N108" s="35">
        <v>4.1384999999999996</v>
      </c>
      <c r="O108" s="86">
        <v>1.55</v>
      </c>
      <c r="P108" s="36">
        <v>2.67</v>
      </c>
      <c r="Q108" s="37">
        <v>1</v>
      </c>
      <c r="R108" s="37">
        <v>1</v>
      </c>
      <c r="S108" s="38">
        <v>232.00400000000002</v>
      </c>
      <c r="T108" s="39">
        <v>149.68</v>
      </c>
      <c r="U108" s="125">
        <v>2</v>
      </c>
      <c r="V108" s="125">
        <v>2</v>
      </c>
      <c r="W108" s="128">
        <f t="shared" si="5"/>
        <v>257.83587096774193</v>
      </c>
      <c r="X108" s="125">
        <v>2</v>
      </c>
      <c r="Y108" s="125"/>
      <c r="Z108" s="128">
        <f>AB108+5*O108</f>
        <v>43.85</v>
      </c>
      <c r="AA108" s="125">
        <v>2</v>
      </c>
      <c r="AB108" s="90">
        <v>36.1</v>
      </c>
      <c r="AC108" s="86">
        <v>30.5</v>
      </c>
      <c r="AD108" s="41">
        <v>1.1836065573770491</v>
      </c>
      <c r="AE108" s="91">
        <v>1</v>
      </c>
      <c r="AF108" s="42">
        <v>1</v>
      </c>
      <c r="AG108" s="92">
        <v>1</v>
      </c>
      <c r="AH108" s="93">
        <v>14</v>
      </c>
      <c r="AI108" s="45">
        <v>2</v>
      </c>
      <c r="AJ108" s="94">
        <v>1</v>
      </c>
      <c r="AK108" s="97" t="s">
        <v>44</v>
      </c>
      <c r="AL108" s="47">
        <v>1</v>
      </c>
      <c r="AM108" s="48">
        <v>1</v>
      </c>
      <c r="AN108" s="49">
        <v>1</v>
      </c>
      <c r="AO108" s="48">
        <v>1</v>
      </c>
      <c r="AP108" s="49">
        <v>2</v>
      </c>
      <c r="AQ108" s="48">
        <v>2</v>
      </c>
      <c r="AR108" s="49">
        <v>2</v>
      </c>
      <c r="AS108" s="50">
        <v>1</v>
      </c>
      <c r="AT108" s="51">
        <v>1</v>
      </c>
      <c r="AU108" s="52">
        <v>2</v>
      </c>
      <c r="AV108" s="23">
        <v>42872</v>
      </c>
      <c r="AW108" s="23">
        <v>44166</v>
      </c>
      <c r="AX108" s="29"/>
      <c r="AY108" s="119"/>
      <c r="AZ108" s="23"/>
      <c r="BA108" s="23"/>
      <c r="BB108" s="53">
        <v>42</v>
      </c>
      <c r="BC108" s="54">
        <v>2</v>
      </c>
    </row>
    <row r="109" spans="1:55" x14ac:dyDescent="0.3">
      <c r="A109" s="72">
        <v>44</v>
      </c>
      <c r="B109" s="26">
        <v>1</v>
      </c>
      <c r="C109" s="73">
        <v>1</v>
      </c>
      <c r="D109" s="85">
        <v>2</v>
      </c>
      <c r="E109" s="29">
        <v>1.78</v>
      </c>
      <c r="F109" s="86">
        <v>90</v>
      </c>
      <c r="G109" s="30">
        <v>28.405504355510669</v>
      </c>
      <c r="H109" s="31">
        <v>3</v>
      </c>
      <c r="I109" s="74">
        <v>9</v>
      </c>
      <c r="J109" s="96">
        <v>9</v>
      </c>
      <c r="K109" s="88">
        <v>2</v>
      </c>
      <c r="L109" s="89">
        <v>86</v>
      </c>
      <c r="M109" s="57">
        <v>2</v>
      </c>
      <c r="N109" s="35">
        <v>7.0979999999999999</v>
      </c>
      <c r="O109" s="98">
        <v>1.69</v>
      </c>
      <c r="P109" s="36">
        <v>4.2</v>
      </c>
      <c r="Q109" s="37">
        <v>1</v>
      </c>
      <c r="R109" s="37">
        <v>1</v>
      </c>
      <c r="S109" s="38">
        <v>221.00130000000001</v>
      </c>
      <c r="T109" s="39">
        <v>130.77000000000001</v>
      </c>
      <c r="U109" s="125">
        <v>2</v>
      </c>
      <c r="V109" s="125">
        <v>2</v>
      </c>
      <c r="W109" s="128">
        <f t="shared" si="5"/>
        <v>324.99053254437871</v>
      </c>
      <c r="X109" s="125">
        <v>1</v>
      </c>
      <c r="Y109" s="125"/>
      <c r="Z109" s="128">
        <f>AB109+5*O109</f>
        <v>36.849999999999994</v>
      </c>
      <c r="AA109" s="125">
        <v>2</v>
      </c>
      <c r="AB109" s="90">
        <v>28.4</v>
      </c>
      <c r="AC109" s="86">
        <v>28.2</v>
      </c>
      <c r="AD109" s="41">
        <v>1.0070921985815602</v>
      </c>
      <c r="AE109" s="91">
        <v>3</v>
      </c>
      <c r="AF109" s="43">
        <v>2</v>
      </c>
      <c r="AG109" s="92">
        <v>1</v>
      </c>
      <c r="AH109" s="93">
        <v>7</v>
      </c>
      <c r="AI109" s="45">
        <v>1</v>
      </c>
      <c r="AJ109" s="94">
        <v>2</v>
      </c>
      <c r="AK109" s="97" t="s">
        <v>44</v>
      </c>
      <c r="AL109" s="47">
        <v>1</v>
      </c>
      <c r="AM109" s="48">
        <v>1</v>
      </c>
      <c r="AN109" s="49">
        <v>1</v>
      </c>
      <c r="AO109" s="48">
        <v>1</v>
      </c>
      <c r="AP109" s="49">
        <v>2</v>
      </c>
      <c r="AQ109" s="48">
        <v>1</v>
      </c>
      <c r="AR109" s="49">
        <v>2</v>
      </c>
      <c r="AS109" s="50">
        <v>1</v>
      </c>
      <c r="AT109" s="51">
        <v>1</v>
      </c>
      <c r="AU109" s="52">
        <v>2</v>
      </c>
      <c r="AV109" s="23">
        <v>42901</v>
      </c>
      <c r="AW109" s="23">
        <v>44166</v>
      </c>
      <c r="AX109" s="29"/>
      <c r="AY109" s="119"/>
      <c r="AZ109" s="23"/>
      <c r="BA109" s="23"/>
      <c r="BB109" s="53">
        <v>41</v>
      </c>
      <c r="BC109" s="54">
        <v>2</v>
      </c>
    </row>
    <row r="110" spans="1:55" x14ac:dyDescent="0.3">
      <c r="A110" s="72">
        <v>43</v>
      </c>
      <c r="B110" s="26">
        <v>1</v>
      </c>
      <c r="C110" s="73">
        <v>2</v>
      </c>
      <c r="D110" s="85">
        <v>4</v>
      </c>
      <c r="E110" s="29">
        <v>1.65</v>
      </c>
      <c r="F110" s="86">
        <v>53</v>
      </c>
      <c r="G110" s="30">
        <v>19.467401285583104</v>
      </c>
      <c r="H110" s="31">
        <v>2</v>
      </c>
      <c r="I110" s="74">
        <v>16</v>
      </c>
      <c r="J110" s="96">
        <v>14</v>
      </c>
      <c r="K110" s="88">
        <v>2</v>
      </c>
      <c r="L110" s="89">
        <v>65</v>
      </c>
      <c r="M110" s="57">
        <v>2</v>
      </c>
      <c r="N110" s="35">
        <v>2.6260000000000003</v>
      </c>
      <c r="O110" s="86">
        <v>1.01</v>
      </c>
      <c r="P110" s="36">
        <v>2.6</v>
      </c>
      <c r="Q110" s="37">
        <v>1</v>
      </c>
      <c r="R110" s="37">
        <v>1</v>
      </c>
      <c r="S110" s="38">
        <v>120.998</v>
      </c>
      <c r="T110" s="39">
        <v>119.8</v>
      </c>
      <c r="U110" s="125">
        <v>2</v>
      </c>
      <c r="V110" s="125">
        <v>2</v>
      </c>
      <c r="W110" s="128">
        <f t="shared" si="5"/>
        <v>308.39603960396039</v>
      </c>
      <c r="X110" s="125">
        <v>1</v>
      </c>
      <c r="Y110" s="125"/>
      <c r="Z110" s="128">
        <f>AB110+5*O110</f>
        <v>36.449999999999996</v>
      </c>
      <c r="AA110" s="125">
        <v>2</v>
      </c>
      <c r="AB110" s="90">
        <v>31.4</v>
      </c>
      <c r="AC110" s="86">
        <v>21.6</v>
      </c>
      <c r="AD110" s="41">
        <v>1.4537037037037035</v>
      </c>
      <c r="AE110" s="91">
        <v>1</v>
      </c>
      <c r="AF110" s="42">
        <v>1</v>
      </c>
      <c r="AG110" s="92">
        <v>1</v>
      </c>
      <c r="AH110" s="93">
        <v>15</v>
      </c>
      <c r="AI110" s="45">
        <v>2</v>
      </c>
      <c r="AJ110" s="94">
        <v>1</v>
      </c>
      <c r="AK110" s="64" t="s">
        <v>42</v>
      </c>
      <c r="AL110" s="47">
        <v>2</v>
      </c>
      <c r="AM110" s="48">
        <v>1</v>
      </c>
      <c r="AN110" s="49">
        <v>1</v>
      </c>
      <c r="AO110" s="48">
        <v>1</v>
      </c>
      <c r="AP110" s="49">
        <v>2</v>
      </c>
      <c r="AQ110" s="48">
        <v>1</v>
      </c>
      <c r="AR110" s="49">
        <v>2</v>
      </c>
      <c r="AS110" s="50">
        <v>1</v>
      </c>
      <c r="AT110" s="51">
        <v>1</v>
      </c>
      <c r="AU110" s="52">
        <v>2</v>
      </c>
      <c r="AV110" s="23">
        <v>42902</v>
      </c>
      <c r="AW110" s="23">
        <v>44166</v>
      </c>
      <c r="AX110" s="29"/>
      <c r="AY110" s="119"/>
      <c r="AZ110" s="23"/>
      <c r="BA110" s="23"/>
      <c r="BB110" s="53">
        <v>41</v>
      </c>
      <c r="BC110" s="54">
        <v>2</v>
      </c>
    </row>
    <row r="111" spans="1:55" x14ac:dyDescent="0.3">
      <c r="A111" s="72">
        <v>60</v>
      </c>
      <c r="B111" s="26">
        <v>2</v>
      </c>
      <c r="C111" s="73">
        <v>2</v>
      </c>
      <c r="D111" s="85">
        <v>1</v>
      </c>
      <c r="E111" s="29">
        <v>1.6</v>
      </c>
      <c r="F111" s="86">
        <v>60</v>
      </c>
      <c r="G111" s="30">
        <v>23.437499999999996</v>
      </c>
      <c r="H111" s="31">
        <v>2</v>
      </c>
      <c r="I111" s="74">
        <v>48</v>
      </c>
      <c r="J111" s="96">
        <v>38</v>
      </c>
      <c r="K111" s="88">
        <v>1</v>
      </c>
      <c r="L111" s="89">
        <v>113</v>
      </c>
      <c r="M111" s="34">
        <v>1</v>
      </c>
      <c r="N111" s="35">
        <v>2.9160000000000004</v>
      </c>
      <c r="O111" s="86">
        <v>1.08</v>
      </c>
      <c r="P111" s="36">
        <v>2.7</v>
      </c>
      <c r="Q111" s="37">
        <v>1</v>
      </c>
      <c r="R111" s="37">
        <v>1</v>
      </c>
      <c r="S111" s="38">
        <v>281.99880000000002</v>
      </c>
      <c r="T111" s="39">
        <v>261.11</v>
      </c>
      <c r="U111" s="125">
        <v>1</v>
      </c>
      <c r="V111" s="125">
        <v>1</v>
      </c>
      <c r="W111" s="128">
        <f t="shared" si="5"/>
        <v>652.77499999999998</v>
      </c>
      <c r="X111" s="125">
        <v>1</v>
      </c>
      <c r="Y111" s="125"/>
      <c r="Z111" s="128">
        <f>AB111+5*O111</f>
        <v>51.199999999999996</v>
      </c>
      <c r="AA111" s="125">
        <v>1</v>
      </c>
      <c r="AB111" s="90">
        <v>45.8</v>
      </c>
      <c r="AC111" s="86">
        <v>27.8</v>
      </c>
      <c r="AD111" s="41">
        <v>1.647482014388489</v>
      </c>
      <c r="AE111" s="91">
        <v>1</v>
      </c>
      <c r="AF111" s="42">
        <v>1</v>
      </c>
      <c r="AG111" s="92">
        <v>1</v>
      </c>
      <c r="AH111" s="93">
        <v>10</v>
      </c>
      <c r="AI111" s="45">
        <v>2</v>
      </c>
      <c r="AJ111" s="94">
        <v>2</v>
      </c>
      <c r="AK111" s="97" t="s">
        <v>44</v>
      </c>
      <c r="AL111" s="47">
        <v>1</v>
      </c>
      <c r="AM111" s="48">
        <v>1</v>
      </c>
      <c r="AN111" s="49">
        <v>1</v>
      </c>
      <c r="AO111" s="48">
        <v>1</v>
      </c>
      <c r="AP111" s="49">
        <v>2</v>
      </c>
      <c r="AQ111" s="48">
        <v>1</v>
      </c>
      <c r="AR111" s="49">
        <v>2</v>
      </c>
      <c r="AS111" s="50">
        <v>1</v>
      </c>
      <c r="AT111" s="51">
        <v>2</v>
      </c>
      <c r="AU111" s="52">
        <v>2</v>
      </c>
      <c r="AV111" s="23">
        <v>42887</v>
      </c>
      <c r="AW111" s="23">
        <v>44136</v>
      </c>
      <c r="AX111" s="29"/>
      <c r="AY111" s="119"/>
      <c r="AZ111" s="23"/>
      <c r="BA111" s="23"/>
      <c r="BB111" s="53">
        <v>41</v>
      </c>
      <c r="BC111" s="54">
        <v>1</v>
      </c>
    </row>
    <row r="112" spans="1:55" x14ac:dyDescent="0.3">
      <c r="A112" s="72">
        <v>64</v>
      </c>
      <c r="B112" s="26">
        <v>2</v>
      </c>
      <c r="C112" s="73">
        <v>1</v>
      </c>
      <c r="D112" s="85">
        <v>2</v>
      </c>
      <c r="E112" s="29">
        <v>1.7</v>
      </c>
      <c r="F112" s="86">
        <v>63</v>
      </c>
      <c r="G112" s="30">
        <v>21.79930795847751</v>
      </c>
      <c r="H112" s="31">
        <v>2</v>
      </c>
      <c r="I112" s="74">
        <v>16</v>
      </c>
      <c r="J112" s="96">
        <v>9</v>
      </c>
      <c r="K112" s="88">
        <v>1</v>
      </c>
      <c r="L112" s="89">
        <v>83</v>
      </c>
      <c r="M112" s="57">
        <v>2</v>
      </c>
      <c r="N112" s="35">
        <v>2.7614999999999998</v>
      </c>
      <c r="O112" s="86">
        <v>1.05</v>
      </c>
      <c r="P112" s="36">
        <v>2.63</v>
      </c>
      <c r="Q112" s="37">
        <v>1</v>
      </c>
      <c r="R112" s="37">
        <v>1</v>
      </c>
      <c r="S112" s="38">
        <v>284.00400000000002</v>
      </c>
      <c r="T112" s="39">
        <v>270.48</v>
      </c>
      <c r="U112" s="125">
        <v>1</v>
      </c>
      <c r="V112" s="125">
        <v>1</v>
      </c>
      <c r="W112" s="128">
        <f t="shared" si="5"/>
        <v>677.48799999999994</v>
      </c>
      <c r="X112" s="125">
        <v>1</v>
      </c>
      <c r="Y112" s="125"/>
      <c r="Z112" s="128">
        <f>AB112+5*O112</f>
        <v>42.25</v>
      </c>
      <c r="AA112" s="125">
        <v>2</v>
      </c>
      <c r="AB112" s="90">
        <v>37</v>
      </c>
      <c r="AC112" s="86">
        <v>27</v>
      </c>
      <c r="AD112" s="41">
        <v>1.3703703703703705</v>
      </c>
      <c r="AE112" s="91">
        <v>1</v>
      </c>
      <c r="AF112" s="42">
        <v>1</v>
      </c>
      <c r="AG112" s="92">
        <v>1</v>
      </c>
      <c r="AH112" s="93">
        <v>7</v>
      </c>
      <c r="AI112" s="45">
        <v>1</v>
      </c>
      <c r="AJ112" s="94">
        <v>2</v>
      </c>
      <c r="AK112" s="64" t="s">
        <v>42</v>
      </c>
      <c r="AL112" s="47">
        <v>2</v>
      </c>
      <c r="AM112" s="48">
        <v>1</v>
      </c>
      <c r="AN112" s="49">
        <v>1</v>
      </c>
      <c r="AO112" s="48">
        <v>1</v>
      </c>
      <c r="AP112" s="49">
        <v>2</v>
      </c>
      <c r="AQ112" s="48">
        <v>1</v>
      </c>
      <c r="AR112" s="49">
        <v>2</v>
      </c>
      <c r="AS112" s="50">
        <v>1</v>
      </c>
      <c r="AT112" s="51">
        <v>2</v>
      </c>
      <c r="AU112" s="52">
        <v>2</v>
      </c>
      <c r="AV112" s="23">
        <v>42919</v>
      </c>
      <c r="AW112" s="23">
        <v>43952</v>
      </c>
      <c r="AX112" s="113">
        <v>1</v>
      </c>
      <c r="AY112" s="114">
        <v>43101</v>
      </c>
      <c r="AZ112" s="23"/>
      <c r="BA112" s="23" t="s">
        <v>51</v>
      </c>
      <c r="BB112" s="53">
        <v>33</v>
      </c>
      <c r="BC112" s="54">
        <v>1</v>
      </c>
    </row>
    <row r="113" spans="1:55" x14ac:dyDescent="0.3">
      <c r="A113" s="72">
        <v>50</v>
      </c>
      <c r="B113" s="26">
        <v>1</v>
      </c>
      <c r="C113" s="73">
        <v>1</v>
      </c>
      <c r="D113" s="85">
        <v>4</v>
      </c>
      <c r="E113" s="29">
        <v>1.76</v>
      </c>
      <c r="F113" s="86">
        <v>86</v>
      </c>
      <c r="G113" s="30">
        <v>27.763429752066116</v>
      </c>
      <c r="H113" s="31">
        <v>3</v>
      </c>
      <c r="I113" s="74">
        <v>17</v>
      </c>
      <c r="J113" s="96">
        <v>10</v>
      </c>
      <c r="K113" s="88">
        <v>2</v>
      </c>
      <c r="L113" s="89">
        <v>108</v>
      </c>
      <c r="M113" s="57">
        <v>2</v>
      </c>
      <c r="N113" s="35">
        <v>6.6137999999999995</v>
      </c>
      <c r="O113" s="86">
        <v>2.19</v>
      </c>
      <c r="P113" s="36">
        <v>3.02</v>
      </c>
      <c r="Q113" s="37">
        <v>1</v>
      </c>
      <c r="R113" s="37">
        <v>1</v>
      </c>
      <c r="S113" s="38">
        <v>444.00060000000002</v>
      </c>
      <c r="T113" s="39">
        <v>202.74</v>
      </c>
      <c r="U113" s="125">
        <v>1</v>
      </c>
      <c r="V113" s="125">
        <v>1</v>
      </c>
      <c r="W113" s="128">
        <f t="shared" si="5"/>
        <v>279.57753424657534</v>
      </c>
      <c r="X113" s="125">
        <v>1</v>
      </c>
      <c r="Y113" s="125"/>
      <c r="Z113" s="128">
        <f>AB113+5*O113</f>
        <v>50.849999999999994</v>
      </c>
      <c r="AA113" s="125">
        <v>1</v>
      </c>
      <c r="AB113" s="90">
        <v>39.9</v>
      </c>
      <c r="AC113" s="86">
        <v>29.2</v>
      </c>
      <c r="AD113" s="41">
        <v>1.3664383561643836</v>
      </c>
      <c r="AE113" s="91">
        <v>1</v>
      </c>
      <c r="AF113" s="42">
        <v>1</v>
      </c>
      <c r="AG113" s="92">
        <v>1</v>
      </c>
      <c r="AH113" s="93">
        <v>6</v>
      </c>
      <c r="AI113" s="45">
        <v>1</v>
      </c>
      <c r="AJ113" s="94">
        <v>1</v>
      </c>
      <c r="AK113" s="64" t="s">
        <v>42</v>
      </c>
      <c r="AL113" s="47">
        <v>2</v>
      </c>
      <c r="AM113" s="48">
        <v>1</v>
      </c>
      <c r="AN113" s="49">
        <v>1</v>
      </c>
      <c r="AO113" s="48">
        <v>1</v>
      </c>
      <c r="AP113" s="49">
        <v>2</v>
      </c>
      <c r="AQ113" s="48">
        <v>1</v>
      </c>
      <c r="AR113" s="49">
        <v>2</v>
      </c>
      <c r="AS113" s="50">
        <v>1</v>
      </c>
      <c r="AT113" s="51">
        <v>1</v>
      </c>
      <c r="AU113" s="52">
        <v>2</v>
      </c>
      <c r="AV113" s="23">
        <v>42940</v>
      </c>
      <c r="AW113" s="23">
        <v>44166</v>
      </c>
      <c r="AX113" s="29"/>
      <c r="AY113" s="119"/>
      <c r="AZ113" s="23"/>
      <c r="BA113" s="23"/>
      <c r="BB113" s="53">
        <v>40</v>
      </c>
      <c r="BC113" s="54">
        <v>2</v>
      </c>
    </row>
    <row r="114" spans="1:55" x14ac:dyDescent="0.3">
      <c r="A114" s="72">
        <v>55</v>
      </c>
      <c r="B114" s="26">
        <v>1</v>
      </c>
      <c r="C114" s="73">
        <v>2</v>
      </c>
      <c r="D114" s="85"/>
      <c r="E114" s="29">
        <v>1.57</v>
      </c>
      <c r="F114" s="86">
        <v>64</v>
      </c>
      <c r="G114" s="30">
        <v>25.96454217209623</v>
      </c>
      <c r="H114" s="31">
        <v>3</v>
      </c>
      <c r="I114" s="74">
        <v>15</v>
      </c>
      <c r="J114" s="96">
        <v>6</v>
      </c>
      <c r="K114" s="88">
        <v>3</v>
      </c>
      <c r="L114" s="89">
        <v>142</v>
      </c>
      <c r="M114" s="34">
        <v>1</v>
      </c>
      <c r="N114" s="35">
        <v>3.4752000000000001</v>
      </c>
      <c r="O114" s="86">
        <v>1.92</v>
      </c>
      <c r="P114" s="36">
        <v>1.81</v>
      </c>
      <c r="Q114" s="37">
        <v>2</v>
      </c>
      <c r="R114" s="37">
        <v>2</v>
      </c>
      <c r="S114" s="38">
        <v>300.9984</v>
      </c>
      <c r="T114" s="39">
        <v>156.77000000000001</v>
      </c>
      <c r="U114" s="125">
        <v>2</v>
      </c>
      <c r="V114" s="125">
        <v>2</v>
      </c>
      <c r="W114" s="128">
        <f t="shared" si="5"/>
        <v>147.7883854166667</v>
      </c>
      <c r="X114" s="125">
        <v>2</v>
      </c>
      <c r="Y114" s="125"/>
      <c r="Z114" s="128">
        <f>AB114+5*O114</f>
        <v>52.800000000000004</v>
      </c>
      <c r="AA114" s="125">
        <v>1</v>
      </c>
      <c r="AB114" s="90">
        <v>43.2</v>
      </c>
      <c r="AC114" s="86">
        <v>22.8</v>
      </c>
      <c r="AD114" s="41">
        <v>1.8947368421052633</v>
      </c>
      <c r="AE114" s="91">
        <v>1</v>
      </c>
      <c r="AF114" s="42">
        <v>1</v>
      </c>
      <c r="AG114" s="92">
        <v>3</v>
      </c>
      <c r="AH114" s="93">
        <v>1.2</v>
      </c>
      <c r="AI114" s="45">
        <v>1</v>
      </c>
      <c r="AJ114" s="94">
        <v>2</v>
      </c>
      <c r="AK114" s="97" t="s">
        <v>42</v>
      </c>
      <c r="AL114" s="47">
        <v>2</v>
      </c>
      <c r="AM114" s="48">
        <v>1</v>
      </c>
      <c r="AN114" s="49">
        <v>1</v>
      </c>
      <c r="AO114" s="48">
        <v>1</v>
      </c>
      <c r="AP114" s="49">
        <v>2</v>
      </c>
      <c r="AQ114" s="48">
        <v>1</v>
      </c>
      <c r="AR114" s="49">
        <v>2</v>
      </c>
      <c r="AS114" s="50">
        <v>1</v>
      </c>
      <c r="AT114" s="51">
        <v>2</v>
      </c>
      <c r="AU114" s="52">
        <v>2</v>
      </c>
      <c r="AV114" s="23">
        <v>43056</v>
      </c>
      <c r="AW114" s="23">
        <v>44166</v>
      </c>
      <c r="AX114" s="29"/>
      <c r="AY114" s="119"/>
      <c r="AZ114" s="23"/>
      <c r="BA114" s="23"/>
      <c r="BB114" s="53">
        <v>36</v>
      </c>
      <c r="BC114" s="54">
        <v>2</v>
      </c>
    </row>
    <row r="115" spans="1:55" x14ac:dyDescent="0.3">
      <c r="A115" s="72">
        <v>56</v>
      </c>
      <c r="B115" s="26">
        <v>1</v>
      </c>
      <c r="C115" s="73">
        <v>1</v>
      </c>
      <c r="D115" s="85">
        <v>2</v>
      </c>
      <c r="E115" s="29">
        <v>1.8</v>
      </c>
      <c r="F115" s="86">
        <v>94</v>
      </c>
      <c r="G115" s="30">
        <v>29.012345679012345</v>
      </c>
      <c r="H115" s="31">
        <v>3</v>
      </c>
      <c r="I115" s="74">
        <v>39</v>
      </c>
      <c r="J115" s="96">
        <v>36</v>
      </c>
      <c r="K115" s="88">
        <v>2</v>
      </c>
      <c r="L115" s="89">
        <v>82</v>
      </c>
      <c r="M115" s="57">
        <v>2</v>
      </c>
      <c r="N115" s="35">
        <v>4.5815000000000001</v>
      </c>
      <c r="O115" s="86">
        <v>0.55000000000000004</v>
      </c>
      <c r="P115" s="36">
        <v>8.33</v>
      </c>
      <c r="Q115" s="37">
        <v>1</v>
      </c>
      <c r="R115" s="37">
        <v>1</v>
      </c>
      <c r="S115" s="38">
        <v>97.999000000000009</v>
      </c>
      <c r="T115" s="39">
        <v>178.18</v>
      </c>
      <c r="U115" s="125">
        <v>1</v>
      </c>
      <c r="V115" s="125">
        <v>1</v>
      </c>
      <c r="W115" s="128">
        <f t="shared" si="5"/>
        <v>2698.6170909090911</v>
      </c>
      <c r="X115" s="125">
        <v>1</v>
      </c>
      <c r="Y115" s="125"/>
      <c r="Z115" s="128">
        <f>AB115+5*O115</f>
        <v>23.85</v>
      </c>
      <c r="AA115" s="125">
        <v>2</v>
      </c>
      <c r="AB115" s="90">
        <v>21.1</v>
      </c>
      <c r="AC115" s="86">
        <v>17.100000000000001</v>
      </c>
      <c r="AD115" s="41">
        <v>1.2339181286549707</v>
      </c>
      <c r="AE115" s="91">
        <v>3</v>
      </c>
      <c r="AF115" s="43">
        <v>2</v>
      </c>
      <c r="AG115" s="92">
        <v>1</v>
      </c>
      <c r="AH115" s="93">
        <v>5</v>
      </c>
      <c r="AI115" s="45">
        <v>1</v>
      </c>
      <c r="AJ115" s="94">
        <v>1</v>
      </c>
      <c r="AK115" s="97" t="s">
        <v>44</v>
      </c>
      <c r="AL115" s="47">
        <v>1</v>
      </c>
      <c r="AM115" s="48">
        <v>1</v>
      </c>
      <c r="AN115" s="49">
        <v>1</v>
      </c>
      <c r="AO115" s="48">
        <v>1</v>
      </c>
      <c r="AP115" s="49">
        <v>1</v>
      </c>
      <c r="AQ115" s="48">
        <v>1</v>
      </c>
      <c r="AR115" s="49">
        <v>2</v>
      </c>
      <c r="AS115" s="50">
        <v>1</v>
      </c>
      <c r="AT115" s="51">
        <v>1</v>
      </c>
      <c r="AU115" s="52">
        <v>2</v>
      </c>
      <c r="AV115" s="23">
        <v>43041</v>
      </c>
      <c r="AW115" s="23">
        <v>44166</v>
      </c>
      <c r="AX115" s="29"/>
      <c r="AY115" s="119"/>
      <c r="AZ115" s="23"/>
      <c r="BA115" s="23"/>
      <c r="BB115" s="53">
        <v>36</v>
      </c>
      <c r="BC115" s="54">
        <v>2</v>
      </c>
    </row>
    <row r="116" spans="1:55" x14ac:dyDescent="0.3">
      <c r="A116" s="72">
        <v>67</v>
      </c>
      <c r="B116" s="26">
        <v>2</v>
      </c>
      <c r="C116" s="73">
        <v>1</v>
      </c>
      <c r="D116" s="85">
        <v>1</v>
      </c>
      <c r="E116" s="29">
        <v>1.73</v>
      </c>
      <c r="F116" s="86">
        <v>78</v>
      </c>
      <c r="G116" s="30">
        <v>26.061679307694877</v>
      </c>
      <c r="H116" s="31">
        <v>3</v>
      </c>
      <c r="I116" s="74">
        <v>11</v>
      </c>
      <c r="J116" s="96">
        <v>6</v>
      </c>
      <c r="K116" s="88">
        <v>2</v>
      </c>
      <c r="L116" s="89">
        <v>116</v>
      </c>
      <c r="M116" s="34">
        <v>1</v>
      </c>
      <c r="N116" s="35">
        <v>6.3271000000000006</v>
      </c>
      <c r="O116" s="86">
        <v>1.57</v>
      </c>
      <c r="P116" s="36">
        <v>4.03</v>
      </c>
      <c r="Q116" s="37">
        <v>1</v>
      </c>
      <c r="R116" s="37">
        <v>1</v>
      </c>
      <c r="S116" s="38">
        <v>178.99570000000003</v>
      </c>
      <c r="T116" s="39">
        <v>114.01</v>
      </c>
      <c r="U116" s="125">
        <v>2</v>
      </c>
      <c r="V116" s="125">
        <v>2</v>
      </c>
      <c r="W116" s="128">
        <f t="shared" si="5"/>
        <v>292.64987261146501</v>
      </c>
      <c r="X116" s="125">
        <v>1</v>
      </c>
      <c r="Y116" s="125"/>
      <c r="Z116" s="128">
        <f>AB116+5*O116</f>
        <v>36.950000000000003</v>
      </c>
      <c r="AA116" s="125">
        <v>2</v>
      </c>
      <c r="AB116" s="90">
        <v>29.1</v>
      </c>
      <c r="AC116" s="86">
        <v>26.8</v>
      </c>
      <c r="AD116" s="41">
        <v>1.085820895522388</v>
      </c>
      <c r="AE116" s="91">
        <v>1</v>
      </c>
      <c r="AF116" s="42">
        <v>1</v>
      </c>
      <c r="AG116" s="92">
        <v>2</v>
      </c>
      <c r="AH116" s="93">
        <v>6</v>
      </c>
      <c r="AI116" s="45">
        <v>1</v>
      </c>
      <c r="AJ116" s="94">
        <v>2</v>
      </c>
      <c r="AK116" s="97" t="s">
        <v>42</v>
      </c>
      <c r="AL116" s="47">
        <v>2</v>
      </c>
      <c r="AM116" s="48">
        <v>1</v>
      </c>
      <c r="AN116" s="49">
        <v>1</v>
      </c>
      <c r="AO116" s="48">
        <v>1</v>
      </c>
      <c r="AP116" s="49">
        <v>1</v>
      </c>
      <c r="AQ116" s="48">
        <v>1</v>
      </c>
      <c r="AR116" s="49">
        <v>2</v>
      </c>
      <c r="AS116" s="50">
        <v>1</v>
      </c>
      <c r="AT116" s="51">
        <v>1</v>
      </c>
      <c r="AU116" s="52">
        <v>2</v>
      </c>
      <c r="AV116" s="23">
        <v>43074</v>
      </c>
      <c r="AW116" s="23">
        <v>44166</v>
      </c>
      <c r="AX116" s="29"/>
      <c r="AY116" s="119"/>
      <c r="AZ116" s="23"/>
      <c r="BA116" s="23"/>
      <c r="BB116" s="53">
        <v>35</v>
      </c>
      <c r="BC116" s="54">
        <v>2</v>
      </c>
    </row>
    <row r="117" spans="1:55" ht="15.5" x14ac:dyDescent="0.3">
      <c r="A117" s="99">
        <v>78</v>
      </c>
      <c r="B117" s="26">
        <v>2</v>
      </c>
      <c r="C117" s="100" t="s">
        <v>43</v>
      </c>
      <c r="D117" s="67">
        <v>3</v>
      </c>
      <c r="E117" s="29">
        <v>1.74</v>
      </c>
      <c r="F117" s="101">
        <v>55</v>
      </c>
      <c r="G117" s="30">
        <v>18.166204254194742</v>
      </c>
      <c r="H117" s="31">
        <v>1</v>
      </c>
      <c r="I117" s="61">
        <v>18</v>
      </c>
      <c r="J117" s="102">
        <v>15</v>
      </c>
      <c r="K117" s="103">
        <v>1</v>
      </c>
      <c r="L117" s="80">
        <v>113</v>
      </c>
      <c r="M117" s="34">
        <v>1</v>
      </c>
      <c r="N117" s="35">
        <v>2.6536</v>
      </c>
      <c r="O117" s="101">
        <v>4.28</v>
      </c>
      <c r="P117" s="36">
        <v>0.62</v>
      </c>
      <c r="Q117" s="37">
        <v>2</v>
      </c>
      <c r="R117" s="37">
        <v>2</v>
      </c>
      <c r="S117" s="38">
        <v>230.99160000000001</v>
      </c>
      <c r="T117" s="39">
        <v>53.97</v>
      </c>
      <c r="U117" s="125">
        <v>2</v>
      </c>
      <c r="V117" s="125">
        <v>2</v>
      </c>
      <c r="W117" s="128">
        <f t="shared" si="5"/>
        <v>7.8180841121495313</v>
      </c>
      <c r="X117" s="125">
        <v>2</v>
      </c>
      <c r="Y117" s="125"/>
      <c r="Z117" s="128">
        <f>AB117+5*O117</f>
        <v>52.400000000000006</v>
      </c>
      <c r="AA117" s="125">
        <v>1</v>
      </c>
      <c r="AB117" s="104">
        <v>31</v>
      </c>
      <c r="AC117" s="101">
        <v>31.1</v>
      </c>
      <c r="AD117" s="41">
        <v>0.99678456591639863</v>
      </c>
      <c r="AE117" s="43">
        <v>3</v>
      </c>
      <c r="AF117" s="43">
        <v>2</v>
      </c>
      <c r="AG117" s="105">
        <v>1</v>
      </c>
      <c r="AH117" s="106">
        <v>3</v>
      </c>
      <c r="AI117" s="45">
        <v>1</v>
      </c>
      <c r="AJ117" s="107">
        <v>2</v>
      </c>
      <c r="AK117" s="108" t="s">
        <v>42</v>
      </c>
      <c r="AL117" s="47">
        <v>2</v>
      </c>
      <c r="AM117" s="49">
        <v>1</v>
      </c>
      <c r="AN117" s="49">
        <v>1</v>
      </c>
      <c r="AO117" s="49">
        <v>1</v>
      </c>
      <c r="AP117" s="49">
        <v>2</v>
      </c>
      <c r="AQ117" s="49">
        <v>1</v>
      </c>
      <c r="AR117" s="49">
        <v>2</v>
      </c>
      <c r="AS117" s="50">
        <v>1</v>
      </c>
      <c r="AT117" s="55">
        <v>1</v>
      </c>
      <c r="AU117" s="52">
        <v>2</v>
      </c>
      <c r="AV117" s="23">
        <v>43566</v>
      </c>
      <c r="AW117" s="23">
        <v>44166</v>
      </c>
      <c r="AX117" s="29"/>
      <c r="AY117" s="119"/>
      <c r="AZ117" s="23"/>
      <c r="BA117" s="23"/>
      <c r="BB117" s="58">
        <v>19</v>
      </c>
      <c r="BC117" s="54">
        <v>2</v>
      </c>
    </row>
    <row r="118" spans="1:55" x14ac:dyDescent="0.3">
      <c r="A118" s="99">
        <v>72</v>
      </c>
      <c r="B118" s="26">
        <v>2</v>
      </c>
      <c r="C118" s="100" t="s">
        <v>43</v>
      </c>
      <c r="D118" s="67">
        <v>3</v>
      </c>
      <c r="E118" s="29">
        <v>1.68</v>
      </c>
      <c r="F118" s="101">
        <v>53</v>
      </c>
      <c r="G118" s="30">
        <v>18.778344671201818</v>
      </c>
      <c r="H118" s="31">
        <v>2</v>
      </c>
      <c r="I118" s="61">
        <v>20</v>
      </c>
      <c r="J118" s="102">
        <v>12</v>
      </c>
      <c r="K118" s="103">
        <v>1</v>
      </c>
      <c r="L118" s="80">
        <v>96</v>
      </c>
      <c r="M118" s="57">
        <v>2</v>
      </c>
      <c r="N118" s="35">
        <v>10.668900000000001</v>
      </c>
      <c r="O118" s="101">
        <v>0.53</v>
      </c>
      <c r="P118" s="36">
        <v>20.13</v>
      </c>
      <c r="Q118" s="37">
        <v>1</v>
      </c>
      <c r="R118" s="37">
        <v>1</v>
      </c>
      <c r="S118" s="38">
        <v>164.99960000000002</v>
      </c>
      <c r="T118" s="39">
        <v>311.32</v>
      </c>
      <c r="U118" s="125">
        <v>1</v>
      </c>
      <c r="V118" s="125">
        <v>1</v>
      </c>
      <c r="W118" s="128">
        <f t="shared" si="5"/>
        <v>11824.286037735848</v>
      </c>
      <c r="X118" s="125">
        <v>1</v>
      </c>
      <c r="Y118" s="125"/>
      <c r="Z118" s="128">
        <f>AB118+5*O118</f>
        <v>30.549999999999997</v>
      </c>
      <c r="AA118" s="125">
        <v>2</v>
      </c>
      <c r="AB118" s="104">
        <v>27.9</v>
      </c>
      <c r="AC118" s="101">
        <v>27.1</v>
      </c>
      <c r="AD118" s="41">
        <v>1.0295202952029519</v>
      </c>
      <c r="AE118" s="43">
        <v>3</v>
      </c>
      <c r="AF118" s="43">
        <v>2</v>
      </c>
      <c r="AG118" s="105">
        <v>1</v>
      </c>
      <c r="AH118" s="106">
        <v>15</v>
      </c>
      <c r="AI118" s="45">
        <v>2</v>
      </c>
      <c r="AJ118" s="107">
        <v>1</v>
      </c>
      <c r="AK118" s="97" t="s">
        <v>44</v>
      </c>
      <c r="AL118" s="47">
        <v>1</v>
      </c>
      <c r="AM118" s="49">
        <v>1</v>
      </c>
      <c r="AN118" s="49">
        <v>1</v>
      </c>
      <c r="AO118" s="49">
        <v>2</v>
      </c>
      <c r="AP118" s="49">
        <v>2</v>
      </c>
      <c r="AQ118" s="49">
        <v>1</v>
      </c>
      <c r="AR118" s="49">
        <v>2</v>
      </c>
      <c r="AS118" s="50">
        <v>1</v>
      </c>
      <c r="AT118" s="55">
        <v>1</v>
      </c>
      <c r="AU118" s="52">
        <v>2</v>
      </c>
      <c r="AV118" s="23">
        <v>43685</v>
      </c>
      <c r="AW118" s="23">
        <v>44109</v>
      </c>
      <c r="AX118" s="29"/>
      <c r="AY118" s="119"/>
      <c r="AZ118" s="23"/>
      <c r="BA118" s="23"/>
      <c r="BB118" s="58">
        <v>13</v>
      </c>
      <c r="BC118" s="54">
        <v>2</v>
      </c>
    </row>
    <row r="119" spans="1:55" ht="15.5" x14ac:dyDescent="0.3">
      <c r="A119" s="99">
        <v>67</v>
      </c>
      <c r="B119" s="26">
        <v>2</v>
      </c>
      <c r="C119" s="100" t="s">
        <v>41</v>
      </c>
      <c r="D119" s="67">
        <v>4</v>
      </c>
      <c r="E119" s="29">
        <v>1.56</v>
      </c>
      <c r="F119" s="101">
        <v>55</v>
      </c>
      <c r="G119" s="30">
        <v>22.600262984878366</v>
      </c>
      <c r="H119" s="31">
        <v>2</v>
      </c>
      <c r="I119" s="61">
        <v>33</v>
      </c>
      <c r="J119" s="102">
        <v>22</v>
      </c>
      <c r="K119" s="103">
        <v>2</v>
      </c>
      <c r="L119" s="57">
        <v>83</v>
      </c>
      <c r="M119" s="57">
        <v>2</v>
      </c>
      <c r="N119" s="35">
        <v>1.8088000000000002</v>
      </c>
      <c r="O119" s="68">
        <v>1.36</v>
      </c>
      <c r="P119" s="36">
        <v>1.33</v>
      </c>
      <c r="Q119" s="37">
        <v>2</v>
      </c>
      <c r="R119" s="37">
        <v>2</v>
      </c>
      <c r="S119" s="38">
        <v>232.99520000000001</v>
      </c>
      <c r="T119" s="39">
        <v>171.32</v>
      </c>
      <c r="U119" s="125">
        <v>1</v>
      </c>
      <c r="V119" s="125">
        <v>1</v>
      </c>
      <c r="W119" s="128">
        <f t="shared" si="5"/>
        <v>167.54088235294117</v>
      </c>
      <c r="X119" s="125">
        <v>2</v>
      </c>
      <c r="Y119" s="125"/>
      <c r="Z119" s="128">
        <f>AB119+5*O119</f>
        <v>34.900000000000006</v>
      </c>
      <c r="AA119" s="125">
        <v>2</v>
      </c>
      <c r="AB119" s="104">
        <v>28.1</v>
      </c>
      <c r="AC119" s="101">
        <v>27.9</v>
      </c>
      <c r="AD119" s="41">
        <v>1.0071684587813621</v>
      </c>
      <c r="AE119" s="43">
        <v>3</v>
      </c>
      <c r="AF119" s="43">
        <v>2</v>
      </c>
      <c r="AG119" s="105">
        <v>1</v>
      </c>
      <c r="AH119" s="106">
        <v>7</v>
      </c>
      <c r="AI119" s="45">
        <v>1</v>
      </c>
      <c r="AJ119" s="107">
        <v>1</v>
      </c>
      <c r="AK119" s="108" t="s">
        <v>42</v>
      </c>
      <c r="AL119" s="47">
        <v>2</v>
      </c>
      <c r="AM119" s="48">
        <v>1</v>
      </c>
      <c r="AN119" s="49">
        <v>1</v>
      </c>
      <c r="AO119" s="48">
        <v>2</v>
      </c>
      <c r="AP119" s="49">
        <v>2</v>
      </c>
      <c r="AQ119" s="48">
        <v>2</v>
      </c>
      <c r="AR119" s="49">
        <v>2</v>
      </c>
      <c r="AS119" s="50">
        <v>1</v>
      </c>
      <c r="AT119" s="51">
        <v>1</v>
      </c>
      <c r="AU119" s="52">
        <v>2</v>
      </c>
      <c r="AV119" s="23">
        <v>42721</v>
      </c>
      <c r="AW119" s="23">
        <v>44166</v>
      </c>
      <c r="AX119" s="29"/>
      <c r="AY119" s="119"/>
      <c r="AZ119" s="23"/>
      <c r="BA119" s="23"/>
      <c r="BB119" s="53">
        <v>47</v>
      </c>
      <c r="BC119" s="54">
        <v>2</v>
      </c>
    </row>
    <row r="120" spans="1:55" x14ac:dyDescent="0.3">
      <c r="A120" s="99">
        <v>53</v>
      </c>
      <c r="B120" s="26">
        <v>1</v>
      </c>
      <c r="C120" s="100" t="s">
        <v>41</v>
      </c>
      <c r="D120" s="67">
        <v>2</v>
      </c>
      <c r="E120" s="29">
        <v>1.57</v>
      </c>
      <c r="F120" s="101">
        <v>55</v>
      </c>
      <c r="G120" s="30">
        <v>22.313278429145196</v>
      </c>
      <c r="H120" s="31">
        <v>2</v>
      </c>
      <c r="I120" s="61">
        <v>12</v>
      </c>
      <c r="J120" s="102">
        <v>9</v>
      </c>
      <c r="K120" s="103">
        <v>1</v>
      </c>
      <c r="L120" s="57">
        <v>139</v>
      </c>
      <c r="M120" s="34">
        <v>1</v>
      </c>
      <c r="N120" s="35">
        <v>2.1619999999999999</v>
      </c>
      <c r="O120" s="101">
        <v>2.2999999999999998</v>
      </c>
      <c r="P120" s="36">
        <v>0.94</v>
      </c>
      <c r="Q120" s="37">
        <v>2</v>
      </c>
      <c r="R120" s="37">
        <v>2</v>
      </c>
      <c r="S120" s="38">
        <v>253.989</v>
      </c>
      <c r="T120" s="39">
        <v>110.43</v>
      </c>
      <c r="U120" s="125">
        <v>2</v>
      </c>
      <c r="V120" s="125">
        <v>2</v>
      </c>
      <c r="W120" s="128">
        <f t="shared" si="5"/>
        <v>45.132260869565215</v>
      </c>
      <c r="X120" s="125">
        <v>2</v>
      </c>
      <c r="Y120" s="125"/>
      <c r="Z120" s="128">
        <f>AB120+5*O120</f>
        <v>58</v>
      </c>
      <c r="AA120" s="125">
        <v>1</v>
      </c>
      <c r="AB120" s="104">
        <v>46.5</v>
      </c>
      <c r="AC120" s="101">
        <v>30.9</v>
      </c>
      <c r="AD120" s="41">
        <v>1.5048543689320388</v>
      </c>
      <c r="AE120" s="43">
        <v>3</v>
      </c>
      <c r="AF120" s="43">
        <v>2</v>
      </c>
      <c r="AG120" s="105">
        <v>1</v>
      </c>
      <c r="AH120" s="106">
        <v>10</v>
      </c>
      <c r="AI120" s="45">
        <v>2</v>
      </c>
      <c r="AJ120" s="107">
        <v>1</v>
      </c>
      <c r="AK120" s="97" t="s">
        <v>44</v>
      </c>
      <c r="AL120" s="47">
        <v>1</v>
      </c>
      <c r="AM120" s="48">
        <v>1</v>
      </c>
      <c r="AN120" s="49">
        <v>1</v>
      </c>
      <c r="AO120" s="48">
        <v>1</v>
      </c>
      <c r="AP120" s="49">
        <v>1</v>
      </c>
      <c r="AQ120" s="48">
        <v>1</v>
      </c>
      <c r="AR120" s="49">
        <v>2</v>
      </c>
      <c r="AS120" s="50">
        <v>1</v>
      </c>
      <c r="AT120" s="51">
        <v>1</v>
      </c>
      <c r="AU120" s="52">
        <v>2</v>
      </c>
      <c r="AV120" s="23">
        <v>43419</v>
      </c>
      <c r="AW120" s="23">
        <v>44166</v>
      </c>
      <c r="AX120" s="29"/>
      <c r="AY120" s="119"/>
      <c r="AZ120" s="23"/>
      <c r="BA120" s="23"/>
      <c r="BB120" s="53">
        <v>24</v>
      </c>
      <c r="BC120" s="54">
        <v>2</v>
      </c>
    </row>
    <row r="121" spans="1:55" x14ac:dyDescent="0.3">
      <c r="A121" s="99">
        <v>65</v>
      </c>
      <c r="B121" s="26">
        <v>2</v>
      </c>
      <c r="C121" s="100" t="s">
        <v>43</v>
      </c>
      <c r="D121" s="67">
        <v>1</v>
      </c>
      <c r="E121" s="29">
        <v>1.75</v>
      </c>
      <c r="F121" s="101">
        <v>80</v>
      </c>
      <c r="G121" s="30">
        <v>26.122448979591837</v>
      </c>
      <c r="H121" s="31">
        <v>3</v>
      </c>
      <c r="I121" s="61">
        <v>20</v>
      </c>
      <c r="J121" s="102">
        <v>9</v>
      </c>
      <c r="K121" s="103">
        <v>2</v>
      </c>
      <c r="L121" s="57">
        <v>98</v>
      </c>
      <c r="M121" s="57">
        <v>2</v>
      </c>
      <c r="N121" s="35">
        <v>4.125</v>
      </c>
      <c r="O121" s="68">
        <v>1.5</v>
      </c>
      <c r="P121" s="36">
        <v>2.75</v>
      </c>
      <c r="Q121" s="37">
        <v>1</v>
      </c>
      <c r="R121" s="37">
        <v>1</v>
      </c>
      <c r="S121" s="38">
        <v>223.995</v>
      </c>
      <c r="T121" s="39">
        <v>149.33000000000001</v>
      </c>
      <c r="U121" s="125">
        <v>2</v>
      </c>
      <c r="V121" s="125">
        <v>2</v>
      </c>
      <c r="W121" s="128">
        <f t="shared" si="5"/>
        <v>273.7716666666667</v>
      </c>
      <c r="X121" s="125">
        <v>1</v>
      </c>
      <c r="Y121" s="125"/>
      <c r="Z121" s="128">
        <f>AB121+5*O121</f>
        <v>42.8</v>
      </c>
      <c r="AA121" s="125">
        <v>2</v>
      </c>
      <c r="AB121" s="104">
        <v>35.299999999999997</v>
      </c>
      <c r="AC121" s="101">
        <v>22</v>
      </c>
      <c r="AD121" s="41">
        <v>1.6045454545454545</v>
      </c>
      <c r="AE121" s="43">
        <v>3</v>
      </c>
      <c r="AF121" s="43">
        <v>2</v>
      </c>
      <c r="AG121" s="105">
        <v>1</v>
      </c>
      <c r="AH121" s="106">
        <v>5</v>
      </c>
      <c r="AI121" s="45">
        <v>1</v>
      </c>
      <c r="AJ121" s="107">
        <v>2</v>
      </c>
      <c r="AK121" s="97" t="s">
        <v>44</v>
      </c>
      <c r="AL121" s="47">
        <v>1</v>
      </c>
      <c r="AM121" s="48">
        <v>1</v>
      </c>
      <c r="AN121" s="49">
        <v>1</v>
      </c>
      <c r="AO121" s="48">
        <v>1</v>
      </c>
      <c r="AP121" s="49">
        <v>1</v>
      </c>
      <c r="AQ121" s="48">
        <v>1</v>
      </c>
      <c r="AR121" s="49">
        <v>2</v>
      </c>
      <c r="AS121" s="50">
        <v>1</v>
      </c>
      <c r="AT121" s="51">
        <v>1</v>
      </c>
      <c r="AU121" s="52">
        <v>2</v>
      </c>
      <c r="AV121" s="23">
        <v>42823</v>
      </c>
      <c r="AW121" s="23">
        <v>44166</v>
      </c>
      <c r="AX121" s="29"/>
      <c r="AY121" s="119"/>
      <c r="AZ121" s="23"/>
      <c r="BA121" s="23"/>
      <c r="BB121" s="53">
        <v>44</v>
      </c>
      <c r="BC121" s="54">
        <v>2</v>
      </c>
    </row>
    <row r="122" spans="1:55" x14ac:dyDescent="0.3">
      <c r="A122" s="99">
        <v>71</v>
      </c>
      <c r="B122" s="26">
        <v>2</v>
      </c>
      <c r="C122" s="100" t="s">
        <v>41</v>
      </c>
      <c r="D122" s="67">
        <v>3</v>
      </c>
      <c r="E122" s="29"/>
      <c r="F122" s="101"/>
      <c r="G122" s="30"/>
      <c r="H122" s="31"/>
      <c r="I122" s="61">
        <v>48</v>
      </c>
      <c r="J122" s="102">
        <v>36</v>
      </c>
      <c r="K122" s="103">
        <v>1</v>
      </c>
      <c r="L122" s="57">
        <v>109</v>
      </c>
      <c r="M122" s="57">
        <v>2</v>
      </c>
      <c r="N122" s="35">
        <v>3.8850000000000002</v>
      </c>
      <c r="O122" s="101">
        <v>1.1100000000000001</v>
      </c>
      <c r="P122" s="36">
        <v>3.5</v>
      </c>
      <c r="Q122" s="37">
        <v>1</v>
      </c>
      <c r="R122" s="37">
        <v>1</v>
      </c>
      <c r="S122" s="38">
        <v>273.00450000000001</v>
      </c>
      <c r="T122" s="39">
        <v>245.95</v>
      </c>
      <c r="U122" s="125">
        <v>1</v>
      </c>
      <c r="V122" s="125">
        <v>1</v>
      </c>
      <c r="W122" s="128">
        <f t="shared" si="5"/>
        <v>775.51801801801787</v>
      </c>
      <c r="X122" s="125">
        <v>1</v>
      </c>
      <c r="Y122" s="125"/>
      <c r="Z122" s="128">
        <f>AB122+5*O122</f>
        <v>38.650000000000006</v>
      </c>
      <c r="AA122" s="125">
        <v>2</v>
      </c>
      <c r="AB122" s="81">
        <v>33.1</v>
      </c>
      <c r="AC122" s="68">
        <v>28</v>
      </c>
      <c r="AD122" s="41">
        <v>1.1821428571428572</v>
      </c>
      <c r="AE122" s="43">
        <v>3</v>
      </c>
      <c r="AF122" s="43">
        <v>2</v>
      </c>
      <c r="AG122" s="105">
        <v>1</v>
      </c>
      <c r="AH122" s="106">
        <v>12</v>
      </c>
      <c r="AI122" s="45">
        <v>2</v>
      </c>
      <c r="AJ122" s="107">
        <v>2</v>
      </c>
      <c r="AK122" s="97" t="s">
        <v>44</v>
      </c>
      <c r="AL122" s="47">
        <v>1</v>
      </c>
      <c r="AM122" s="48">
        <v>1</v>
      </c>
      <c r="AN122" s="49">
        <v>1</v>
      </c>
      <c r="AO122" s="48">
        <v>1</v>
      </c>
      <c r="AP122" s="49">
        <v>1</v>
      </c>
      <c r="AQ122" s="48">
        <v>1</v>
      </c>
      <c r="AR122" s="49">
        <v>2</v>
      </c>
      <c r="AS122" s="50">
        <v>1</v>
      </c>
      <c r="AT122" s="51">
        <v>1</v>
      </c>
      <c r="AU122" s="52">
        <v>2</v>
      </c>
      <c r="AV122" s="23">
        <v>42129</v>
      </c>
      <c r="AW122" s="23">
        <v>44166</v>
      </c>
      <c r="AX122" s="29"/>
      <c r="AY122" s="119"/>
      <c r="AZ122" s="23"/>
      <c r="BA122" s="23"/>
      <c r="BB122" s="53">
        <v>66</v>
      </c>
      <c r="BC122" s="54">
        <v>2</v>
      </c>
    </row>
    <row r="123" spans="1:55" ht="15.5" x14ac:dyDescent="0.3">
      <c r="A123" s="99">
        <v>71</v>
      </c>
      <c r="B123" s="26">
        <v>2</v>
      </c>
      <c r="C123" s="100" t="s">
        <v>41</v>
      </c>
      <c r="D123" s="67">
        <v>2</v>
      </c>
      <c r="E123" s="29"/>
      <c r="F123" s="101"/>
      <c r="G123" s="30"/>
      <c r="H123" s="31"/>
      <c r="I123" s="61">
        <v>30</v>
      </c>
      <c r="J123" s="102">
        <v>14</v>
      </c>
      <c r="K123" s="103">
        <v>2</v>
      </c>
      <c r="L123" s="57">
        <v>96</v>
      </c>
      <c r="M123" s="57">
        <v>2</v>
      </c>
      <c r="N123" s="35">
        <v>2.2256</v>
      </c>
      <c r="O123" s="101">
        <v>2.14</v>
      </c>
      <c r="P123" s="36">
        <v>1.04</v>
      </c>
      <c r="Q123" s="37">
        <v>2</v>
      </c>
      <c r="R123" s="37">
        <v>2</v>
      </c>
      <c r="S123" s="38">
        <v>315</v>
      </c>
      <c r="T123" s="39">
        <f>S123/O123</f>
        <v>147.19626168224298</v>
      </c>
      <c r="U123" s="125">
        <v>2</v>
      </c>
      <c r="V123" s="125">
        <v>2</v>
      </c>
      <c r="W123" s="128">
        <f t="shared" si="5"/>
        <v>71.53463184557603</v>
      </c>
      <c r="X123" s="125">
        <v>2</v>
      </c>
      <c r="Y123" s="125"/>
      <c r="Z123" s="128">
        <f>AB123+5*O123</f>
        <v>44.900000000000006</v>
      </c>
      <c r="AA123" s="125">
        <v>1</v>
      </c>
      <c r="AB123" s="104">
        <v>34.200000000000003</v>
      </c>
      <c r="AC123" s="101">
        <v>31.5</v>
      </c>
      <c r="AD123" s="41">
        <v>1.0857142857142859</v>
      </c>
      <c r="AE123" s="43">
        <v>1</v>
      </c>
      <c r="AF123" s="42">
        <v>1</v>
      </c>
      <c r="AG123" s="105">
        <v>2</v>
      </c>
      <c r="AH123" s="106">
        <v>5</v>
      </c>
      <c r="AI123" s="45">
        <v>1</v>
      </c>
      <c r="AJ123" s="107">
        <v>2</v>
      </c>
      <c r="AK123" s="108" t="s">
        <v>42</v>
      </c>
      <c r="AL123" s="47">
        <v>2</v>
      </c>
      <c r="AM123" s="49">
        <v>1</v>
      </c>
      <c r="AN123" s="49">
        <v>1</v>
      </c>
      <c r="AO123" s="49">
        <v>1</v>
      </c>
      <c r="AP123" s="49">
        <v>2</v>
      </c>
      <c r="AQ123" s="49">
        <v>1</v>
      </c>
      <c r="AR123" s="49">
        <v>2</v>
      </c>
      <c r="AS123" s="50">
        <v>1</v>
      </c>
      <c r="AT123" s="55">
        <v>2</v>
      </c>
      <c r="AU123" s="52">
        <v>2</v>
      </c>
      <c r="AV123" s="23">
        <v>41832</v>
      </c>
      <c r="AW123" s="23">
        <v>42856</v>
      </c>
      <c r="AX123" s="102">
        <v>1</v>
      </c>
      <c r="AY123" s="123">
        <v>42446</v>
      </c>
      <c r="AZ123" s="23"/>
      <c r="BA123" s="102" t="s">
        <v>59</v>
      </c>
      <c r="BB123" s="58">
        <v>33</v>
      </c>
      <c r="BC123" s="54">
        <v>1</v>
      </c>
    </row>
    <row r="124" spans="1:55" ht="15.5" x14ac:dyDescent="0.3">
      <c r="A124" s="99">
        <v>66</v>
      </c>
      <c r="B124" s="26">
        <v>2</v>
      </c>
      <c r="C124" s="100" t="s">
        <v>41</v>
      </c>
      <c r="D124" s="67">
        <v>2</v>
      </c>
      <c r="E124" s="29">
        <v>1.62</v>
      </c>
      <c r="F124" s="101">
        <v>83</v>
      </c>
      <c r="G124" s="30">
        <v>31.626276482243554</v>
      </c>
      <c r="H124" s="31">
        <v>3</v>
      </c>
      <c r="I124" s="61">
        <v>14</v>
      </c>
      <c r="J124" s="102">
        <v>7</v>
      </c>
      <c r="K124" s="103">
        <v>3</v>
      </c>
      <c r="L124" s="57">
        <v>139</v>
      </c>
      <c r="M124" s="34">
        <v>1</v>
      </c>
      <c r="N124" s="35">
        <v>2.9230000000000005</v>
      </c>
      <c r="O124" s="68">
        <v>1.85</v>
      </c>
      <c r="P124" s="36">
        <v>1.58</v>
      </c>
      <c r="Q124" s="37">
        <v>2</v>
      </c>
      <c r="R124" s="37">
        <v>2</v>
      </c>
      <c r="S124" s="38">
        <v>208.99450000000002</v>
      </c>
      <c r="T124" s="39">
        <v>112.97</v>
      </c>
      <c r="U124" s="125">
        <v>2</v>
      </c>
      <c r="V124" s="125">
        <v>2</v>
      </c>
      <c r="W124" s="128">
        <f t="shared" si="5"/>
        <v>96.482486486486494</v>
      </c>
      <c r="X124" s="125">
        <v>2</v>
      </c>
      <c r="Y124" s="125"/>
      <c r="Z124" s="128">
        <f>AB124+5*O124</f>
        <v>51.9</v>
      </c>
      <c r="AA124" s="125">
        <v>1</v>
      </c>
      <c r="AB124" s="104">
        <v>42.65</v>
      </c>
      <c r="AC124" s="101">
        <v>33.4</v>
      </c>
      <c r="AD124" s="41">
        <v>1.2769461077844311</v>
      </c>
      <c r="AE124" s="43">
        <v>1</v>
      </c>
      <c r="AF124" s="42">
        <v>1</v>
      </c>
      <c r="AG124" s="105">
        <v>2</v>
      </c>
      <c r="AH124" s="106">
        <v>5.5</v>
      </c>
      <c r="AI124" s="45">
        <v>1</v>
      </c>
      <c r="AJ124" s="107">
        <v>2</v>
      </c>
      <c r="AK124" s="108" t="s">
        <v>42</v>
      </c>
      <c r="AL124" s="47">
        <v>2</v>
      </c>
      <c r="AM124" s="48">
        <v>1</v>
      </c>
      <c r="AN124" s="49">
        <v>1</v>
      </c>
      <c r="AO124" s="48">
        <v>1</v>
      </c>
      <c r="AP124" s="49">
        <v>2</v>
      </c>
      <c r="AQ124" s="48">
        <v>1</v>
      </c>
      <c r="AR124" s="49">
        <v>2</v>
      </c>
      <c r="AS124" s="50">
        <v>1</v>
      </c>
      <c r="AT124" s="51">
        <v>1</v>
      </c>
      <c r="AU124" s="52">
        <v>2</v>
      </c>
      <c r="AV124" s="23">
        <v>43752</v>
      </c>
      <c r="AW124" s="23">
        <v>44166</v>
      </c>
      <c r="AX124" s="29"/>
      <c r="AY124" s="119"/>
      <c r="AZ124" s="23"/>
      <c r="BA124" s="23"/>
      <c r="BB124" s="53">
        <v>13</v>
      </c>
      <c r="BC124" s="54">
        <v>2</v>
      </c>
    </row>
    <row r="125" spans="1:55" ht="15.5" x14ac:dyDescent="0.3">
      <c r="A125" s="99">
        <v>22</v>
      </c>
      <c r="B125" s="26">
        <v>1</v>
      </c>
      <c r="C125" s="100" t="s">
        <v>41</v>
      </c>
      <c r="D125" s="67">
        <v>1</v>
      </c>
      <c r="E125" s="29">
        <v>1.63</v>
      </c>
      <c r="F125" s="101">
        <v>50</v>
      </c>
      <c r="G125" s="30">
        <v>18.818924310286427</v>
      </c>
      <c r="H125" s="31">
        <v>2</v>
      </c>
      <c r="I125" s="61">
        <v>16</v>
      </c>
      <c r="J125" s="102">
        <v>10</v>
      </c>
      <c r="K125" s="103">
        <v>3</v>
      </c>
      <c r="L125" s="57">
        <v>142</v>
      </c>
      <c r="M125" s="34">
        <v>1</v>
      </c>
      <c r="N125" s="35">
        <v>5.9295</v>
      </c>
      <c r="O125" s="68">
        <v>2.0099999999999998</v>
      </c>
      <c r="P125" s="36">
        <v>2.95</v>
      </c>
      <c r="Q125" s="37">
        <v>1</v>
      </c>
      <c r="R125" s="37">
        <v>1</v>
      </c>
      <c r="S125" s="38">
        <v>259.99349999999998</v>
      </c>
      <c r="T125" s="39">
        <v>129.35</v>
      </c>
      <c r="U125" s="125">
        <v>2</v>
      </c>
      <c r="V125" s="125">
        <v>2</v>
      </c>
      <c r="W125" s="128">
        <f t="shared" si="5"/>
        <v>189.84203980099502</v>
      </c>
      <c r="X125" s="125">
        <v>2</v>
      </c>
      <c r="Y125" s="125"/>
      <c r="Z125" s="128">
        <f>AB125+5*O125</f>
        <v>59.8</v>
      </c>
      <c r="AA125" s="125">
        <v>1</v>
      </c>
      <c r="AB125" s="104">
        <v>49.75</v>
      </c>
      <c r="AC125" s="101">
        <v>29.6</v>
      </c>
      <c r="AD125" s="41">
        <v>1.6807432432432432</v>
      </c>
      <c r="AE125" s="43">
        <v>1</v>
      </c>
      <c r="AF125" s="42">
        <v>1</v>
      </c>
      <c r="AG125" s="105">
        <v>1</v>
      </c>
      <c r="AH125" s="106">
        <v>7</v>
      </c>
      <c r="AI125" s="45">
        <v>1</v>
      </c>
      <c r="AJ125" s="107">
        <v>1</v>
      </c>
      <c r="AK125" s="108" t="s">
        <v>42</v>
      </c>
      <c r="AL125" s="47">
        <v>2</v>
      </c>
      <c r="AM125" s="48">
        <v>1</v>
      </c>
      <c r="AN125" s="49">
        <v>1</v>
      </c>
      <c r="AO125" s="48">
        <v>1</v>
      </c>
      <c r="AP125" s="49">
        <v>2</v>
      </c>
      <c r="AQ125" s="48">
        <v>1</v>
      </c>
      <c r="AR125" s="49">
        <v>2</v>
      </c>
      <c r="AS125" s="50">
        <v>1</v>
      </c>
      <c r="AT125" s="51">
        <v>1</v>
      </c>
      <c r="AU125" s="52">
        <v>2</v>
      </c>
      <c r="AV125" s="23">
        <v>43529</v>
      </c>
      <c r="AW125" s="23">
        <v>44166</v>
      </c>
      <c r="AX125" s="29"/>
      <c r="AY125" s="119"/>
      <c r="AZ125" s="23"/>
      <c r="BA125" s="23"/>
      <c r="BB125" s="53">
        <v>20</v>
      </c>
      <c r="BC125" s="54">
        <v>2</v>
      </c>
    </row>
    <row r="126" spans="1:55" ht="15.5" x14ac:dyDescent="0.3">
      <c r="A126" s="99">
        <v>60</v>
      </c>
      <c r="B126" s="26">
        <v>2</v>
      </c>
      <c r="C126" s="100" t="s">
        <v>43</v>
      </c>
      <c r="D126" s="67">
        <v>1</v>
      </c>
      <c r="E126" s="29">
        <v>1.7</v>
      </c>
      <c r="F126" s="101">
        <v>55</v>
      </c>
      <c r="G126" s="30">
        <v>19.031141868512112</v>
      </c>
      <c r="H126" s="31">
        <v>2</v>
      </c>
      <c r="I126" s="61">
        <v>14</v>
      </c>
      <c r="J126" s="102">
        <v>9</v>
      </c>
      <c r="K126" s="103">
        <v>1</v>
      </c>
      <c r="L126" s="57">
        <v>78</v>
      </c>
      <c r="M126" s="57">
        <v>2</v>
      </c>
      <c r="N126" s="35">
        <v>3.3048000000000002</v>
      </c>
      <c r="O126" s="68">
        <v>1.53</v>
      </c>
      <c r="P126" s="36">
        <v>2.16</v>
      </c>
      <c r="Q126" s="37">
        <v>2</v>
      </c>
      <c r="R126" s="37">
        <v>2</v>
      </c>
      <c r="S126" s="38">
        <v>481.99589999999995</v>
      </c>
      <c r="T126" s="39">
        <v>315.02999999999997</v>
      </c>
      <c r="U126" s="125">
        <v>1</v>
      </c>
      <c r="V126" s="125">
        <v>1</v>
      </c>
      <c r="W126" s="128">
        <f t="shared" si="5"/>
        <v>444.74823529411759</v>
      </c>
      <c r="X126" s="125">
        <v>1</v>
      </c>
      <c r="Y126" s="125"/>
      <c r="Z126" s="128">
        <f>AB126+5*O126</f>
        <v>35.68</v>
      </c>
      <c r="AA126" s="125">
        <v>2</v>
      </c>
      <c r="AB126" s="104">
        <v>28.03</v>
      </c>
      <c r="AC126" s="101">
        <v>37.6</v>
      </c>
      <c r="AD126" s="41">
        <v>0.74547872340425536</v>
      </c>
      <c r="AE126" s="43">
        <v>1</v>
      </c>
      <c r="AF126" s="42">
        <v>1</v>
      </c>
      <c r="AG126" s="105">
        <v>1</v>
      </c>
      <c r="AH126" s="106">
        <v>15</v>
      </c>
      <c r="AI126" s="45">
        <v>2</v>
      </c>
      <c r="AJ126" s="107">
        <v>1</v>
      </c>
      <c r="AK126" s="108" t="s">
        <v>42</v>
      </c>
      <c r="AL126" s="47">
        <v>2</v>
      </c>
      <c r="AM126" s="49">
        <v>1</v>
      </c>
      <c r="AN126" s="49">
        <v>1</v>
      </c>
      <c r="AO126" s="49">
        <v>1</v>
      </c>
      <c r="AP126" s="49">
        <v>2</v>
      </c>
      <c r="AQ126" s="49">
        <v>1</v>
      </c>
      <c r="AR126" s="49">
        <v>2</v>
      </c>
      <c r="AS126" s="50">
        <v>1</v>
      </c>
      <c r="AT126" s="55">
        <v>1</v>
      </c>
      <c r="AU126" s="52">
        <v>2</v>
      </c>
      <c r="AV126" s="23">
        <v>43705</v>
      </c>
      <c r="AW126" s="23">
        <v>44166</v>
      </c>
      <c r="AX126" s="29"/>
      <c r="AY126" s="119"/>
      <c r="AZ126" s="23"/>
      <c r="BA126" s="23"/>
      <c r="BB126" s="58">
        <v>15</v>
      </c>
      <c r="BC126" s="54">
        <v>2</v>
      </c>
    </row>
    <row r="127" spans="1:55" x14ac:dyDescent="0.3">
      <c r="A127" s="99">
        <v>53</v>
      </c>
      <c r="B127" s="26">
        <v>1</v>
      </c>
      <c r="C127" s="100" t="s">
        <v>41</v>
      </c>
      <c r="D127" s="67">
        <v>4</v>
      </c>
      <c r="E127" s="29">
        <v>1.58</v>
      </c>
      <c r="F127" s="101">
        <v>79</v>
      </c>
      <c r="G127" s="30">
        <v>31.645569620253159</v>
      </c>
      <c r="H127" s="31">
        <v>3</v>
      </c>
      <c r="I127" s="61">
        <v>9</v>
      </c>
      <c r="J127" s="102">
        <v>6</v>
      </c>
      <c r="K127" s="103">
        <v>1</v>
      </c>
      <c r="L127" s="57">
        <v>144</v>
      </c>
      <c r="M127" s="34">
        <v>1</v>
      </c>
      <c r="N127" s="35">
        <v>5.0148000000000001</v>
      </c>
      <c r="O127" s="68">
        <v>1.99</v>
      </c>
      <c r="P127" s="36">
        <v>2.52</v>
      </c>
      <c r="Q127" s="37">
        <v>1</v>
      </c>
      <c r="R127" s="37">
        <v>1</v>
      </c>
      <c r="S127" s="38">
        <v>218.00450000000001</v>
      </c>
      <c r="T127" s="39">
        <v>109.55</v>
      </c>
      <c r="U127" s="125">
        <v>2</v>
      </c>
      <c r="V127" s="125">
        <v>2</v>
      </c>
      <c r="W127" s="128">
        <f t="shared" si="5"/>
        <v>138.72663316582913</v>
      </c>
      <c r="X127" s="125">
        <v>2</v>
      </c>
      <c r="Y127" s="125"/>
      <c r="Z127" s="128">
        <f>AB127+5*O127</f>
        <v>48.05</v>
      </c>
      <c r="AA127" s="125">
        <v>1</v>
      </c>
      <c r="AB127" s="104">
        <v>38.1</v>
      </c>
      <c r="AC127" s="101">
        <v>27.8</v>
      </c>
      <c r="AD127" s="41">
        <v>1.3705035971223021</v>
      </c>
      <c r="AE127" s="43">
        <v>1</v>
      </c>
      <c r="AF127" s="42">
        <v>1</v>
      </c>
      <c r="AG127" s="105">
        <v>1</v>
      </c>
      <c r="AH127" s="106">
        <v>10</v>
      </c>
      <c r="AI127" s="45">
        <v>2</v>
      </c>
      <c r="AJ127" s="107">
        <v>1</v>
      </c>
      <c r="AK127" s="97" t="s">
        <v>44</v>
      </c>
      <c r="AL127" s="47">
        <v>1</v>
      </c>
      <c r="AM127" s="48">
        <v>1</v>
      </c>
      <c r="AN127" s="49">
        <v>1</v>
      </c>
      <c r="AO127" s="48">
        <v>1</v>
      </c>
      <c r="AP127" s="49">
        <v>1</v>
      </c>
      <c r="AQ127" s="48">
        <v>1</v>
      </c>
      <c r="AR127" s="49">
        <v>2</v>
      </c>
      <c r="AS127" s="50">
        <v>1</v>
      </c>
      <c r="AT127" s="51">
        <v>2</v>
      </c>
      <c r="AU127" s="52">
        <v>2</v>
      </c>
      <c r="AV127" s="23">
        <v>43434</v>
      </c>
      <c r="AW127" s="23">
        <v>44166</v>
      </c>
      <c r="AX127" s="29"/>
      <c r="AY127" s="119"/>
      <c r="AZ127" s="23"/>
      <c r="BA127" s="23"/>
      <c r="BB127" s="53">
        <v>24</v>
      </c>
      <c r="BC127" s="54">
        <v>2</v>
      </c>
    </row>
    <row r="128" spans="1:55" ht="15.5" x14ac:dyDescent="0.3">
      <c r="A128" s="99">
        <v>62</v>
      </c>
      <c r="B128" s="26">
        <v>2</v>
      </c>
      <c r="C128" s="100" t="s">
        <v>41</v>
      </c>
      <c r="D128" s="67">
        <v>3</v>
      </c>
      <c r="E128" s="29">
        <v>1.57</v>
      </c>
      <c r="F128" s="101">
        <v>60</v>
      </c>
      <c r="G128" s="30">
        <v>24.341758286340216</v>
      </c>
      <c r="H128" s="31">
        <v>3</v>
      </c>
      <c r="I128" s="61">
        <v>33</v>
      </c>
      <c r="J128" s="102">
        <v>8</v>
      </c>
      <c r="K128" s="103">
        <v>3</v>
      </c>
      <c r="L128" s="57">
        <v>126</v>
      </c>
      <c r="M128" s="34">
        <v>1</v>
      </c>
      <c r="N128" s="35">
        <v>2.0304000000000002</v>
      </c>
      <c r="O128" s="109">
        <v>2.16</v>
      </c>
      <c r="P128" s="36">
        <v>0.94</v>
      </c>
      <c r="Q128" s="37">
        <v>2</v>
      </c>
      <c r="R128" s="37">
        <v>2</v>
      </c>
      <c r="S128" s="38">
        <v>178.00560000000002</v>
      </c>
      <c r="T128" s="39">
        <v>82.41</v>
      </c>
      <c r="U128" s="125">
        <v>2</v>
      </c>
      <c r="V128" s="125">
        <v>2</v>
      </c>
      <c r="W128" s="128">
        <f t="shared" si="5"/>
        <v>35.863611111111105</v>
      </c>
      <c r="X128" s="125">
        <v>2</v>
      </c>
      <c r="Y128" s="125"/>
      <c r="Z128" s="128">
        <f>AB128+5*O128</f>
        <v>51.3</v>
      </c>
      <c r="AA128" s="125">
        <v>1</v>
      </c>
      <c r="AB128" s="104">
        <v>40.5</v>
      </c>
      <c r="AC128" s="101">
        <v>28.3</v>
      </c>
      <c r="AD128" s="41">
        <v>1.431095406360424</v>
      </c>
      <c r="AE128" s="43">
        <v>1</v>
      </c>
      <c r="AF128" s="42">
        <v>1</v>
      </c>
      <c r="AG128" s="105">
        <v>1</v>
      </c>
      <c r="AH128" s="106">
        <v>6</v>
      </c>
      <c r="AI128" s="45">
        <v>1</v>
      </c>
      <c r="AJ128" s="107">
        <v>2</v>
      </c>
      <c r="AK128" s="108" t="s">
        <v>42</v>
      </c>
      <c r="AL128" s="47">
        <v>2</v>
      </c>
      <c r="AM128" s="48">
        <v>1</v>
      </c>
      <c r="AN128" s="49">
        <v>1</v>
      </c>
      <c r="AO128" s="48">
        <v>1</v>
      </c>
      <c r="AP128" s="49">
        <v>2</v>
      </c>
      <c r="AQ128" s="48">
        <v>1</v>
      </c>
      <c r="AR128" s="49">
        <v>2</v>
      </c>
      <c r="AS128" s="50">
        <v>1</v>
      </c>
      <c r="AT128" s="51">
        <v>1</v>
      </c>
      <c r="AU128" s="52">
        <v>2</v>
      </c>
      <c r="AV128" s="23">
        <v>43382</v>
      </c>
      <c r="AW128" s="23">
        <v>44166</v>
      </c>
      <c r="AX128" s="29"/>
      <c r="AY128" s="119"/>
      <c r="AZ128" s="23"/>
      <c r="BA128" s="23"/>
      <c r="BB128" s="53">
        <v>25</v>
      </c>
      <c r="BC128" s="54">
        <v>2</v>
      </c>
    </row>
    <row r="129" spans="1:55" x14ac:dyDescent="0.3">
      <c r="A129" s="99">
        <v>78</v>
      </c>
      <c r="B129" s="26">
        <v>2</v>
      </c>
      <c r="C129" s="100" t="s">
        <v>41</v>
      </c>
      <c r="D129" s="67">
        <v>2</v>
      </c>
      <c r="E129" s="29">
        <v>1.52</v>
      </c>
      <c r="F129" s="101">
        <v>50</v>
      </c>
      <c r="G129" s="30">
        <v>21.641274238227147</v>
      </c>
      <c r="H129" s="31">
        <v>2</v>
      </c>
      <c r="I129" s="61">
        <v>15</v>
      </c>
      <c r="J129" s="102">
        <v>6</v>
      </c>
      <c r="K129" s="103">
        <v>3</v>
      </c>
      <c r="L129" s="57">
        <v>135</v>
      </c>
      <c r="M129" s="34">
        <v>1</v>
      </c>
      <c r="N129" s="35">
        <v>2.387</v>
      </c>
      <c r="O129" s="109">
        <v>1.54</v>
      </c>
      <c r="P129" s="36">
        <v>1.55</v>
      </c>
      <c r="Q129" s="37">
        <v>2</v>
      </c>
      <c r="R129" s="37">
        <v>2</v>
      </c>
      <c r="S129" s="38">
        <v>205.00480000000002</v>
      </c>
      <c r="T129" s="39">
        <v>133.12</v>
      </c>
      <c r="U129" s="125">
        <v>2</v>
      </c>
      <c r="V129" s="125">
        <v>2</v>
      </c>
      <c r="W129" s="128">
        <f t="shared" si="5"/>
        <v>133.98441558441559</v>
      </c>
      <c r="X129" s="125">
        <v>2</v>
      </c>
      <c r="Y129" s="125"/>
      <c r="Z129" s="128">
        <f>AB129+5*O129</f>
        <v>48.89</v>
      </c>
      <c r="AA129" s="125">
        <v>1</v>
      </c>
      <c r="AB129" s="104">
        <v>41.19</v>
      </c>
      <c r="AC129" s="101">
        <v>32.799999999999997</v>
      </c>
      <c r="AD129" s="41">
        <v>1.2557926829268293</v>
      </c>
      <c r="AE129" s="43">
        <v>1</v>
      </c>
      <c r="AF129" s="42">
        <v>1</v>
      </c>
      <c r="AG129" s="105">
        <v>2</v>
      </c>
      <c r="AH129" s="106">
        <v>10</v>
      </c>
      <c r="AI129" s="45">
        <v>2</v>
      </c>
      <c r="AJ129" s="107">
        <v>1</v>
      </c>
      <c r="AK129" s="97" t="s">
        <v>44</v>
      </c>
      <c r="AL129" s="47">
        <v>1</v>
      </c>
      <c r="AM129" s="49">
        <v>1</v>
      </c>
      <c r="AN129" s="49">
        <v>1</v>
      </c>
      <c r="AO129" s="49">
        <v>1</v>
      </c>
      <c r="AP129" s="49">
        <v>2</v>
      </c>
      <c r="AQ129" s="49">
        <v>1</v>
      </c>
      <c r="AR129" s="49">
        <v>2</v>
      </c>
      <c r="AS129" s="50">
        <v>1</v>
      </c>
      <c r="AT129" s="55">
        <v>1</v>
      </c>
      <c r="AU129" s="52">
        <v>2</v>
      </c>
      <c r="AV129" s="23">
        <v>43616</v>
      </c>
      <c r="AW129" s="23">
        <v>44166</v>
      </c>
      <c r="AX129" s="29"/>
      <c r="AY129" s="119"/>
      <c r="AZ129" s="23"/>
      <c r="BA129" s="23"/>
      <c r="BB129" s="58">
        <v>18</v>
      </c>
      <c r="BC129" s="54">
        <v>2</v>
      </c>
    </row>
    <row r="130" spans="1:55" ht="15.5" x14ac:dyDescent="0.3">
      <c r="A130" s="99">
        <v>63</v>
      </c>
      <c r="B130" s="26">
        <v>2</v>
      </c>
      <c r="C130" s="100" t="s">
        <v>41</v>
      </c>
      <c r="D130" s="67">
        <v>4</v>
      </c>
      <c r="E130" s="29">
        <v>1.6</v>
      </c>
      <c r="F130" s="101">
        <v>60</v>
      </c>
      <c r="G130" s="30">
        <v>23.437499999999996</v>
      </c>
      <c r="H130" s="31">
        <v>2</v>
      </c>
      <c r="I130" s="61">
        <v>22</v>
      </c>
      <c r="J130" s="102">
        <v>11</v>
      </c>
      <c r="K130" s="103">
        <v>3</v>
      </c>
      <c r="L130" s="57">
        <v>129</v>
      </c>
      <c r="M130" s="34">
        <v>1</v>
      </c>
      <c r="N130" s="35">
        <v>4.2184999999999997</v>
      </c>
      <c r="O130" s="109">
        <v>2.95</v>
      </c>
      <c r="P130" s="36">
        <v>1.43</v>
      </c>
      <c r="Q130" s="37">
        <v>2</v>
      </c>
      <c r="R130" s="37">
        <v>2</v>
      </c>
      <c r="S130" s="38">
        <v>286.0025</v>
      </c>
      <c r="T130" s="39">
        <v>96.95</v>
      </c>
      <c r="U130" s="125">
        <v>2</v>
      </c>
      <c r="V130" s="125">
        <v>2</v>
      </c>
      <c r="W130" s="128">
        <f t="shared" si="5"/>
        <v>46.996101694915247</v>
      </c>
      <c r="X130" s="125">
        <v>2</v>
      </c>
      <c r="Y130" s="125"/>
      <c r="Z130" s="128">
        <f>AB130+5*O130</f>
        <v>56.65</v>
      </c>
      <c r="AA130" s="125">
        <v>1</v>
      </c>
      <c r="AB130" s="104">
        <v>41.9</v>
      </c>
      <c r="AC130" s="101">
        <v>27.2</v>
      </c>
      <c r="AD130" s="41">
        <v>1.5404411764705883</v>
      </c>
      <c r="AE130" s="43">
        <v>1</v>
      </c>
      <c r="AF130" s="42">
        <v>1</v>
      </c>
      <c r="AG130" s="105">
        <v>1</v>
      </c>
      <c r="AH130" s="106">
        <v>18</v>
      </c>
      <c r="AI130" s="45">
        <v>2</v>
      </c>
      <c r="AJ130" s="107">
        <v>1</v>
      </c>
      <c r="AK130" s="108" t="s">
        <v>42</v>
      </c>
      <c r="AL130" s="47">
        <v>2</v>
      </c>
      <c r="AM130" s="48">
        <v>1</v>
      </c>
      <c r="AN130" s="49">
        <v>2</v>
      </c>
      <c r="AO130" s="48">
        <v>1</v>
      </c>
      <c r="AP130" s="49">
        <v>2</v>
      </c>
      <c r="AQ130" s="48">
        <v>1</v>
      </c>
      <c r="AR130" s="49">
        <v>2</v>
      </c>
      <c r="AS130" s="50">
        <v>1</v>
      </c>
      <c r="AT130" s="51">
        <v>1</v>
      </c>
      <c r="AU130" s="52">
        <v>2</v>
      </c>
      <c r="AV130" s="23">
        <v>43444</v>
      </c>
      <c r="AW130" s="23">
        <v>44166</v>
      </c>
      <c r="AX130" s="29"/>
      <c r="AY130" s="119"/>
      <c r="AZ130" s="23"/>
      <c r="BA130" s="23"/>
      <c r="BB130" s="53">
        <v>23</v>
      </c>
      <c r="BC130" s="54">
        <v>2</v>
      </c>
    </row>
    <row r="131" spans="1:55" ht="15.5" x14ac:dyDescent="0.3">
      <c r="A131" s="99">
        <v>69</v>
      </c>
      <c r="B131" s="26">
        <v>2</v>
      </c>
      <c r="C131" s="100" t="s">
        <v>41</v>
      </c>
      <c r="D131" s="67">
        <v>2</v>
      </c>
      <c r="E131" s="29">
        <v>1.58</v>
      </c>
      <c r="F131" s="101">
        <v>49</v>
      </c>
      <c r="G131" s="30">
        <v>19.62826470116968</v>
      </c>
      <c r="H131" s="31">
        <v>2</v>
      </c>
      <c r="I131" s="61">
        <v>16</v>
      </c>
      <c r="J131" s="102">
        <v>8</v>
      </c>
      <c r="K131" s="103">
        <v>1</v>
      </c>
      <c r="L131" s="57">
        <v>137</v>
      </c>
      <c r="M131" s="34">
        <v>1</v>
      </c>
      <c r="N131" s="35">
        <v>2.3214000000000001</v>
      </c>
      <c r="O131" s="109">
        <v>1.46</v>
      </c>
      <c r="P131" s="36">
        <v>1.59</v>
      </c>
      <c r="Q131" s="37">
        <v>2</v>
      </c>
      <c r="R131" s="37">
        <v>2</v>
      </c>
      <c r="S131" s="38">
        <v>223.00040000000001</v>
      </c>
      <c r="T131" s="39">
        <v>152.74</v>
      </c>
      <c r="U131" s="125">
        <v>2</v>
      </c>
      <c r="V131" s="125">
        <v>2</v>
      </c>
      <c r="W131" s="128">
        <f t="shared" ref="W131:W146" si="6">T131*P131/O131</f>
        <v>166.34013698630139</v>
      </c>
      <c r="X131" s="125">
        <v>2</v>
      </c>
      <c r="Y131" s="125"/>
      <c r="Z131" s="128">
        <f t="shared" ref="Z131:Z146" si="7">AB131+5*O131</f>
        <v>45.47</v>
      </c>
      <c r="AA131" s="125">
        <v>1</v>
      </c>
      <c r="AB131" s="104">
        <v>38.17</v>
      </c>
      <c r="AC131" s="101">
        <v>26.6</v>
      </c>
      <c r="AD131" s="41">
        <v>1.4349624060150377</v>
      </c>
      <c r="AE131" s="43">
        <v>1</v>
      </c>
      <c r="AF131" s="42">
        <v>1</v>
      </c>
      <c r="AG131" s="105">
        <v>1</v>
      </c>
      <c r="AH131" s="106">
        <v>6</v>
      </c>
      <c r="AI131" s="45">
        <v>1</v>
      </c>
      <c r="AJ131" s="107">
        <v>1</v>
      </c>
      <c r="AK131" s="108" t="s">
        <v>42</v>
      </c>
      <c r="AL131" s="47">
        <v>2</v>
      </c>
      <c r="AM131" s="48">
        <v>1</v>
      </c>
      <c r="AN131" s="49">
        <v>1</v>
      </c>
      <c r="AO131" s="48">
        <v>1</v>
      </c>
      <c r="AP131" s="49">
        <v>2</v>
      </c>
      <c r="AQ131" s="48">
        <v>1</v>
      </c>
      <c r="AR131" s="49">
        <v>2</v>
      </c>
      <c r="AS131" s="50">
        <v>1</v>
      </c>
      <c r="AT131" s="51">
        <v>1</v>
      </c>
      <c r="AU131" s="52">
        <v>2</v>
      </c>
      <c r="AV131" s="23">
        <v>43683</v>
      </c>
      <c r="AW131" s="23">
        <v>44166</v>
      </c>
      <c r="AX131" s="29"/>
      <c r="AY131" s="119"/>
      <c r="AZ131" s="23"/>
      <c r="BA131" s="23"/>
      <c r="BB131" s="53">
        <v>15</v>
      </c>
      <c r="BC131" s="54">
        <v>2</v>
      </c>
    </row>
    <row r="132" spans="1:55" ht="15.5" x14ac:dyDescent="0.3">
      <c r="A132" s="99">
        <v>49</v>
      </c>
      <c r="B132" s="26">
        <v>1</v>
      </c>
      <c r="C132" s="100" t="s">
        <v>43</v>
      </c>
      <c r="D132" s="67">
        <v>1</v>
      </c>
      <c r="E132" s="29">
        <v>1.66</v>
      </c>
      <c r="F132" s="101">
        <v>68</v>
      </c>
      <c r="G132" s="30">
        <v>24.677021338365513</v>
      </c>
      <c r="H132" s="31">
        <v>3</v>
      </c>
      <c r="I132" s="61">
        <v>15</v>
      </c>
      <c r="J132" s="102">
        <v>9</v>
      </c>
      <c r="K132" s="103">
        <v>1</v>
      </c>
      <c r="L132" s="57">
        <v>77</v>
      </c>
      <c r="M132" s="57">
        <v>2</v>
      </c>
      <c r="N132" s="35">
        <v>1.4220000000000002</v>
      </c>
      <c r="O132" s="101">
        <v>0.9</v>
      </c>
      <c r="P132" s="36">
        <v>1.58</v>
      </c>
      <c r="Q132" s="37">
        <v>2</v>
      </c>
      <c r="R132" s="37">
        <v>2</v>
      </c>
      <c r="S132" s="38">
        <v>267.00300000000004</v>
      </c>
      <c r="T132" s="39">
        <v>296.67</v>
      </c>
      <c r="U132" s="125">
        <v>1</v>
      </c>
      <c r="V132" s="125">
        <v>1</v>
      </c>
      <c r="W132" s="128">
        <f t="shared" si="6"/>
        <v>520.82066666666663</v>
      </c>
      <c r="X132" s="125">
        <v>1</v>
      </c>
      <c r="Y132" s="125"/>
      <c r="Z132" s="128">
        <f t="shared" si="7"/>
        <v>39.299999999999997</v>
      </c>
      <c r="AA132" s="125">
        <v>2</v>
      </c>
      <c r="AB132" s="110">
        <v>34.799999999999997</v>
      </c>
      <c r="AC132" s="101">
        <v>28.1</v>
      </c>
      <c r="AD132" s="41">
        <v>1.2384341637010674</v>
      </c>
      <c r="AE132" s="43">
        <v>1</v>
      </c>
      <c r="AF132" s="42">
        <v>1</v>
      </c>
      <c r="AG132" s="105">
        <v>1</v>
      </c>
      <c r="AH132" s="106">
        <v>8</v>
      </c>
      <c r="AI132" s="45">
        <v>1</v>
      </c>
      <c r="AJ132" s="107">
        <v>2</v>
      </c>
      <c r="AK132" s="108" t="s">
        <v>42</v>
      </c>
      <c r="AL132" s="47">
        <v>2</v>
      </c>
      <c r="AM132" s="49">
        <v>1</v>
      </c>
      <c r="AN132" s="49">
        <v>1</v>
      </c>
      <c r="AO132" s="49">
        <v>1</v>
      </c>
      <c r="AP132" s="49">
        <v>2</v>
      </c>
      <c r="AQ132" s="49">
        <v>1</v>
      </c>
      <c r="AR132" s="49">
        <v>2</v>
      </c>
      <c r="AS132" s="50">
        <v>1</v>
      </c>
      <c r="AT132" s="55">
        <v>1</v>
      </c>
      <c r="AU132" s="52">
        <v>2</v>
      </c>
      <c r="AV132" s="23">
        <v>43809</v>
      </c>
      <c r="AW132" s="23">
        <v>44166</v>
      </c>
      <c r="AX132" s="29"/>
      <c r="AY132" s="119"/>
      <c r="AZ132" s="23"/>
      <c r="BA132" s="23"/>
      <c r="BB132" s="58">
        <v>11</v>
      </c>
      <c r="BC132" s="54">
        <v>2</v>
      </c>
    </row>
    <row r="133" spans="1:55" x14ac:dyDescent="0.3">
      <c r="A133" s="99">
        <v>62</v>
      </c>
      <c r="B133" s="26">
        <v>2</v>
      </c>
      <c r="C133" s="100" t="s">
        <v>41</v>
      </c>
      <c r="D133" s="67">
        <v>2</v>
      </c>
      <c r="E133" s="29">
        <v>1.67</v>
      </c>
      <c r="F133" s="101">
        <v>73</v>
      </c>
      <c r="G133" s="30">
        <v>26.175194521137367</v>
      </c>
      <c r="H133" s="31">
        <v>3</v>
      </c>
      <c r="I133" s="61">
        <v>18</v>
      </c>
      <c r="J133" s="102">
        <v>9</v>
      </c>
      <c r="K133" s="103">
        <v>1</v>
      </c>
      <c r="L133" s="57">
        <v>138</v>
      </c>
      <c r="M133" s="34">
        <v>1</v>
      </c>
      <c r="N133" s="35">
        <v>2.3940000000000001</v>
      </c>
      <c r="O133" s="109">
        <v>1.33</v>
      </c>
      <c r="P133" s="36">
        <v>1.8</v>
      </c>
      <c r="Q133" s="37">
        <v>2</v>
      </c>
      <c r="R133" s="37">
        <v>2</v>
      </c>
      <c r="S133" s="38">
        <v>189.00630000000004</v>
      </c>
      <c r="T133" s="39">
        <v>142.11000000000001</v>
      </c>
      <c r="U133" s="125">
        <v>2</v>
      </c>
      <c r="V133" s="125">
        <v>2</v>
      </c>
      <c r="W133" s="128">
        <f t="shared" si="6"/>
        <v>192.32932330827069</v>
      </c>
      <c r="X133" s="125">
        <v>2</v>
      </c>
      <c r="Y133" s="125"/>
      <c r="Z133" s="128">
        <f t="shared" si="7"/>
        <v>47.55</v>
      </c>
      <c r="AA133" s="125">
        <v>1</v>
      </c>
      <c r="AB133" s="104">
        <v>40.9</v>
      </c>
      <c r="AC133" s="101">
        <v>27.3</v>
      </c>
      <c r="AD133" s="41">
        <v>1.4981684981684982</v>
      </c>
      <c r="AE133" s="43">
        <v>1</v>
      </c>
      <c r="AF133" s="42">
        <v>1</v>
      </c>
      <c r="AG133" s="105">
        <v>2</v>
      </c>
      <c r="AH133" s="106">
        <v>11</v>
      </c>
      <c r="AI133" s="45">
        <v>2</v>
      </c>
      <c r="AJ133" s="107">
        <v>1</v>
      </c>
      <c r="AK133" s="97" t="s">
        <v>44</v>
      </c>
      <c r="AL133" s="47">
        <v>1</v>
      </c>
      <c r="AM133" s="48">
        <v>1</v>
      </c>
      <c r="AN133" s="49">
        <v>1</v>
      </c>
      <c r="AO133" s="48">
        <v>1</v>
      </c>
      <c r="AP133" s="49">
        <v>2</v>
      </c>
      <c r="AQ133" s="48">
        <v>1</v>
      </c>
      <c r="AR133" s="49">
        <v>2</v>
      </c>
      <c r="AS133" s="50">
        <v>1</v>
      </c>
      <c r="AT133" s="51">
        <v>1</v>
      </c>
      <c r="AU133" s="52">
        <v>2</v>
      </c>
      <c r="AV133" s="23">
        <v>43567</v>
      </c>
      <c r="AW133" s="23">
        <v>44166</v>
      </c>
      <c r="AX133" s="29"/>
      <c r="AY133" s="119"/>
      <c r="AZ133" s="23"/>
      <c r="BA133" s="23"/>
      <c r="BB133" s="53">
        <v>19</v>
      </c>
      <c r="BC133" s="54">
        <v>2</v>
      </c>
    </row>
    <row r="134" spans="1:55" x14ac:dyDescent="0.3">
      <c r="A134" s="99">
        <v>41</v>
      </c>
      <c r="B134" s="26">
        <v>1</v>
      </c>
      <c r="C134" s="100" t="s">
        <v>41</v>
      </c>
      <c r="D134" s="67">
        <v>3</v>
      </c>
      <c r="E134" s="29">
        <v>1.68</v>
      </c>
      <c r="F134" s="101">
        <v>66</v>
      </c>
      <c r="G134" s="30">
        <v>23.384353741496604</v>
      </c>
      <c r="H134" s="31">
        <v>2</v>
      </c>
      <c r="I134" s="61">
        <v>13</v>
      </c>
      <c r="J134" s="102">
        <v>8</v>
      </c>
      <c r="K134" s="103">
        <v>2</v>
      </c>
      <c r="L134" s="57">
        <v>78</v>
      </c>
      <c r="M134" s="57">
        <v>2</v>
      </c>
      <c r="N134" s="35">
        <v>3.3319999999999999</v>
      </c>
      <c r="O134" s="109">
        <v>1.96</v>
      </c>
      <c r="P134" s="36">
        <v>1.7</v>
      </c>
      <c r="Q134" s="37">
        <v>2</v>
      </c>
      <c r="R134" s="37">
        <v>2</v>
      </c>
      <c r="S134" s="38">
        <v>153.99719999999999</v>
      </c>
      <c r="T134" s="39">
        <v>78.569999999999993</v>
      </c>
      <c r="U134" s="125">
        <v>2</v>
      </c>
      <c r="V134" s="125">
        <v>2</v>
      </c>
      <c r="W134" s="128">
        <f t="shared" si="6"/>
        <v>68.147448979591829</v>
      </c>
      <c r="X134" s="125">
        <v>2</v>
      </c>
      <c r="Y134" s="125"/>
      <c r="Z134" s="128">
        <f t="shared" si="7"/>
        <v>47.900000000000006</v>
      </c>
      <c r="AA134" s="125">
        <v>1</v>
      </c>
      <c r="AB134" s="104">
        <v>38.1</v>
      </c>
      <c r="AC134" s="101">
        <v>29.9</v>
      </c>
      <c r="AD134" s="41">
        <v>1.274247491638796</v>
      </c>
      <c r="AE134" s="43">
        <v>1</v>
      </c>
      <c r="AF134" s="42">
        <v>1</v>
      </c>
      <c r="AG134" s="105">
        <v>1</v>
      </c>
      <c r="AH134" s="106">
        <v>11</v>
      </c>
      <c r="AI134" s="45">
        <v>2</v>
      </c>
      <c r="AJ134" s="107">
        <v>1</v>
      </c>
      <c r="AK134" s="97" t="s">
        <v>44</v>
      </c>
      <c r="AL134" s="47">
        <v>1</v>
      </c>
      <c r="AM134" s="48">
        <v>1</v>
      </c>
      <c r="AN134" s="49">
        <v>1</v>
      </c>
      <c r="AO134" s="48">
        <v>1</v>
      </c>
      <c r="AP134" s="49">
        <v>2</v>
      </c>
      <c r="AQ134" s="48">
        <v>1</v>
      </c>
      <c r="AR134" s="49">
        <v>2</v>
      </c>
      <c r="AS134" s="50">
        <v>1</v>
      </c>
      <c r="AT134" s="51">
        <v>2</v>
      </c>
      <c r="AU134" s="52">
        <v>2</v>
      </c>
      <c r="AV134" s="23">
        <v>43564</v>
      </c>
      <c r="AW134" s="23">
        <v>44166</v>
      </c>
      <c r="AX134" s="29"/>
      <c r="AY134" s="119"/>
      <c r="AZ134" s="23"/>
      <c r="BA134" s="23"/>
      <c r="BB134" s="53">
        <v>19</v>
      </c>
      <c r="BC134" s="54">
        <v>2</v>
      </c>
    </row>
    <row r="135" spans="1:55" ht="15.5" x14ac:dyDescent="0.3">
      <c r="A135" s="99">
        <v>25</v>
      </c>
      <c r="B135" s="26">
        <v>1</v>
      </c>
      <c r="C135" s="100" t="s">
        <v>43</v>
      </c>
      <c r="D135" s="67">
        <v>4</v>
      </c>
      <c r="E135" s="29">
        <v>1.7</v>
      </c>
      <c r="F135" s="101">
        <v>65</v>
      </c>
      <c r="G135" s="30">
        <v>22.491349480968861</v>
      </c>
      <c r="H135" s="31">
        <v>2</v>
      </c>
      <c r="I135" s="61">
        <v>15</v>
      </c>
      <c r="J135" s="102">
        <v>9</v>
      </c>
      <c r="K135" s="103">
        <v>1</v>
      </c>
      <c r="L135" s="57">
        <v>145</v>
      </c>
      <c r="M135" s="34">
        <v>1</v>
      </c>
      <c r="N135" s="35">
        <v>4.3099999999999996</v>
      </c>
      <c r="O135" s="111">
        <v>0.25</v>
      </c>
      <c r="P135" s="36">
        <v>17.239999999999998</v>
      </c>
      <c r="Q135" s="37">
        <v>1</v>
      </c>
      <c r="R135" s="37">
        <v>1</v>
      </c>
      <c r="S135" s="38">
        <v>164</v>
      </c>
      <c r="T135" s="39">
        <v>656</v>
      </c>
      <c r="U135" s="125">
        <v>1</v>
      </c>
      <c r="V135" s="125">
        <v>1</v>
      </c>
      <c r="W135" s="128">
        <f t="shared" si="6"/>
        <v>45237.759999999995</v>
      </c>
      <c r="X135" s="125">
        <v>1</v>
      </c>
      <c r="Y135" s="125"/>
      <c r="Z135" s="128">
        <f t="shared" si="7"/>
        <v>35.450000000000003</v>
      </c>
      <c r="AA135" s="125">
        <v>2</v>
      </c>
      <c r="AB135" s="104">
        <v>34.200000000000003</v>
      </c>
      <c r="AC135" s="101">
        <v>27.5</v>
      </c>
      <c r="AD135" s="41">
        <v>1.2436363636363637</v>
      </c>
      <c r="AE135" s="43">
        <v>1</v>
      </c>
      <c r="AF135" s="42">
        <v>1</v>
      </c>
      <c r="AG135" s="105">
        <v>1</v>
      </c>
      <c r="AH135" s="106">
        <v>15</v>
      </c>
      <c r="AI135" s="45">
        <v>2</v>
      </c>
      <c r="AJ135" s="107">
        <v>1</v>
      </c>
      <c r="AK135" s="108" t="s">
        <v>42</v>
      </c>
      <c r="AL135" s="47">
        <v>2</v>
      </c>
      <c r="AM135" s="48">
        <v>1</v>
      </c>
      <c r="AN135" s="49">
        <v>1</v>
      </c>
      <c r="AO135" s="48">
        <v>1</v>
      </c>
      <c r="AP135" s="49">
        <v>2</v>
      </c>
      <c r="AQ135" s="48">
        <v>1</v>
      </c>
      <c r="AR135" s="49">
        <v>2</v>
      </c>
      <c r="AS135" s="50">
        <v>1</v>
      </c>
      <c r="AT135" s="51">
        <v>1</v>
      </c>
      <c r="AU135" s="52">
        <v>2</v>
      </c>
      <c r="AV135" s="23">
        <v>43500</v>
      </c>
      <c r="AW135" s="23">
        <v>44166</v>
      </c>
      <c r="AX135" s="29"/>
      <c r="AY135" s="119"/>
      <c r="AZ135" s="23"/>
      <c r="BA135" s="23"/>
      <c r="BB135" s="53">
        <v>21</v>
      </c>
      <c r="BC135" s="54">
        <v>2</v>
      </c>
    </row>
    <row r="136" spans="1:55" ht="15.5" x14ac:dyDescent="0.3">
      <c r="A136" s="99">
        <v>76</v>
      </c>
      <c r="B136" s="26">
        <v>2</v>
      </c>
      <c r="C136" s="100" t="s">
        <v>41</v>
      </c>
      <c r="D136" s="67">
        <v>4</v>
      </c>
      <c r="E136" s="29">
        <v>1.52</v>
      </c>
      <c r="F136" s="101">
        <v>45</v>
      </c>
      <c r="G136" s="30">
        <v>19.477146814404431</v>
      </c>
      <c r="H136" s="31">
        <v>2</v>
      </c>
      <c r="I136" s="61">
        <v>22</v>
      </c>
      <c r="J136" s="102">
        <v>6</v>
      </c>
      <c r="K136" s="103">
        <v>2</v>
      </c>
      <c r="L136" s="57">
        <v>100</v>
      </c>
      <c r="M136" s="57">
        <v>2</v>
      </c>
      <c r="N136" s="35">
        <v>3.3885000000000001</v>
      </c>
      <c r="O136" s="109">
        <v>2.5099999999999998</v>
      </c>
      <c r="P136" s="36">
        <v>1.35</v>
      </c>
      <c r="Q136" s="37">
        <v>2</v>
      </c>
      <c r="R136" s="37">
        <v>2</v>
      </c>
      <c r="S136" s="38">
        <v>334</v>
      </c>
      <c r="T136" s="39">
        <f>S136/O136</f>
        <v>133.06772908366534</v>
      </c>
      <c r="U136" s="125">
        <v>2</v>
      </c>
      <c r="V136" s="125">
        <v>2</v>
      </c>
      <c r="W136" s="128">
        <f t="shared" si="6"/>
        <v>71.570292535039144</v>
      </c>
      <c r="X136" s="125">
        <v>2</v>
      </c>
      <c r="Y136" s="125"/>
      <c r="Z136" s="128">
        <f t="shared" si="7"/>
        <v>46.55</v>
      </c>
      <c r="AA136" s="125">
        <v>1</v>
      </c>
      <c r="AB136" s="104">
        <v>34</v>
      </c>
      <c r="AC136" s="101">
        <v>38.1</v>
      </c>
      <c r="AD136" s="41">
        <v>0.89238845144356949</v>
      </c>
      <c r="AE136" s="43">
        <v>1</v>
      </c>
      <c r="AF136" s="42">
        <v>1</v>
      </c>
      <c r="AG136" s="105">
        <v>1</v>
      </c>
      <c r="AH136" s="106">
        <v>8.8000000000000007</v>
      </c>
      <c r="AI136" s="45">
        <v>1</v>
      </c>
      <c r="AJ136" s="107">
        <v>1</v>
      </c>
      <c r="AK136" s="108" t="s">
        <v>42</v>
      </c>
      <c r="AL136" s="47">
        <v>2</v>
      </c>
      <c r="AM136" s="48">
        <v>1</v>
      </c>
      <c r="AN136" s="49">
        <v>1</v>
      </c>
      <c r="AO136" s="48">
        <v>1</v>
      </c>
      <c r="AP136" s="49">
        <v>2</v>
      </c>
      <c r="AQ136" s="48">
        <v>1</v>
      </c>
      <c r="AR136" s="49">
        <v>2</v>
      </c>
      <c r="AS136" s="50">
        <v>1</v>
      </c>
      <c r="AT136" s="51">
        <v>1</v>
      </c>
      <c r="AU136" s="52">
        <v>2</v>
      </c>
      <c r="AV136" s="23">
        <v>43424</v>
      </c>
      <c r="AW136" s="23">
        <v>44166</v>
      </c>
      <c r="AX136" s="29"/>
      <c r="AY136" s="119"/>
      <c r="AZ136" s="23"/>
      <c r="BA136" s="23"/>
      <c r="BB136" s="53">
        <v>24</v>
      </c>
      <c r="BC136" s="54">
        <v>2</v>
      </c>
    </row>
    <row r="137" spans="1:55" ht="15.5" x14ac:dyDescent="0.3">
      <c r="A137" s="99">
        <v>52</v>
      </c>
      <c r="B137" s="26">
        <v>1</v>
      </c>
      <c r="C137" s="100" t="s">
        <v>43</v>
      </c>
      <c r="D137" s="67">
        <v>1</v>
      </c>
      <c r="E137" s="29">
        <v>1.7</v>
      </c>
      <c r="F137" s="101">
        <v>58</v>
      </c>
      <c r="G137" s="30">
        <v>20.069204152249139</v>
      </c>
      <c r="H137" s="31">
        <v>2</v>
      </c>
      <c r="I137" s="61">
        <v>13</v>
      </c>
      <c r="J137" s="102">
        <v>7</v>
      </c>
      <c r="K137" s="103">
        <v>3</v>
      </c>
      <c r="L137" s="57">
        <v>169</v>
      </c>
      <c r="M137" s="34">
        <v>1</v>
      </c>
      <c r="N137" s="35">
        <v>4.1531000000000002</v>
      </c>
      <c r="O137" s="111">
        <v>3.49</v>
      </c>
      <c r="P137" s="36">
        <v>1.19</v>
      </c>
      <c r="Q137" s="37">
        <v>2</v>
      </c>
      <c r="R137" s="37">
        <v>2</v>
      </c>
      <c r="S137" s="38">
        <v>217.98540000000003</v>
      </c>
      <c r="T137" s="39">
        <v>62.46</v>
      </c>
      <c r="U137" s="125">
        <v>2</v>
      </c>
      <c r="V137" s="125">
        <v>2</v>
      </c>
      <c r="W137" s="128">
        <f t="shared" si="6"/>
        <v>21.297249283667618</v>
      </c>
      <c r="X137" s="125">
        <v>2</v>
      </c>
      <c r="Y137" s="125"/>
      <c r="Z137" s="128">
        <f t="shared" si="7"/>
        <v>63.650000000000006</v>
      </c>
      <c r="AA137" s="125">
        <v>1</v>
      </c>
      <c r="AB137" s="104">
        <v>46.2</v>
      </c>
      <c r="AC137" s="101">
        <v>26.7</v>
      </c>
      <c r="AD137" s="41">
        <v>1.7303370786516856</v>
      </c>
      <c r="AE137" s="43">
        <v>1</v>
      </c>
      <c r="AF137" s="42">
        <v>1</v>
      </c>
      <c r="AG137" s="105">
        <v>1</v>
      </c>
      <c r="AH137" s="106">
        <v>7.3</v>
      </c>
      <c r="AI137" s="45">
        <v>1</v>
      </c>
      <c r="AJ137" s="107">
        <v>1</v>
      </c>
      <c r="AK137" s="108" t="s">
        <v>42</v>
      </c>
      <c r="AL137" s="47">
        <v>2</v>
      </c>
      <c r="AM137" s="48">
        <v>1</v>
      </c>
      <c r="AN137" s="49">
        <v>1</v>
      </c>
      <c r="AO137" s="48">
        <v>1</v>
      </c>
      <c r="AP137" s="49">
        <v>1</v>
      </c>
      <c r="AQ137" s="48">
        <v>1</v>
      </c>
      <c r="AR137" s="49">
        <v>2</v>
      </c>
      <c r="AS137" s="50">
        <v>1</v>
      </c>
      <c r="AT137" s="51">
        <v>1</v>
      </c>
      <c r="AU137" s="52">
        <v>2</v>
      </c>
      <c r="AV137" s="23">
        <v>43307</v>
      </c>
      <c r="AW137" s="23">
        <v>44166</v>
      </c>
      <c r="AX137" s="29"/>
      <c r="AY137" s="119"/>
      <c r="AZ137" s="23"/>
      <c r="BA137" s="23"/>
      <c r="BB137" s="53">
        <v>28</v>
      </c>
      <c r="BC137" s="54">
        <v>2</v>
      </c>
    </row>
    <row r="138" spans="1:55" ht="15.5" x14ac:dyDescent="0.3">
      <c r="A138" s="99">
        <v>43</v>
      </c>
      <c r="B138" s="26">
        <v>1</v>
      </c>
      <c r="C138" s="100" t="s">
        <v>43</v>
      </c>
      <c r="D138" s="67">
        <v>1</v>
      </c>
      <c r="E138" s="29">
        <v>1.67</v>
      </c>
      <c r="F138" s="101">
        <v>64</v>
      </c>
      <c r="G138" s="30">
        <v>22.948115744558788</v>
      </c>
      <c r="H138" s="31">
        <v>2</v>
      </c>
      <c r="I138" s="61">
        <v>12</v>
      </c>
      <c r="J138" s="102">
        <v>8</v>
      </c>
      <c r="K138" s="103">
        <v>1</v>
      </c>
      <c r="L138" s="57">
        <v>139</v>
      </c>
      <c r="M138" s="34">
        <v>1</v>
      </c>
      <c r="N138" s="35">
        <v>3.0627000000000004</v>
      </c>
      <c r="O138" s="109">
        <v>1.23</v>
      </c>
      <c r="P138" s="36">
        <v>2.4900000000000002</v>
      </c>
      <c r="Q138" s="37">
        <v>1</v>
      </c>
      <c r="R138" s="37">
        <v>1</v>
      </c>
      <c r="S138" s="38">
        <v>176.00069999999999</v>
      </c>
      <c r="T138" s="39">
        <v>143.09</v>
      </c>
      <c r="U138" s="125">
        <v>2</v>
      </c>
      <c r="V138" s="125">
        <v>2</v>
      </c>
      <c r="W138" s="128">
        <f t="shared" si="6"/>
        <v>289.67</v>
      </c>
      <c r="X138" s="125">
        <v>1</v>
      </c>
      <c r="Y138" s="125"/>
      <c r="Z138" s="128">
        <f t="shared" si="7"/>
        <v>46.35</v>
      </c>
      <c r="AA138" s="125">
        <v>1</v>
      </c>
      <c r="AB138" s="104">
        <v>40.200000000000003</v>
      </c>
      <c r="AC138" s="101">
        <v>30.4</v>
      </c>
      <c r="AD138" s="41">
        <v>1.3223684210526316</v>
      </c>
      <c r="AE138" s="43">
        <v>1</v>
      </c>
      <c r="AF138" s="42">
        <v>1</v>
      </c>
      <c r="AG138" s="105">
        <v>2</v>
      </c>
      <c r="AH138" s="106">
        <v>3</v>
      </c>
      <c r="AI138" s="45">
        <v>1</v>
      </c>
      <c r="AJ138" s="107">
        <v>2</v>
      </c>
      <c r="AK138" s="108" t="s">
        <v>42</v>
      </c>
      <c r="AL138" s="47">
        <v>2</v>
      </c>
      <c r="AM138" s="49">
        <v>1</v>
      </c>
      <c r="AN138" s="49">
        <v>1</v>
      </c>
      <c r="AO138" s="49">
        <v>1</v>
      </c>
      <c r="AP138" s="49">
        <v>1</v>
      </c>
      <c r="AQ138" s="49">
        <v>1</v>
      </c>
      <c r="AR138" s="49">
        <v>2</v>
      </c>
      <c r="AS138" s="50">
        <v>1</v>
      </c>
      <c r="AT138" s="55">
        <v>1</v>
      </c>
      <c r="AU138" s="52">
        <v>2</v>
      </c>
      <c r="AV138" s="23">
        <v>43158</v>
      </c>
      <c r="AW138" s="23">
        <v>44166</v>
      </c>
      <c r="AX138" s="29"/>
      <c r="AY138" s="119"/>
      <c r="AZ138" s="23"/>
      <c r="BA138" s="23"/>
      <c r="BB138" s="58">
        <v>33</v>
      </c>
      <c r="BC138" s="54">
        <v>2</v>
      </c>
    </row>
    <row r="139" spans="1:55" x14ac:dyDescent="0.3">
      <c r="A139" s="99">
        <v>72</v>
      </c>
      <c r="B139" s="26">
        <v>2</v>
      </c>
      <c r="C139" s="100" t="s">
        <v>43</v>
      </c>
      <c r="D139" s="67">
        <v>2</v>
      </c>
      <c r="E139" s="29">
        <v>1.7</v>
      </c>
      <c r="F139" s="101">
        <v>72</v>
      </c>
      <c r="G139" s="30">
        <v>24.913494809688583</v>
      </c>
      <c r="H139" s="31">
        <v>3</v>
      </c>
      <c r="I139" s="61">
        <v>11</v>
      </c>
      <c r="J139" s="102">
        <v>8</v>
      </c>
      <c r="K139" s="103">
        <v>2</v>
      </c>
      <c r="L139" s="57">
        <v>137</v>
      </c>
      <c r="M139" s="34">
        <v>1</v>
      </c>
      <c r="N139" s="35">
        <v>3.7119999999999997</v>
      </c>
      <c r="O139" s="109">
        <v>1.45</v>
      </c>
      <c r="P139" s="36">
        <v>2.56</v>
      </c>
      <c r="Q139" s="37">
        <v>1</v>
      </c>
      <c r="R139" s="37">
        <v>1</v>
      </c>
      <c r="S139" s="38">
        <v>179.0025</v>
      </c>
      <c r="T139" s="39">
        <v>123.45</v>
      </c>
      <c r="U139" s="125">
        <v>2</v>
      </c>
      <c r="V139" s="125">
        <v>2</v>
      </c>
      <c r="W139" s="128">
        <f t="shared" si="6"/>
        <v>217.9531034482759</v>
      </c>
      <c r="X139" s="125">
        <v>2</v>
      </c>
      <c r="Y139" s="125"/>
      <c r="Z139" s="128">
        <f t="shared" si="7"/>
        <v>47.02</v>
      </c>
      <c r="AA139" s="125">
        <v>1</v>
      </c>
      <c r="AB139" s="104">
        <v>39.770000000000003</v>
      </c>
      <c r="AC139" s="101">
        <v>29.1</v>
      </c>
      <c r="AD139" s="41">
        <v>1.3666666666666667</v>
      </c>
      <c r="AE139" s="43">
        <v>1</v>
      </c>
      <c r="AF139" s="42">
        <v>1</v>
      </c>
      <c r="AG139" s="105">
        <v>3</v>
      </c>
      <c r="AH139" s="106">
        <v>2</v>
      </c>
      <c r="AI139" s="45">
        <v>1</v>
      </c>
      <c r="AJ139" s="107">
        <v>2</v>
      </c>
      <c r="AK139" s="97" t="s">
        <v>44</v>
      </c>
      <c r="AL139" s="47">
        <v>1</v>
      </c>
      <c r="AM139" s="49">
        <v>1</v>
      </c>
      <c r="AN139" s="49">
        <v>1</v>
      </c>
      <c r="AO139" s="49">
        <v>1</v>
      </c>
      <c r="AP139" s="49">
        <v>1</v>
      </c>
      <c r="AQ139" s="49">
        <v>1</v>
      </c>
      <c r="AR139" s="49">
        <v>2</v>
      </c>
      <c r="AS139" s="50">
        <v>1</v>
      </c>
      <c r="AT139" s="55">
        <v>2</v>
      </c>
      <c r="AU139" s="52">
        <v>2</v>
      </c>
      <c r="AV139" s="23">
        <v>43488</v>
      </c>
      <c r="AW139" s="23">
        <v>44166</v>
      </c>
      <c r="AX139" s="29"/>
      <c r="AY139" s="119"/>
      <c r="AZ139" s="23"/>
      <c r="BA139" s="23"/>
      <c r="BB139" s="58">
        <v>22</v>
      </c>
      <c r="BC139" s="54">
        <v>2</v>
      </c>
    </row>
    <row r="140" spans="1:55" ht="15.5" x14ac:dyDescent="0.3">
      <c r="A140" s="99">
        <v>60</v>
      </c>
      <c r="B140" s="26">
        <v>2</v>
      </c>
      <c r="C140" s="100" t="s">
        <v>43</v>
      </c>
      <c r="D140" s="67">
        <v>2</v>
      </c>
      <c r="E140" s="29">
        <v>1.8</v>
      </c>
      <c r="F140" s="101">
        <v>94</v>
      </c>
      <c r="G140" s="30">
        <v>29.012345679012345</v>
      </c>
      <c r="H140" s="31">
        <v>3</v>
      </c>
      <c r="I140" s="61">
        <v>12</v>
      </c>
      <c r="J140" s="102">
        <v>7</v>
      </c>
      <c r="K140" s="103">
        <v>2</v>
      </c>
      <c r="L140" s="57">
        <v>110</v>
      </c>
      <c r="M140" s="34">
        <v>1</v>
      </c>
      <c r="N140" s="35">
        <v>4.4527999999999999</v>
      </c>
      <c r="O140" s="111">
        <v>0.92</v>
      </c>
      <c r="P140" s="36">
        <v>4.84</v>
      </c>
      <c r="Q140" s="37">
        <v>1</v>
      </c>
      <c r="R140" s="37">
        <v>1</v>
      </c>
      <c r="S140" s="38">
        <v>234.99560000000002</v>
      </c>
      <c r="T140" s="39">
        <v>255.43</v>
      </c>
      <c r="U140" s="125">
        <v>1</v>
      </c>
      <c r="V140" s="125">
        <v>1</v>
      </c>
      <c r="W140" s="128">
        <f t="shared" si="6"/>
        <v>1343.7839130434782</v>
      </c>
      <c r="X140" s="125">
        <v>1</v>
      </c>
      <c r="Y140" s="125"/>
      <c r="Z140" s="128">
        <f t="shared" si="7"/>
        <v>44.4</v>
      </c>
      <c r="AA140" s="125">
        <v>2</v>
      </c>
      <c r="AB140" s="104">
        <v>39.799999999999997</v>
      </c>
      <c r="AC140" s="101">
        <v>29.1</v>
      </c>
      <c r="AD140" s="41">
        <v>1.367697594501718</v>
      </c>
      <c r="AE140" s="43">
        <v>1</v>
      </c>
      <c r="AF140" s="42">
        <v>1</v>
      </c>
      <c r="AG140" s="105">
        <v>1</v>
      </c>
      <c r="AH140" s="106">
        <v>4.5</v>
      </c>
      <c r="AI140" s="45">
        <v>1</v>
      </c>
      <c r="AJ140" s="107">
        <v>2</v>
      </c>
      <c r="AK140" s="108" t="s">
        <v>42</v>
      </c>
      <c r="AL140" s="47">
        <v>2</v>
      </c>
      <c r="AM140" s="48">
        <v>1</v>
      </c>
      <c r="AN140" s="49">
        <v>1</v>
      </c>
      <c r="AO140" s="48">
        <v>1</v>
      </c>
      <c r="AP140" s="49">
        <v>2</v>
      </c>
      <c r="AQ140" s="48">
        <v>1</v>
      </c>
      <c r="AR140" s="49">
        <v>2</v>
      </c>
      <c r="AS140" s="50">
        <v>1</v>
      </c>
      <c r="AT140" s="51">
        <v>1</v>
      </c>
      <c r="AU140" s="52">
        <v>2</v>
      </c>
      <c r="AV140" s="23">
        <v>43349</v>
      </c>
      <c r="AW140" s="23">
        <v>44166</v>
      </c>
      <c r="AX140" s="29"/>
      <c r="AY140" s="119"/>
      <c r="AZ140" s="23"/>
      <c r="BA140" s="23"/>
      <c r="BB140" s="53">
        <v>26</v>
      </c>
      <c r="BC140" s="54">
        <v>2</v>
      </c>
    </row>
    <row r="141" spans="1:55" ht="15.5" x14ac:dyDescent="0.3">
      <c r="A141" s="99">
        <v>47</v>
      </c>
      <c r="B141" s="26">
        <v>1</v>
      </c>
      <c r="C141" s="100" t="s">
        <v>43</v>
      </c>
      <c r="D141" s="67">
        <v>2</v>
      </c>
      <c r="E141" s="29">
        <v>1.7</v>
      </c>
      <c r="F141" s="101">
        <v>66</v>
      </c>
      <c r="G141" s="30">
        <v>22.837370242214536</v>
      </c>
      <c r="H141" s="31">
        <v>2</v>
      </c>
      <c r="I141" s="61">
        <v>22</v>
      </c>
      <c r="J141" s="102">
        <v>14</v>
      </c>
      <c r="K141" s="103">
        <v>2</v>
      </c>
      <c r="L141" s="57">
        <v>162</v>
      </c>
      <c r="M141" s="34">
        <v>1</v>
      </c>
      <c r="N141" s="35">
        <v>4.3358999999999996</v>
      </c>
      <c r="O141" s="111">
        <v>0.97</v>
      </c>
      <c r="P141" s="36">
        <v>4.47</v>
      </c>
      <c r="Q141" s="37">
        <v>1</v>
      </c>
      <c r="R141" s="37">
        <v>1</v>
      </c>
      <c r="S141" s="38">
        <v>207.99709999999999</v>
      </c>
      <c r="T141" s="39">
        <v>214.43</v>
      </c>
      <c r="U141" s="125">
        <v>1</v>
      </c>
      <c r="V141" s="125">
        <v>1</v>
      </c>
      <c r="W141" s="128">
        <f t="shared" si="6"/>
        <v>988.14649484536073</v>
      </c>
      <c r="X141" s="125">
        <v>1</v>
      </c>
      <c r="Y141" s="125"/>
      <c r="Z141" s="128">
        <f t="shared" si="7"/>
        <v>50.35</v>
      </c>
      <c r="AA141" s="125">
        <v>1</v>
      </c>
      <c r="AB141" s="104">
        <v>45.5</v>
      </c>
      <c r="AC141" s="101">
        <v>26</v>
      </c>
      <c r="AD141" s="41">
        <v>1.75</v>
      </c>
      <c r="AE141" s="43">
        <v>1</v>
      </c>
      <c r="AF141" s="42">
        <v>1</v>
      </c>
      <c r="AG141" s="105">
        <v>1</v>
      </c>
      <c r="AH141" s="106">
        <v>15</v>
      </c>
      <c r="AI141" s="45">
        <v>2</v>
      </c>
      <c r="AJ141" s="107">
        <v>1</v>
      </c>
      <c r="AK141" s="108" t="s">
        <v>42</v>
      </c>
      <c r="AL141" s="47">
        <v>2</v>
      </c>
      <c r="AM141" s="48">
        <v>1</v>
      </c>
      <c r="AN141" s="49">
        <v>1</v>
      </c>
      <c r="AO141" s="48">
        <v>1</v>
      </c>
      <c r="AP141" s="49">
        <v>2</v>
      </c>
      <c r="AQ141" s="48">
        <v>1</v>
      </c>
      <c r="AR141" s="49">
        <v>2</v>
      </c>
      <c r="AS141" s="50">
        <v>1</v>
      </c>
      <c r="AT141" s="51">
        <v>1</v>
      </c>
      <c r="AU141" s="52">
        <v>2</v>
      </c>
      <c r="AV141" s="23">
        <v>43256</v>
      </c>
      <c r="AW141" s="23">
        <v>44166</v>
      </c>
      <c r="AX141" s="29"/>
      <c r="AY141" s="119"/>
      <c r="AZ141" s="23"/>
      <c r="BA141" s="23"/>
      <c r="BB141" s="53">
        <v>29</v>
      </c>
      <c r="BC141" s="54">
        <v>2</v>
      </c>
    </row>
    <row r="142" spans="1:55" ht="15.5" x14ac:dyDescent="0.3">
      <c r="A142" s="99">
        <v>74</v>
      </c>
      <c r="B142" s="26">
        <v>2</v>
      </c>
      <c r="C142" s="100" t="s">
        <v>41</v>
      </c>
      <c r="D142" s="67">
        <v>4</v>
      </c>
      <c r="E142" s="29">
        <v>1.6</v>
      </c>
      <c r="F142" s="101">
        <v>53</v>
      </c>
      <c r="G142" s="30">
        <v>20.703124999999996</v>
      </c>
      <c r="H142" s="31">
        <v>2</v>
      </c>
      <c r="I142" s="61">
        <v>19</v>
      </c>
      <c r="J142" s="102">
        <v>9</v>
      </c>
      <c r="K142" s="103">
        <v>3</v>
      </c>
      <c r="L142" s="57">
        <v>94</v>
      </c>
      <c r="M142" s="57">
        <v>2</v>
      </c>
      <c r="N142" s="35">
        <v>2.2532999999999999</v>
      </c>
      <c r="O142" s="109">
        <v>1.1100000000000001</v>
      </c>
      <c r="P142" s="36">
        <v>2.0299999999999998</v>
      </c>
      <c r="Q142" s="37">
        <v>2</v>
      </c>
      <c r="R142" s="37">
        <v>2</v>
      </c>
      <c r="S142" s="38">
        <v>210.00090000000003</v>
      </c>
      <c r="T142" s="39">
        <v>189.19</v>
      </c>
      <c r="U142" s="125">
        <v>1</v>
      </c>
      <c r="V142" s="125">
        <v>1</v>
      </c>
      <c r="W142" s="128">
        <f t="shared" si="6"/>
        <v>345.99612612612606</v>
      </c>
      <c r="X142" s="125">
        <v>1</v>
      </c>
      <c r="Y142" s="125"/>
      <c r="Z142" s="128">
        <f t="shared" si="7"/>
        <v>43.650000000000006</v>
      </c>
      <c r="AA142" s="125">
        <v>2</v>
      </c>
      <c r="AB142" s="104">
        <v>38.1</v>
      </c>
      <c r="AC142" s="101">
        <v>22.1</v>
      </c>
      <c r="AD142" s="41">
        <v>1.7239819004524886</v>
      </c>
      <c r="AE142" s="43">
        <v>1</v>
      </c>
      <c r="AF142" s="42">
        <v>1</v>
      </c>
      <c r="AG142" s="105">
        <v>1</v>
      </c>
      <c r="AH142" s="106">
        <v>10.5</v>
      </c>
      <c r="AI142" s="45">
        <v>2</v>
      </c>
      <c r="AJ142" s="107">
        <v>2</v>
      </c>
      <c r="AK142" s="108" t="s">
        <v>42</v>
      </c>
      <c r="AL142" s="47">
        <v>2</v>
      </c>
      <c r="AM142" s="48">
        <v>1</v>
      </c>
      <c r="AN142" s="49">
        <v>1</v>
      </c>
      <c r="AO142" s="48">
        <v>1</v>
      </c>
      <c r="AP142" s="49">
        <v>2</v>
      </c>
      <c r="AQ142" s="48">
        <v>1</v>
      </c>
      <c r="AR142" s="49">
        <v>2</v>
      </c>
      <c r="AS142" s="50">
        <v>1</v>
      </c>
      <c r="AT142" s="51">
        <v>1</v>
      </c>
      <c r="AU142" s="52">
        <v>2</v>
      </c>
      <c r="AV142" s="23">
        <v>43222</v>
      </c>
      <c r="AW142" s="23">
        <v>44166</v>
      </c>
      <c r="AX142" s="29"/>
      <c r="AY142" s="119"/>
      <c r="AZ142" s="23"/>
      <c r="BA142" s="23"/>
      <c r="BB142" s="53">
        <v>30</v>
      </c>
      <c r="BC142" s="54">
        <v>2</v>
      </c>
    </row>
    <row r="143" spans="1:55" ht="15.5" x14ac:dyDescent="0.3">
      <c r="A143" s="99">
        <v>56</v>
      </c>
      <c r="B143" s="26">
        <v>1</v>
      </c>
      <c r="C143" s="100" t="s">
        <v>41</v>
      </c>
      <c r="D143" s="67">
        <v>4</v>
      </c>
      <c r="E143" s="29">
        <v>1.62</v>
      </c>
      <c r="F143" s="101">
        <v>65</v>
      </c>
      <c r="G143" s="30">
        <v>24.767565919829291</v>
      </c>
      <c r="H143" s="31">
        <v>3</v>
      </c>
      <c r="I143" s="61">
        <v>25</v>
      </c>
      <c r="J143" s="102">
        <v>20</v>
      </c>
      <c r="K143" s="103">
        <v>1</v>
      </c>
      <c r="L143" s="57">
        <v>114</v>
      </c>
      <c r="M143" s="34">
        <v>1</v>
      </c>
      <c r="N143" s="35">
        <v>4.0442999999999998</v>
      </c>
      <c r="O143" s="109">
        <v>1.83</v>
      </c>
      <c r="P143" s="36">
        <v>2.21</v>
      </c>
      <c r="Q143" s="37">
        <v>2</v>
      </c>
      <c r="R143" s="37">
        <v>2</v>
      </c>
      <c r="S143" s="38">
        <v>344.0034</v>
      </c>
      <c r="T143" s="39">
        <v>187.98</v>
      </c>
      <c r="U143" s="125">
        <v>1</v>
      </c>
      <c r="V143" s="125">
        <v>1</v>
      </c>
      <c r="W143" s="128">
        <f t="shared" si="6"/>
        <v>227.01409836065571</v>
      </c>
      <c r="X143" s="125">
        <v>2</v>
      </c>
      <c r="Y143" s="125"/>
      <c r="Z143" s="128">
        <f t="shared" si="7"/>
        <v>48.15</v>
      </c>
      <c r="AA143" s="125">
        <v>1</v>
      </c>
      <c r="AB143" s="104">
        <v>39</v>
      </c>
      <c r="AC143" s="101">
        <v>32.4</v>
      </c>
      <c r="AD143" s="41">
        <v>1.2037037037037037</v>
      </c>
      <c r="AE143" s="43">
        <v>1</v>
      </c>
      <c r="AF143" s="42">
        <v>1</v>
      </c>
      <c r="AG143" s="105">
        <v>1</v>
      </c>
      <c r="AH143" s="106">
        <v>10</v>
      </c>
      <c r="AI143" s="45">
        <v>2</v>
      </c>
      <c r="AJ143" s="107">
        <v>2</v>
      </c>
      <c r="AK143" s="108" t="s">
        <v>42</v>
      </c>
      <c r="AL143" s="47">
        <v>2</v>
      </c>
      <c r="AM143" s="48">
        <v>1</v>
      </c>
      <c r="AN143" s="49">
        <v>1</v>
      </c>
      <c r="AO143" s="48">
        <v>1</v>
      </c>
      <c r="AP143" s="49">
        <v>1</v>
      </c>
      <c r="AQ143" s="48">
        <v>1</v>
      </c>
      <c r="AR143" s="49">
        <v>2</v>
      </c>
      <c r="AS143" s="50">
        <v>1</v>
      </c>
      <c r="AT143" s="51">
        <v>1</v>
      </c>
      <c r="AU143" s="52">
        <v>2</v>
      </c>
      <c r="AV143" s="23">
        <v>43130</v>
      </c>
      <c r="AW143" s="23">
        <v>44166</v>
      </c>
      <c r="AX143" s="29"/>
      <c r="AY143" s="119"/>
      <c r="AZ143" s="23"/>
      <c r="BA143" s="23"/>
      <c r="BB143" s="53">
        <v>34</v>
      </c>
      <c r="BC143" s="54">
        <v>2</v>
      </c>
    </row>
    <row r="144" spans="1:55" ht="15.5" x14ac:dyDescent="0.3">
      <c r="A144" s="99">
        <v>50</v>
      </c>
      <c r="B144" s="26">
        <v>1</v>
      </c>
      <c r="C144" s="100" t="s">
        <v>43</v>
      </c>
      <c r="D144" s="67">
        <v>2</v>
      </c>
      <c r="E144" s="29">
        <v>1.72</v>
      </c>
      <c r="F144" s="101">
        <v>66</v>
      </c>
      <c r="G144" s="30">
        <v>22.309356408869661</v>
      </c>
      <c r="H144" s="31">
        <v>2</v>
      </c>
      <c r="I144" s="61">
        <v>11</v>
      </c>
      <c r="J144" s="102">
        <v>8</v>
      </c>
      <c r="K144" s="103">
        <v>1</v>
      </c>
      <c r="L144" s="57">
        <v>159</v>
      </c>
      <c r="M144" s="34">
        <v>1</v>
      </c>
      <c r="N144" s="35">
        <v>1.9968000000000001</v>
      </c>
      <c r="O144" s="109">
        <v>1.56</v>
      </c>
      <c r="P144" s="36">
        <v>1.28</v>
      </c>
      <c r="Q144" s="37">
        <v>2</v>
      </c>
      <c r="R144" s="37">
        <v>2</v>
      </c>
      <c r="S144" s="38">
        <v>174.00240000000002</v>
      </c>
      <c r="T144" s="39">
        <v>111.54</v>
      </c>
      <c r="U144" s="125">
        <v>2</v>
      </c>
      <c r="V144" s="125">
        <v>2</v>
      </c>
      <c r="W144" s="128">
        <f t="shared" si="6"/>
        <v>91.52000000000001</v>
      </c>
      <c r="X144" s="125">
        <v>2</v>
      </c>
      <c r="Y144" s="125"/>
      <c r="Z144" s="128">
        <f t="shared" si="7"/>
        <v>48.3</v>
      </c>
      <c r="AA144" s="125">
        <v>1</v>
      </c>
      <c r="AB144" s="104">
        <v>40.5</v>
      </c>
      <c r="AC144" s="101">
        <v>22.9</v>
      </c>
      <c r="AD144" s="41">
        <v>1.7685589519650655</v>
      </c>
      <c r="AE144" s="43">
        <v>1</v>
      </c>
      <c r="AF144" s="42">
        <v>1</v>
      </c>
      <c r="AG144" s="105">
        <v>1</v>
      </c>
      <c r="AH144" s="106">
        <v>3</v>
      </c>
      <c r="AI144" s="45">
        <v>1</v>
      </c>
      <c r="AJ144" s="107">
        <v>2</v>
      </c>
      <c r="AK144" s="108" t="s">
        <v>42</v>
      </c>
      <c r="AL144" s="47">
        <v>2</v>
      </c>
      <c r="AM144" s="48">
        <v>1</v>
      </c>
      <c r="AN144" s="49">
        <v>1</v>
      </c>
      <c r="AO144" s="48">
        <v>1</v>
      </c>
      <c r="AP144" s="49">
        <v>2</v>
      </c>
      <c r="AQ144" s="48">
        <v>1</v>
      </c>
      <c r="AR144" s="49">
        <v>2</v>
      </c>
      <c r="AS144" s="50">
        <v>1</v>
      </c>
      <c r="AT144" s="51">
        <v>1</v>
      </c>
      <c r="AU144" s="52">
        <v>2</v>
      </c>
      <c r="AV144" s="23">
        <v>43133</v>
      </c>
      <c r="AW144" s="23">
        <v>44166</v>
      </c>
      <c r="AX144" s="29"/>
      <c r="AY144" s="119"/>
      <c r="AZ144" s="23"/>
      <c r="BA144" s="23"/>
      <c r="BB144" s="53">
        <v>33</v>
      </c>
      <c r="BC144" s="54">
        <v>2</v>
      </c>
    </row>
    <row r="145" spans="1:55" ht="15.5" x14ac:dyDescent="0.3">
      <c r="A145" s="99">
        <v>55</v>
      </c>
      <c r="B145" s="26">
        <v>1</v>
      </c>
      <c r="C145" s="100" t="s">
        <v>41</v>
      </c>
      <c r="D145" s="67">
        <v>4</v>
      </c>
      <c r="E145" s="29">
        <v>1.56</v>
      </c>
      <c r="F145" s="101">
        <v>63</v>
      </c>
      <c r="G145" s="30">
        <v>25.88757396449704</v>
      </c>
      <c r="H145" s="31">
        <v>3</v>
      </c>
      <c r="I145" s="61">
        <v>14</v>
      </c>
      <c r="J145" s="102">
        <v>7</v>
      </c>
      <c r="K145" s="103">
        <v>1</v>
      </c>
      <c r="L145" s="57">
        <v>76</v>
      </c>
      <c r="M145" s="57">
        <v>2</v>
      </c>
      <c r="N145" s="35">
        <v>2.78</v>
      </c>
      <c r="O145" s="109">
        <v>2</v>
      </c>
      <c r="P145" s="36">
        <v>1.39</v>
      </c>
      <c r="Q145" s="37">
        <v>2</v>
      </c>
      <c r="R145" s="37">
        <v>2</v>
      </c>
      <c r="S145" s="38">
        <v>305</v>
      </c>
      <c r="T145" s="39">
        <v>152.5</v>
      </c>
      <c r="U145" s="125">
        <v>2</v>
      </c>
      <c r="V145" s="125">
        <v>2</v>
      </c>
      <c r="W145" s="128">
        <f t="shared" si="6"/>
        <v>105.9875</v>
      </c>
      <c r="X145" s="125">
        <v>2</v>
      </c>
      <c r="Y145" s="125"/>
      <c r="Z145" s="128">
        <f t="shared" si="7"/>
        <v>44.7</v>
      </c>
      <c r="AA145" s="125">
        <v>1</v>
      </c>
      <c r="AB145" s="104">
        <v>34.700000000000003</v>
      </c>
      <c r="AC145" s="101">
        <v>25.1</v>
      </c>
      <c r="AD145" s="41">
        <v>1.3824701195219125</v>
      </c>
      <c r="AE145" s="43">
        <v>1</v>
      </c>
      <c r="AF145" s="42">
        <v>1</v>
      </c>
      <c r="AG145" s="105">
        <v>1</v>
      </c>
      <c r="AH145" s="106">
        <v>6.8</v>
      </c>
      <c r="AI145" s="45">
        <v>1</v>
      </c>
      <c r="AJ145" s="107">
        <v>1</v>
      </c>
      <c r="AK145" s="108" t="s">
        <v>42</v>
      </c>
      <c r="AL145" s="47">
        <v>2</v>
      </c>
      <c r="AM145" s="49">
        <v>1</v>
      </c>
      <c r="AN145" s="49">
        <v>1</v>
      </c>
      <c r="AO145" s="49">
        <v>1</v>
      </c>
      <c r="AP145" s="49">
        <v>2</v>
      </c>
      <c r="AQ145" s="49">
        <v>1</v>
      </c>
      <c r="AR145" s="49">
        <v>2</v>
      </c>
      <c r="AS145" s="50">
        <v>1</v>
      </c>
      <c r="AT145" s="55">
        <v>1</v>
      </c>
      <c r="AU145" s="52">
        <v>2</v>
      </c>
      <c r="AV145" s="23">
        <v>42803</v>
      </c>
      <c r="AW145" s="23">
        <v>44166</v>
      </c>
      <c r="AX145" s="29"/>
      <c r="AY145" s="119"/>
      <c r="AZ145" s="23"/>
      <c r="BA145" s="23"/>
      <c r="BB145" s="58">
        <v>44</v>
      </c>
      <c r="BC145" s="54">
        <v>2</v>
      </c>
    </row>
    <row r="146" spans="1:55" ht="15.5" x14ac:dyDescent="0.3">
      <c r="A146" s="99">
        <v>63</v>
      </c>
      <c r="B146" s="26">
        <v>2</v>
      </c>
      <c r="C146" s="100" t="s">
        <v>43</v>
      </c>
      <c r="D146" s="67">
        <v>2</v>
      </c>
      <c r="E146" s="29">
        <v>1.66</v>
      </c>
      <c r="F146" s="101">
        <v>66</v>
      </c>
      <c r="G146" s="30">
        <v>23.951226593119468</v>
      </c>
      <c r="H146" s="31">
        <v>2</v>
      </c>
      <c r="I146" s="61">
        <v>28</v>
      </c>
      <c r="J146" s="102">
        <v>20</v>
      </c>
      <c r="K146" s="103">
        <v>1</v>
      </c>
      <c r="L146" s="57">
        <v>152</v>
      </c>
      <c r="M146" s="34">
        <v>1</v>
      </c>
      <c r="N146" s="35">
        <v>3.7719</v>
      </c>
      <c r="O146" s="111">
        <v>3.81</v>
      </c>
      <c r="P146" s="36">
        <v>0.99</v>
      </c>
      <c r="Q146" s="37">
        <v>2</v>
      </c>
      <c r="R146" s="37">
        <v>2</v>
      </c>
      <c r="S146" s="38">
        <v>242.0112</v>
      </c>
      <c r="T146" s="39">
        <v>63.52</v>
      </c>
      <c r="U146" s="125">
        <v>2</v>
      </c>
      <c r="V146" s="125">
        <v>2</v>
      </c>
      <c r="W146" s="128">
        <f t="shared" si="6"/>
        <v>16.505196850393702</v>
      </c>
      <c r="X146" s="125">
        <v>2</v>
      </c>
      <c r="Y146" s="125"/>
      <c r="Z146" s="128">
        <f t="shared" si="7"/>
        <v>61.39</v>
      </c>
      <c r="AA146" s="125">
        <v>1</v>
      </c>
      <c r="AB146" s="104">
        <v>42.34</v>
      </c>
      <c r="AC146" s="101">
        <v>23.9</v>
      </c>
      <c r="AD146" s="41">
        <v>1.771548117154812</v>
      </c>
      <c r="AE146" s="43">
        <v>1</v>
      </c>
      <c r="AF146" s="42">
        <v>1</v>
      </c>
      <c r="AG146" s="105">
        <v>1</v>
      </c>
      <c r="AH146" s="106">
        <v>4</v>
      </c>
      <c r="AI146" s="45">
        <v>1</v>
      </c>
      <c r="AJ146" s="107">
        <v>1</v>
      </c>
      <c r="AK146" s="108" t="s">
        <v>42</v>
      </c>
      <c r="AL146" s="47">
        <v>2</v>
      </c>
      <c r="AM146" s="49">
        <v>1</v>
      </c>
      <c r="AN146" s="49">
        <v>1</v>
      </c>
      <c r="AO146" s="49">
        <v>1</v>
      </c>
      <c r="AP146" s="49">
        <v>1</v>
      </c>
      <c r="AQ146" s="49">
        <v>1</v>
      </c>
      <c r="AR146" s="49">
        <v>2</v>
      </c>
      <c r="AS146" s="50">
        <v>1</v>
      </c>
      <c r="AT146" s="55">
        <v>1</v>
      </c>
      <c r="AU146" s="52">
        <v>2</v>
      </c>
      <c r="AV146" s="23">
        <v>43781</v>
      </c>
      <c r="AW146" s="23">
        <v>44166</v>
      </c>
      <c r="AX146" s="29"/>
      <c r="AY146" s="119"/>
      <c r="AZ146" s="23"/>
      <c r="BA146" s="23"/>
      <c r="BB146" s="58">
        <v>12</v>
      </c>
      <c r="BC146" s="54">
        <v>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齐立华</dc:creator>
  <cp:lastModifiedBy>齐立华</cp:lastModifiedBy>
  <dcterms:created xsi:type="dcterms:W3CDTF">2015-06-05T18:19:34Z</dcterms:created>
  <dcterms:modified xsi:type="dcterms:W3CDTF">2023-03-02T02:07:32Z</dcterms:modified>
</cp:coreProperties>
</file>