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SLC40A1\实验图片\ImageJ测量图\"/>
    </mc:Choice>
  </mc:AlternateContent>
  <xr:revisionPtr revIDLastSave="0" documentId="13_ncr:1_{EFFB6BC7-1A7D-4D40-A377-03084189784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definedNames>
    <definedName name="_xlnm._FilterDatabase" localSheetId="0" hidden="1">Sheet1!$A$1:$V$176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1" l="1"/>
  <c r="H2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2" i="1"/>
  <c r="G176" i="1"/>
  <c r="F176" i="1"/>
  <c r="G175" i="1"/>
  <c r="F175" i="1"/>
  <c r="G174" i="1"/>
  <c r="F174" i="1"/>
  <c r="G173" i="1"/>
  <c r="F173" i="1"/>
  <c r="G172" i="1"/>
  <c r="F172" i="1"/>
  <c r="S171" i="1"/>
  <c r="G171" i="1"/>
  <c r="F171" i="1"/>
  <c r="G170" i="1"/>
  <c r="F170" i="1"/>
  <c r="G169" i="1"/>
  <c r="F169" i="1"/>
  <c r="S168" i="1"/>
  <c r="G168" i="1"/>
  <c r="F168" i="1"/>
  <c r="G167" i="1"/>
  <c r="F167" i="1"/>
  <c r="G166" i="1"/>
  <c r="F166" i="1"/>
  <c r="G165" i="1"/>
  <c r="F165" i="1"/>
  <c r="G164" i="1"/>
  <c r="F164" i="1"/>
  <c r="S163" i="1"/>
  <c r="G163" i="1"/>
  <c r="F163" i="1"/>
  <c r="S162" i="1"/>
  <c r="G162" i="1"/>
  <c r="F162" i="1"/>
  <c r="G161" i="1"/>
  <c r="F161" i="1"/>
  <c r="G160" i="1"/>
  <c r="F160" i="1"/>
  <c r="G159" i="1"/>
  <c r="F159" i="1"/>
  <c r="G158" i="1"/>
  <c r="F158" i="1"/>
  <c r="S157" i="1"/>
  <c r="G157" i="1"/>
  <c r="F157" i="1"/>
  <c r="G156" i="1"/>
  <c r="F156" i="1"/>
  <c r="G155" i="1"/>
  <c r="F155" i="1"/>
  <c r="S154" i="1"/>
  <c r="G154" i="1"/>
  <c r="F154" i="1"/>
  <c r="G153" i="1"/>
  <c r="F153" i="1"/>
  <c r="S152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S143" i="1"/>
  <c r="G143" i="1"/>
  <c r="F143" i="1"/>
  <c r="G142" i="1"/>
  <c r="F142" i="1"/>
  <c r="S141" i="1"/>
  <c r="G141" i="1"/>
  <c r="F141" i="1"/>
  <c r="S140" i="1"/>
  <c r="G140" i="1"/>
  <c r="F140" i="1"/>
  <c r="S139" i="1"/>
  <c r="G139" i="1"/>
  <c r="F139" i="1"/>
  <c r="S138" i="1"/>
  <c r="G138" i="1"/>
  <c r="F138" i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S126" i="1"/>
  <c r="G126" i="1"/>
  <c r="F126" i="1"/>
  <c r="G125" i="1"/>
  <c r="F125" i="1"/>
  <c r="G124" i="1"/>
  <c r="F124" i="1"/>
  <c r="G123" i="1"/>
  <c r="F123" i="1"/>
  <c r="G122" i="1"/>
  <c r="F122" i="1"/>
  <c r="S121" i="1"/>
  <c r="G121" i="1"/>
  <c r="F121" i="1"/>
  <c r="G120" i="1"/>
  <c r="F120" i="1"/>
  <c r="S119" i="1"/>
  <c r="G119" i="1"/>
  <c r="F119" i="1"/>
  <c r="G118" i="1"/>
  <c r="F118" i="1"/>
  <c r="S117" i="1"/>
  <c r="G117" i="1"/>
  <c r="F117" i="1"/>
  <c r="G116" i="1"/>
  <c r="F116" i="1"/>
  <c r="S115" i="1"/>
  <c r="G115" i="1"/>
  <c r="F115" i="1"/>
  <c r="G114" i="1"/>
  <c r="F114" i="1"/>
  <c r="G113" i="1"/>
  <c r="F113" i="1"/>
  <c r="S112" i="1"/>
  <c r="G112" i="1"/>
  <c r="F112" i="1"/>
  <c r="S111" i="1"/>
  <c r="G111" i="1"/>
  <c r="F111" i="1"/>
  <c r="G110" i="1"/>
  <c r="F110" i="1"/>
  <c r="S109" i="1"/>
  <c r="G109" i="1"/>
  <c r="F109" i="1"/>
  <c r="G108" i="1"/>
  <c r="F108" i="1"/>
  <c r="G107" i="1"/>
  <c r="F107" i="1"/>
  <c r="G106" i="1"/>
  <c r="F106" i="1"/>
  <c r="S105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S97" i="1"/>
  <c r="G97" i="1"/>
  <c r="F97" i="1"/>
  <c r="G96" i="1"/>
  <c r="F96" i="1"/>
  <c r="S95" i="1"/>
  <c r="G95" i="1"/>
  <c r="F95" i="1"/>
  <c r="G94" i="1"/>
  <c r="F94" i="1"/>
  <c r="G93" i="1"/>
  <c r="F93" i="1"/>
  <c r="G92" i="1"/>
  <c r="F92" i="1"/>
  <c r="G91" i="1"/>
  <c r="F91" i="1"/>
  <c r="S90" i="1"/>
  <c r="G90" i="1"/>
  <c r="F90" i="1"/>
  <c r="G89" i="1"/>
  <c r="F89" i="1"/>
  <c r="G88" i="1"/>
  <c r="F88" i="1"/>
  <c r="G87" i="1"/>
  <c r="F87" i="1"/>
  <c r="S86" i="1"/>
  <c r="G86" i="1"/>
  <c r="F86" i="1"/>
  <c r="S85" i="1"/>
  <c r="G85" i="1"/>
  <c r="F85" i="1"/>
  <c r="S84" i="1"/>
  <c r="G84" i="1"/>
  <c r="F84" i="1"/>
  <c r="G83" i="1"/>
  <c r="F83" i="1"/>
  <c r="S82" i="1"/>
  <c r="G82" i="1"/>
  <c r="F82" i="1"/>
  <c r="G81" i="1"/>
  <c r="F81" i="1"/>
  <c r="G80" i="1"/>
  <c r="F80" i="1"/>
  <c r="G79" i="1"/>
  <c r="F79" i="1"/>
  <c r="G78" i="1"/>
  <c r="F78" i="1"/>
  <c r="G77" i="1"/>
  <c r="F77" i="1"/>
  <c r="G76" i="1"/>
  <c r="F76" i="1"/>
  <c r="S75" i="1"/>
  <c r="G75" i="1"/>
  <c r="F75" i="1"/>
  <c r="G74" i="1"/>
  <c r="F74" i="1"/>
  <c r="G73" i="1"/>
  <c r="F73" i="1"/>
  <c r="S72" i="1"/>
  <c r="G72" i="1"/>
  <c r="F72" i="1"/>
  <c r="G71" i="1"/>
  <c r="F71" i="1"/>
  <c r="G70" i="1"/>
  <c r="F70" i="1"/>
  <c r="G69" i="1"/>
  <c r="F69" i="1"/>
  <c r="S68" i="1"/>
  <c r="G68" i="1"/>
  <c r="F68" i="1"/>
  <c r="G67" i="1"/>
  <c r="F67" i="1"/>
  <c r="G66" i="1"/>
  <c r="F66" i="1"/>
  <c r="G65" i="1"/>
  <c r="F65" i="1"/>
  <c r="G64" i="1"/>
  <c r="F64" i="1"/>
  <c r="G63" i="1"/>
  <c r="F63" i="1"/>
  <c r="S62" i="1"/>
  <c r="G62" i="1"/>
  <c r="F62" i="1"/>
  <c r="G61" i="1"/>
  <c r="F61" i="1"/>
  <c r="S60" i="1"/>
  <c r="G60" i="1"/>
  <c r="F60" i="1"/>
  <c r="S59" i="1"/>
  <c r="G59" i="1"/>
  <c r="F59" i="1"/>
  <c r="S58" i="1"/>
  <c r="G58" i="1"/>
  <c r="F58" i="1"/>
  <c r="S57" i="1"/>
  <c r="G57" i="1"/>
  <c r="F57" i="1"/>
  <c r="G56" i="1"/>
  <c r="F56" i="1"/>
  <c r="G55" i="1"/>
  <c r="F55" i="1"/>
  <c r="G54" i="1"/>
  <c r="F54" i="1"/>
  <c r="G53" i="1"/>
  <c r="F53" i="1"/>
  <c r="G52" i="1"/>
  <c r="F52" i="1"/>
  <c r="S51" i="1"/>
  <c r="G51" i="1"/>
  <c r="F51" i="1"/>
  <c r="G50" i="1"/>
  <c r="F50" i="1"/>
  <c r="G49" i="1"/>
  <c r="F49" i="1"/>
  <c r="S48" i="1"/>
  <c r="G48" i="1"/>
  <c r="F48" i="1"/>
  <c r="S47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S36" i="1"/>
  <c r="G36" i="1"/>
  <c r="F36" i="1"/>
  <c r="G35" i="1"/>
  <c r="F35" i="1"/>
  <c r="S34" i="1"/>
  <c r="G34" i="1"/>
  <c r="F34" i="1"/>
  <c r="S33" i="1"/>
  <c r="G33" i="1"/>
  <c r="F33" i="1"/>
  <c r="G32" i="1"/>
  <c r="F32" i="1"/>
  <c r="G31" i="1"/>
  <c r="F31" i="1"/>
  <c r="S30" i="1"/>
  <c r="G30" i="1"/>
  <c r="F30" i="1"/>
  <c r="G29" i="1"/>
  <c r="F29" i="1"/>
  <c r="G28" i="1"/>
  <c r="F28" i="1"/>
  <c r="G27" i="1"/>
  <c r="F27" i="1"/>
  <c r="S26" i="1"/>
  <c r="G26" i="1"/>
  <c r="F26" i="1"/>
  <c r="G25" i="1"/>
  <c r="F25" i="1"/>
  <c r="S24" i="1"/>
  <c r="G24" i="1"/>
  <c r="F24" i="1"/>
  <c r="G23" i="1"/>
  <c r="F23" i="1"/>
  <c r="G22" i="1"/>
  <c r="F22" i="1"/>
  <c r="G21" i="1"/>
  <c r="F21" i="1"/>
  <c r="G20" i="1"/>
  <c r="F20" i="1"/>
  <c r="G19" i="1"/>
  <c r="F19" i="1"/>
  <c r="S18" i="1"/>
  <c r="G18" i="1"/>
  <c r="F18" i="1"/>
  <c r="S17" i="1"/>
  <c r="G17" i="1"/>
  <c r="F17" i="1"/>
  <c r="G16" i="1"/>
  <c r="F16" i="1"/>
  <c r="S15" i="1"/>
  <c r="G15" i="1"/>
  <c r="F15" i="1"/>
  <c r="S14" i="1"/>
  <c r="G14" i="1"/>
  <c r="F14" i="1"/>
  <c r="G13" i="1"/>
  <c r="F13" i="1"/>
  <c r="S12" i="1"/>
  <c r="G12" i="1"/>
  <c r="F12" i="1"/>
  <c r="G11" i="1"/>
  <c r="F11" i="1"/>
  <c r="S10" i="1"/>
  <c r="G10" i="1"/>
  <c r="F10" i="1"/>
  <c r="G9" i="1"/>
  <c r="F9" i="1"/>
  <c r="G8" i="1"/>
  <c r="F8" i="1"/>
  <c r="S7" i="1"/>
  <c r="G7" i="1"/>
  <c r="F7" i="1"/>
  <c r="G6" i="1"/>
  <c r="F6" i="1"/>
  <c r="G5" i="1"/>
  <c r="F5" i="1"/>
  <c r="G4" i="1"/>
  <c r="F4" i="1"/>
  <c r="G3" i="1"/>
  <c r="F3" i="1"/>
  <c r="G2" i="1"/>
  <c r="F2" i="1"/>
</calcChain>
</file>

<file path=xl/sharedStrings.xml><?xml version="1.0" encoding="utf-8"?>
<sst xmlns="http://schemas.openxmlformats.org/spreadsheetml/2006/main" count="1544" uniqueCount="258">
  <si>
    <t>Sample</t>
    <phoneticPr fontId="1" type="noConversion"/>
  </si>
  <si>
    <t>DAPI</t>
    <phoneticPr fontId="1" type="noConversion"/>
  </si>
  <si>
    <t>IL18</t>
    <phoneticPr fontId="1" type="noConversion"/>
  </si>
  <si>
    <t>CCL14</t>
    <phoneticPr fontId="1" type="noConversion"/>
  </si>
  <si>
    <t>SLC40A1</t>
    <phoneticPr fontId="1" type="noConversion"/>
  </si>
  <si>
    <t>复诊情况</t>
  </si>
  <si>
    <t>Olig2</t>
    <phoneticPr fontId="1" type="noConversion"/>
  </si>
  <si>
    <t>IDH1</t>
    <phoneticPr fontId="1" type="noConversion"/>
  </si>
  <si>
    <t>P53</t>
    <phoneticPr fontId="1" type="noConversion"/>
  </si>
  <si>
    <t>VIM</t>
    <phoneticPr fontId="1" type="noConversion"/>
  </si>
  <si>
    <t>A1</t>
  </si>
  <si>
    <t>Ⅰ</t>
  </si>
  <si>
    <t>毛细胞锥形细胞瘤</t>
  </si>
  <si>
    <t>+</t>
    <phoneticPr fontId="1" type="noConversion"/>
  </si>
  <si>
    <t>-</t>
    <phoneticPr fontId="1" type="noConversion"/>
  </si>
  <si>
    <t>A2</t>
  </si>
  <si>
    <t>毛细胞性星形细胞瘤</t>
  </si>
  <si>
    <t>A3</t>
  </si>
  <si>
    <t>_</t>
    <phoneticPr fontId="1" type="noConversion"/>
  </si>
  <si>
    <t>A4</t>
  </si>
  <si>
    <t>Ⅰ-Ⅱ</t>
  </si>
  <si>
    <t>A5</t>
  </si>
  <si>
    <t>星型细胞瘤</t>
  </si>
  <si>
    <t>A6</t>
  </si>
  <si>
    <t>Ⅱ</t>
  </si>
  <si>
    <t>A7</t>
  </si>
  <si>
    <t>少枝胶质细胞瘤</t>
  </si>
  <si>
    <t>+\-</t>
    <phoneticPr fontId="1" type="noConversion"/>
  </si>
  <si>
    <t>A8</t>
  </si>
  <si>
    <t>A9</t>
  </si>
  <si>
    <t>A10</t>
  </si>
  <si>
    <t>A11</t>
  </si>
  <si>
    <t>A12</t>
  </si>
  <si>
    <t>星形细胞瘤</t>
  </si>
  <si>
    <t>A13</t>
  </si>
  <si>
    <t>A14</t>
  </si>
  <si>
    <t>弥散性星形细胞瘤</t>
  </si>
  <si>
    <t>A15</t>
  </si>
  <si>
    <t>少枝型胶质细胞瘤</t>
  </si>
  <si>
    <t>A16</t>
  </si>
  <si>
    <t>纤维型星形细胞瘤</t>
  </si>
  <si>
    <t>A17</t>
  </si>
  <si>
    <t>A18</t>
  </si>
  <si>
    <t>节细胞胶质瘤</t>
  </si>
  <si>
    <t>B1</t>
  </si>
  <si>
    <t>B2</t>
  </si>
  <si>
    <t>B3</t>
  </si>
  <si>
    <t>B5</t>
  </si>
  <si>
    <t>间变形星形细胞瘤</t>
  </si>
  <si>
    <t>B6</t>
  </si>
  <si>
    <t>胶质母细胞瘤/胶质肉瘤</t>
  </si>
  <si>
    <t>B7</t>
  </si>
  <si>
    <t>B8</t>
  </si>
  <si>
    <t>B9</t>
  </si>
  <si>
    <t>B10</t>
  </si>
  <si>
    <t>胶质母细胞瘤</t>
  </si>
  <si>
    <t>B11</t>
  </si>
  <si>
    <t>‘+</t>
    <phoneticPr fontId="1" type="noConversion"/>
  </si>
  <si>
    <t>B12</t>
  </si>
  <si>
    <t>B13</t>
  </si>
  <si>
    <t>B14</t>
  </si>
  <si>
    <t>B15</t>
  </si>
  <si>
    <t>B16</t>
  </si>
  <si>
    <t>B17</t>
  </si>
  <si>
    <t>B18</t>
  </si>
  <si>
    <t>C1</t>
  </si>
  <si>
    <t>C2</t>
  </si>
  <si>
    <t>C3</t>
  </si>
  <si>
    <t>间变型星型细胞瘤</t>
  </si>
  <si>
    <t>C4</t>
  </si>
  <si>
    <t>C5</t>
  </si>
  <si>
    <t>弥漫型星形细胞瘤</t>
  </si>
  <si>
    <t>C6</t>
  </si>
  <si>
    <t>C7</t>
  </si>
  <si>
    <t>C8</t>
  </si>
  <si>
    <t>间变少突型胶质细胞瘤</t>
  </si>
  <si>
    <t>C9</t>
  </si>
  <si>
    <t>弥漫型星形细胞瘤/少突胶质细胞瘤</t>
  </si>
  <si>
    <t>C10</t>
  </si>
  <si>
    <t>间变型星形细胞瘤/神经母细胞瘤</t>
  </si>
  <si>
    <t>C11</t>
  </si>
  <si>
    <t>间变型星形细胞瘤/管膜瘤</t>
  </si>
  <si>
    <t>C12</t>
  </si>
  <si>
    <t>C13</t>
  </si>
  <si>
    <t>C14</t>
  </si>
  <si>
    <t>C15</t>
  </si>
  <si>
    <t>间变型星形细胞瘤</t>
  </si>
  <si>
    <t>C16</t>
  </si>
  <si>
    <t>间变型少量胶质细胞瘤</t>
  </si>
  <si>
    <t>C17</t>
  </si>
  <si>
    <t>C18</t>
  </si>
  <si>
    <t>少量胶质细胞瘤</t>
  </si>
  <si>
    <t>D1</t>
  </si>
  <si>
    <t>D2</t>
  </si>
  <si>
    <t>Ⅱ-Ⅲ</t>
  </si>
  <si>
    <t>D3</t>
  </si>
  <si>
    <t>D4</t>
  </si>
  <si>
    <t>D5</t>
  </si>
  <si>
    <t>Ⅱ-Ⅳ</t>
  </si>
  <si>
    <t>D6</t>
  </si>
  <si>
    <t>Ⅲ</t>
  </si>
  <si>
    <t>D7</t>
  </si>
  <si>
    <t>D8</t>
  </si>
  <si>
    <t>间变型星型细胞瘤/间变少枝胶质细胞瘤</t>
  </si>
  <si>
    <t>D9</t>
  </si>
  <si>
    <t>D10</t>
  </si>
  <si>
    <t>D11</t>
  </si>
  <si>
    <t>D12</t>
  </si>
  <si>
    <t>D13</t>
  </si>
  <si>
    <t>D14</t>
  </si>
  <si>
    <t>D15</t>
  </si>
  <si>
    <t>D16</t>
  </si>
  <si>
    <t>’+</t>
    <phoneticPr fontId="1" type="noConversion"/>
  </si>
  <si>
    <t>D17</t>
  </si>
  <si>
    <t>D18</t>
  </si>
  <si>
    <t>间变型少型星形细胞瘤</t>
  </si>
  <si>
    <t>E1</t>
  </si>
  <si>
    <t>E2</t>
  </si>
  <si>
    <t>E3</t>
  </si>
  <si>
    <t>E4</t>
  </si>
  <si>
    <t>E5</t>
  </si>
  <si>
    <t>E6</t>
  </si>
  <si>
    <t>E7</t>
  </si>
  <si>
    <t>E8</t>
  </si>
  <si>
    <t>胶质母细胞瘤或胶质肉瘤</t>
  </si>
  <si>
    <t>E9</t>
  </si>
  <si>
    <t>E10</t>
  </si>
  <si>
    <t>E11</t>
  </si>
  <si>
    <t>E12</t>
  </si>
  <si>
    <t>Ⅲ-Ⅳ</t>
  </si>
  <si>
    <t>间变形星形细胞瘤/胶质母细胞瘤</t>
  </si>
  <si>
    <t>E13</t>
  </si>
  <si>
    <t>Ⅳ</t>
  </si>
  <si>
    <t>E14</t>
  </si>
  <si>
    <t>E15</t>
  </si>
  <si>
    <t>'-</t>
    <phoneticPr fontId="1" type="noConversion"/>
  </si>
  <si>
    <t>E16</t>
  </si>
  <si>
    <t>E17</t>
  </si>
  <si>
    <t>E18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</si>
  <si>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</si>
  <si>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</si>
  <si>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</si>
  <si>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</si>
  <si>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</si>
  <si>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</si>
  <si>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</si>
  <si>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</si>
  <si>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</si>
  <si>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</si>
  <si>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</si>
  <si>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</si>
  <si>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</si>
  <si>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</si>
  <si>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胶质母细胞瘤/间变形细胞瘤</t>
  </si>
  <si>
    <t>F15</t>
  </si>
  <si>
    <t>F16</t>
  </si>
  <si>
    <t>F17</t>
  </si>
  <si>
    <t>F18</t>
  </si>
  <si>
    <t>G1</t>
  </si>
  <si>
    <t>G2</t>
  </si>
  <si>
    <t>G3</t>
  </si>
  <si>
    <t>G4</t>
  </si>
  <si>
    <t>G5</t>
  </si>
  <si>
    <t>G6</t>
  </si>
  <si>
    <t>G7</t>
  </si>
  <si>
    <t>G9</t>
  </si>
  <si>
    <t>G10</t>
  </si>
  <si>
    <t>.-</t>
    <phoneticPr fontId="1" type="noConversion"/>
  </si>
  <si>
    <t>G11</t>
  </si>
  <si>
    <t>G12</t>
  </si>
  <si>
    <t>G13</t>
  </si>
  <si>
    <t>G14</t>
  </si>
  <si>
    <t>G15</t>
  </si>
  <si>
    <t>G17</t>
  </si>
  <si>
    <t>G18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</si>
  <si>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</si>
  <si>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</si>
  <si>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</si>
  <si>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</si>
  <si>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</si>
  <si>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</si>
  <si>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</si>
  <si>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</si>
  <si>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</si>
  <si>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</si>
  <si>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</si>
  <si>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</si>
  <si>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</si>
  <si>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</si>
  <si>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</si>
  <si>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</si>
  <si>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</si>
  <si>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</si>
  <si>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</si>
  <si>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</si>
  <si>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</si>
  <si>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</si>
  <si>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</si>
  <si>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</si>
  <si>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</si>
  <si>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</si>
  <si>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</si>
  <si>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</si>
  <si>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</si>
  <si>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</si>
  <si>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</si>
  <si>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</si>
  <si>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</si>
  <si>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</si>
  <si>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</si>
  <si>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J1</t>
  </si>
  <si>
    <t>J3</t>
  </si>
  <si>
    <t>J4</t>
  </si>
  <si>
    <t>J5</t>
  </si>
  <si>
    <t>J6</t>
  </si>
  <si>
    <t>J7</t>
  </si>
  <si>
    <t>J8</t>
  </si>
  <si>
    <t>间变型星形细胞瘤/胶质母细胞瘤</t>
  </si>
  <si>
    <t>J9</t>
  </si>
  <si>
    <t>J10</t>
  </si>
  <si>
    <t>J11</t>
  </si>
  <si>
    <t>J12</t>
  </si>
  <si>
    <t>IV</t>
  </si>
  <si>
    <t>J13</t>
  </si>
  <si>
    <t>J14</t>
  </si>
  <si>
    <t>J15</t>
  </si>
  <si>
    <t>J16</t>
  </si>
  <si>
    <t>J17</t>
  </si>
  <si>
    <t>J18</t>
  </si>
  <si>
    <t>OS</t>
    <phoneticPr fontId="1" type="noConversion"/>
  </si>
  <si>
    <t>OS.status</t>
    <phoneticPr fontId="1" type="noConversion"/>
  </si>
  <si>
    <t>Type</t>
    <phoneticPr fontId="1" type="noConversion"/>
  </si>
  <si>
    <t>Cerebellum</t>
  </si>
  <si>
    <t>Cerebellum</t>
    <phoneticPr fontId="1" type="noConversion"/>
  </si>
  <si>
    <t>Brainstem</t>
  </si>
  <si>
    <t xml:space="preserve">Spinal cord </t>
  </si>
  <si>
    <t>Callosum</t>
  </si>
  <si>
    <t>Frontal lobe</t>
  </si>
  <si>
    <t>Temporal lobe</t>
  </si>
  <si>
    <t>Parietal lobe</t>
  </si>
  <si>
    <t>Lobus insularis</t>
  </si>
  <si>
    <t>Occipital lobe</t>
  </si>
  <si>
    <t>Paracele</t>
  </si>
  <si>
    <t>Thalamus</t>
  </si>
  <si>
    <t>Location</t>
    <phoneticPr fontId="1" type="noConversion"/>
  </si>
  <si>
    <t>R-IL18</t>
    <phoneticPr fontId="1" type="noConversion"/>
  </si>
  <si>
    <t>R-CCL14</t>
    <phoneticPr fontId="1" type="noConversion"/>
  </si>
  <si>
    <t>R-SLC40A1</t>
    <phoneticPr fontId="1" type="noConversion"/>
  </si>
  <si>
    <t>WHO grade</t>
    <phoneticPr fontId="1" type="noConversion"/>
  </si>
  <si>
    <t>Gender</t>
    <phoneticPr fontId="1" type="noConversion"/>
  </si>
  <si>
    <t>Age</t>
    <phoneticPr fontId="1" type="noConversion"/>
  </si>
  <si>
    <t>male</t>
  </si>
  <si>
    <t>female</t>
  </si>
  <si>
    <t>Grade</t>
    <phoneticPr fontId="1" type="noConversion"/>
  </si>
  <si>
    <t>LGG</t>
    <phoneticPr fontId="1" type="noConversion"/>
  </si>
  <si>
    <t>GBM</t>
    <phoneticPr fontId="1" type="noConversion"/>
  </si>
  <si>
    <t>Maximum diameter (cm)</t>
    <phoneticPr fontId="1" type="noConversion"/>
  </si>
  <si>
    <t>Low expression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</si>
</sst>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left" wrapText="1"/>
    </xf>
    <xf numFmtId="0" fontId="5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/>
    <xf numFmtId="0" fontId="4" fillId="0" borderId="0" xfId="0" quotePrefix="1" applyFont="1" applyAlignment="1">
      <alignment horizontal="left" wrapText="1"/>
    </xf>
    <xf numFmtId="49" fontId="5" fillId="0" borderId="0" xfId="0" applyNumberFormat="1" applyFont="1" applyAlignment="1">
      <alignment horizontal="left" wrapText="1"/>
    </xf>
    <xf numFmtId="0" fontId="5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7"/>
  <sheetViews>
    <sheetView tabSelected="1" topLeftCell="E31" workbookViewId="0">
      <selection activeCell="P165" sqref="P165"/>
    </sheetView>
  </sheetViews>
  <sheetFormatPr defaultRowHeight="13.9" x14ac:dyDescent="0.4"/>
  <cols>
    <col min="1" max="1" width="7.19921875" bestFit="1" customWidth="1"/>
    <col min="2" max="4" width="7.06640625" bestFit="1" customWidth="1"/>
    <col min="5" max="5" width="8.33203125" bestFit="1" customWidth="1"/>
    <col min="6" max="6" width="12.46484375" bestFit="1" customWidth="1"/>
    <col min="7" max="8" width="12.19921875" bestFit="1" customWidth="1"/>
    <col min="9" max="9" width="14.6640625" bestFit="1" customWidth="1"/>
    <col min="10" max="10" width="6.19921875" bestFit="1" customWidth="1"/>
    <col min="11" max="11" width="11.6640625" bestFit="1" customWidth="1"/>
    <col min="12" max="12" width="8.33203125" bestFit="1" customWidth="1"/>
    <col min="13" max="13" width="6.796875" bestFit="1" customWidth="1"/>
    <col min="14" max="14" width="6.33203125" bestFit="1" customWidth="1"/>
    <col min="15" max="15" width="7.46484375" customWidth="1"/>
    <col min="16" max="16" width="33.6640625" style="2" bestFit="1" customWidth="1"/>
    <col min="17" max="17" width="20.19921875" style="2" customWidth="1"/>
    <col min="18" max="18" width="12.46484375" style="2" bestFit="1" customWidth="1"/>
    <col min="19" max="19" width="5.19921875" style="2" bestFit="1" customWidth="1"/>
    <col min="20" max="20" width="5" style="2" bestFit="1" customWidth="1"/>
    <col min="21" max="21" width="3.9296875" style="2" bestFit="1" customWidth="1"/>
    <col min="22" max="22" width="4.19921875" style="2" bestFit="1" customWidth="1"/>
  </cols>
  <sheetData>
    <row r="1" spans="1:22" ht="20" customHeight="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245</v>
      </c>
      <c r="G1" t="s">
        <v>246</v>
      </c>
      <c r="H1" t="s">
        <v>247</v>
      </c>
      <c r="I1" t="s">
        <v>231</v>
      </c>
      <c r="J1" t="s">
        <v>253</v>
      </c>
      <c r="K1" s="3" t="s">
        <v>248</v>
      </c>
      <c r="L1" s="4" t="s">
        <v>230</v>
      </c>
      <c r="M1" s="4" t="s">
        <v>249</v>
      </c>
      <c r="N1" s="4" t="s">
        <v>250</v>
      </c>
      <c r="O1" s="4" t="s">
        <v>229</v>
      </c>
      <c r="P1" s="2" t="s">
        <v>5</v>
      </c>
      <c r="Q1" s="2" t="s">
        <v>256</v>
      </c>
      <c r="R1" s="2" t="s">
        <v>244</v>
      </c>
      <c r="S1" s="2" t="s">
        <v>6</v>
      </c>
      <c r="T1" s="2" t="s">
        <v>7</v>
      </c>
      <c r="U1" s="2" t="s">
        <v>8</v>
      </c>
      <c r="V1" s="2" t="s">
        <v>9</v>
      </c>
    </row>
    <row r="2" spans="1:22" ht="20" customHeight="1" x14ac:dyDescent="0.4">
      <c r="A2" t="s">
        <v>10</v>
      </c>
      <c r="B2">
        <v>4.851</v>
      </c>
      <c r="C2">
        <v>9.9570000000000007</v>
      </c>
      <c r="D2">
        <v>13.384</v>
      </c>
      <c r="E2">
        <v>8.8290000000000006</v>
      </c>
      <c r="F2">
        <f>C2/B2</f>
        <v>2.0525664811379101</v>
      </c>
      <c r="G2">
        <f>D2/B2</f>
        <v>2.7590187590187591</v>
      </c>
      <c r="H2">
        <f>E2/B2</f>
        <v>1.8200371057513915</v>
      </c>
      <c r="I2" t="str">
        <f>IF(H2&gt;MEDIAN($H$2:$H$176),"High expression",IF(H2&lt;MEDIAN($H$2:$H$176),"Low expression"))</f>
        <v>Low expression</v>
      </c>
      <c r="J2" t="s">
        <v>254</v>
      </c>
      <c r="K2" s="5" t="s">
        <v>11</v>
      </c>
      <c r="L2" s="4">
        <v>0</v>
      </c>
      <c r="M2" s="4" t="s">
        <v>251</v>
      </c>
      <c r="N2" s="4">
        <v>11</v>
      </c>
      <c r="O2" s="6">
        <v>30</v>
      </c>
      <c r="P2" s="2" t="s">
        <v>12</v>
      </c>
      <c r="Q2" s="2">
        <v>3</v>
      </c>
      <c r="R2" s="2" t="s">
        <v>232</v>
      </c>
      <c r="S2" s="7" t="s">
        <v>13</v>
      </c>
      <c r="T2" s="7" t="s">
        <v>14</v>
      </c>
      <c r="U2" s="7" t="s">
        <v>13</v>
      </c>
      <c r="V2" s="7" t="s">
        <v>13</v>
      </c>
    </row>
    <row r="3" spans="1:22" ht="20" customHeight="1" x14ac:dyDescent="0.4">
      <c r="A3" t="s">
        <v>15</v>
      </c>
      <c r="B3">
        <v>3.9929999999999999</v>
      </c>
      <c r="C3">
        <v>0.81</v>
      </c>
      <c r="D3">
        <v>12.73</v>
      </c>
      <c r="E3">
        <v>6.5289999999999999</v>
      </c>
      <c r="F3">
        <f t="shared" ref="F3:F65" si="0">C3/B3</f>
        <v>0.20285499624342601</v>
      </c>
      <c r="G3">
        <f t="shared" ref="G3:G65" si="1">D3/B3</f>
        <v>3.1880791384923617</v>
      </c>
      <c r="H3">
        <f t="shared" ref="H3:H65" si="2">E3/B3</f>
        <v>1.6351114450288005</v>
      </c>
      <c r="I3" t="str">
        <f t="shared" ref="I3:I66" si="3">IF(H3&gt;MEDIAN($H$2:$H$176),"High expression",IF(H3&lt;MEDIAN($H$2:$H$176),"Low expression"))</f>
        <v>Low expression</v>
      </c>
      <c r="J3" t="s">
        <v>254</v>
      </c>
      <c r="K3" s="5" t="s">
        <v>11</v>
      </c>
      <c r="L3" s="4">
        <v>1</v>
      </c>
      <c r="M3" s="4" t="s">
        <v>251</v>
      </c>
      <c r="N3" s="4">
        <v>17</v>
      </c>
      <c r="O3" s="6">
        <v>2</v>
      </c>
      <c r="P3" s="2" t="s">
        <v>16</v>
      </c>
      <c r="Q3" s="2">
        <v>3</v>
      </c>
      <c r="R3" s="2" t="s">
        <v>233</v>
      </c>
      <c r="V3" s="7" t="s">
        <v>13</v>
      </c>
    </row>
    <row r="4" spans="1:22" ht="20" customHeight="1" x14ac:dyDescent="0.4">
      <c r="A4" t="s">
        <v>17</v>
      </c>
      <c r="B4">
        <v>8.093</v>
      </c>
      <c r="C4">
        <v>2.3130000000000002</v>
      </c>
      <c r="D4">
        <v>19.582999999999998</v>
      </c>
      <c r="E4">
        <v>31.742000000000001</v>
      </c>
      <c r="F4">
        <f t="shared" si="0"/>
        <v>0.28580254540961325</v>
      </c>
      <c r="G4">
        <f t="shared" si="1"/>
        <v>2.4197454590386753</v>
      </c>
      <c r="H4">
        <f t="shared" si="2"/>
        <v>3.9221549487211171</v>
      </c>
      <c r="I4" t="str">
        <f t="shared" si="3"/>
        <v>High expression</v>
      </c>
      <c r="J4" t="s">
        <v>254</v>
      </c>
      <c r="K4" s="5" t="s">
        <v>11</v>
      </c>
      <c r="L4" s="4">
        <v>1</v>
      </c>
      <c r="M4" s="4" t="s">
        <v>251</v>
      </c>
      <c r="N4" s="4">
        <v>15</v>
      </c>
      <c r="O4" s="6">
        <v>13</v>
      </c>
      <c r="P4" s="2" t="s">
        <v>16</v>
      </c>
      <c r="Q4" s="2">
        <v>5</v>
      </c>
      <c r="R4" s="2" t="s">
        <v>232</v>
      </c>
      <c r="U4" s="7" t="s">
        <v>18</v>
      </c>
      <c r="V4" s="7" t="s">
        <v>13</v>
      </c>
    </row>
    <row r="5" spans="1:22" ht="20" customHeight="1" x14ac:dyDescent="0.4">
      <c r="A5" t="s">
        <v>19</v>
      </c>
      <c r="B5">
        <v>16.722000000000001</v>
      </c>
      <c r="C5">
        <v>3.948</v>
      </c>
      <c r="D5">
        <v>13.013999999999999</v>
      </c>
      <c r="E5">
        <v>41.298000000000002</v>
      </c>
      <c r="F5">
        <f t="shared" si="0"/>
        <v>0.2360961607463222</v>
      </c>
      <c r="G5">
        <f t="shared" si="1"/>
        <v>0.77825618945102248</v>
      </c>
      <c r="H5">
        <f t="shared" si="2"/>
        <v>2.4696806602081089</v>
      </c>
      <c r="I5" t="str">
        <f t="shared" si="3"/>
        <v>High expression</v>
      </c>
      <c r="J5" t="s">
        <v>254</v>
      </c>
      <c r="K5" s="5" t="s">
        <v>20</v>
      </c>
      <c r="L5" s="4">
        <v>1</v>
      </c>
      <c r="M5" s="4" t="s">
        <v>252</v>
      </c>
      <c r="N5" s="4">
        <v>8</v>
      </c>
      <c r="O5" s="6">
        <v>9</v>
      </c>
      <c r="P5" s="2" t="s">
        <v>12</v>
      </c>
      <c r="Q5" s="2">
        <v>1.5</v>
      </c>
      <c r="R5" s="2" t="s">
        <v>234</v>
      </c>
      <c r="U5" s="7" t="s">
        <v>13</v>
      </c>
      <c r="V5" s="7" t="s">
        <v>13</v>
      </c>
    </row>
    <row r="6" spans="1:22" ht="20" customHeight="1" x14ac:dyDescent="0.4">
      <c r="A6" t="s">
        <v>21</v>
      </c>
      <c r="B6">
        <v>9.9450000000000003</v>
      </c>
      <c r="C6">
        <v>0.35599999999999998</v>
      </c>
      <c r="D6">
        <v>22.456</v>
      </c>
      <c r="E6">
        <v>35.765999999999998</v>
      </c>
      <c r="F6">
        <f t="shared" si="0"/>
        <v>3.5796882855706383E-2</v>
      </c>
      <c r="G6">
        <f t="shared" si="1"/>
        <v>2.2580191050779286</v>
      </c>
      <c r="H6">
        <f t="shared" si="2"/>
        <v>3.5963800904977372</v>
      </c>
      <c r="I6" t="str">
        <f t="shared" si="3"/>
        <v>High expression</v>
      </c>
      <c r="J6" t="s">
        <v>254</v>
      </c>
      <c r="K6" s="5" t="s">
        <v>20</v>
      </c>
      <c r="L6" s="4">
        <v>1</v>
      </c>
      <c r="M6" s="4" t="s">
        <v>251</v>
      </c>
      <c r="N6" s="4">
        <v>50</v>
      </c>
      <c r="O6" s="6">
        <v>4</v>
      </c>
      <c r="P6" s="2" t="s">
        <v>22</v>
      </c>
      <c r="Q6" s="2">
        <v>0.5</v>
      </c>
      <c r="R6" s="2" t="s">
        <v>235</v>
      </c>
      <c r="T6" s="7" t="s">
        <v>14</v>
      </c>
      <c r="U6" s="7" t="s">
        <v>13</v>
      </c>
      <c r="V6" s="7" t="s">
        <v>13</v>
      </c>
    </row>
    <row r="7" spans="1:22" ht="20" customHeight="1" x14ac:dyDescent="0.4">
      <c r="A7" t="s">
        <v>23</v>
      </c>
      <c r="B7">
        <v>27.119</v>
      </c>
      <c r="C7">
        <v>1.294</v>
      </c>
      <c r="D7">
        <v>11.584</v>
      </c>
      <c r="E7">
        <v>67.563000000000002</v>
      </c>
      <c r="F7">
        <f t="shared" si="0"/>
        <v>4.7715623732438511E-2</v>
      </c>
      <c r="G7">
        <f t="shared" si="1"/>
        <v>0.42715439359858398</v>
      </c>
      <c r="H7">
        <f t="shared" si="2"/>
        <v>2.4913529259928464</v>
      </c>
      <c r="I7" t="str">
        <f t="shared" si="3"/>
        <v>High expression</v>
      </c>
      <c r="J7" t="s">
        <v>254</v>
      </c>
      <c r="K7" s="5" t="s">
        <v>24</v>
      </c>
      <c r="L7" s="4">
        <v>1</v>
      </c>
      <c r="M7" s="4" t="s">
        <v>251</v>
      </c>
      <c r="N7" s="4">
        <v>43</v>
      </c>
      <c r="O7" s="6">
        <v>20</v>
      </c>
      <c r="P7" s="2" t="s">
        <v>22</v>
      </c>
      <c r="Q7" s="2">
        <v>2</v>
      </c>
      <c r="R7" s="2" t="s">
        <v>237</v>
      </c>
      <c r="S7" s="2" t="str">
        <f>IF(OR(ISNUMBER( SEARCH("olig2+",#REF!)), ISNUMBER( SEARCH(" OLig-2+",#REF!))), "+", "-")</f>
        <v>-</v>
      </c>
    </row>
    <row r="8" spans="1:22" ht="20" customHeight="1" x14ac:dyDescent="0.4">
      <c r="A8" t="s">
        <v>25</v>
      </c>
      <c r="B8">
        <v>39.305999999999997</v>
      </c>
      <c r="C8">
        <v>4.6849999999999996</v>
      </c>
      <c r="D8">
        <v>19.385000000000002</v>
      </c>
      <c r="E8">
        <v>71.454999999999998</v>
      </c>
      <c r="F8">
        <f t="shared" si="0"/>
        <v>0.11919299852439831</v>
      </c>
      <c r="G8">
        <f t="shared" si="1"/>
        <v>0.49318170253905264</v>
      </c>
      <c r="H8">
        <f t="shared" si="2"/>
        <v>1.8179158398208926</v>
      </c>
      <c r="I8" t="str">
        <f t="shared" si="3"/>
        <v>Low expression</v>
      </c>
      <c r="J8" t="s">
        <v>254</v>
      </c>
      <c r="K8" s="5" t="s">
        <v>24</v>
      </c>
      <c r="L8" s="4">
        <v>1</v>
      </c>
      <c r="M8" s="4" t="s">
        <v>251</v>
      </c>
      <c r="N8" s="4">
        <v>30</v>
      </c>
      <c r="O8" s="6">
        <v>19</v>
      </c>
      <c r="P8" s="2" t="s">
        <v>26</v>
      </c>
      <c r="Q8" s="2">
        <v>2.5</v>
      </c>
      <c r="R8" s="2" t="s">
        <v>232</v>
      </c>
      <c r="S8" s="7" t="s">
        <v>13</v>
      </c>
      <c r="T8" s="7" t="s">
        <v>14</v>
      </c>
      <c r="U8" s="7" t="s">
        <v>14</v>
      </c>
      <c r="V8" s="7" t="s">
        <v>27</v>
      </c>
    </row>
    <row r="9" spans="1:22" ht="20" customHeight="1" x14ac:dyDescent="0.4">
      <c r="A9" t="s">
        <v>28</v>
      </c>
      <c r="B9">
        <v>25.361000000000001</v>
      </c>
      <c r="C9">
        <v>0.13800000000000001</v>
      </c>
      <c r="D9">
        <v>15.505000000000001</v>
      </c>
      <c r="E9">
        <v>52.137</v>
      </c>
      <c r="F9">
        <f t="shared" si="0"/>
        <v>5.4414258112850441E-3</v>
      </c>
      <c r="G9">
        <f t="shared" si="1"/>
        <v>0.61137179133314934</v>
      </c>
      <c r="H9">
        <f t="shared" si="2"/>
        <v>2.0557943298765822</v>
      </c>
      <c r="I9" t="str">
        <f t="shared" si="3"/>
        <v>Low expression</v>
      </c>
      <c r="J9" t="s">
        <v>254</v>
      </c>
      <c r="K9" s="5" t="s">
        <v>24</v>
      </c>
      <c r="L9" s="4">
        <v>1</v>
      </c>
      <c r="M9" s="4" t="s">
        <v>252</v>
      </c>
      <c r="N9" s="4">
        <v>49</v>
      </c>
      <c r="O9" s="6">
        <v>15</v>
      </c>
      <c r="P9" s="2" t="s">
        <v>22</v>
      </c>
      <c r="Q9" s="2">
        <v>2</v>
      </c>
      <c r="R9" s="2" t="s">
        <v>237</v>
      </c>
      <c r="S9" s="7" t="s">
        <v>13</v>
      </c>
      <c r="T9" s="7" t="s">
        <v>14</v>
      </c>
      <c r="U9" s="7" t="s">
        <v>14</v>
      </c>
      <c r="V9" s="7" t="s">
        <v>13</v>
      </c>
    </row>
    <row r="10" spans="1:22" ht="20" customHeight="1" x14ac:dyDescent="0.4">
      <c r="A10" t="s">
        <v>29</v>
      </c>
      <c r="B10">
        <v>31.183</v>
      </c>
      <c r="C10">
        <v>4.4480000000000004</v>
      </c>
      <c r="D10">
        <v>15.728</v>
      </c>
      <c r="E10">
        <v>58.107999999999997</v>
      </c>
      <c r="F10">
        <f t="shared" si="0"/>
        <v>0.14264182407080783</v>
      </c>
      <c r="G10">
        <f t="shared" si="1"/>
        <v>0.50437738511368368</v>
      </c>
      <c r="H10">
        <f t="shared" si="2"/>
        <v>1.8634512394573965</v>
      </c>
      <c r="I10" t="str">
        <f t="shared" si="3"/>
        <v>Low expression</v>
      </c>
      <c r="J10" t="s">
        <v>254</v>
      </c>
      <c r="K10" s="5" t="s">
        <v>24</v>
      </c>
      <c r="L10" s="4">
        <v>1</v>
      </c>
      <c r="M10" s="4" t="s">
        <v>251</v>
      </c>
      <c r="N10" s="4">
        <v>44</v>
      </c>
      <c r="O10" s="6">
        <v>22</v>
      </c>
      <c r="P10" s="2" t="s">
        <v>26</v>
      </c>
      <c r="Q10" s="2">
        <v>1</v>
      </c>
      <c r="R10" s="2" t="s">
        <v>238</v>
      </c>
      <c r="S10" s="2" t="str">
        <f>IF(OR(ISNUMBER( SEARCH("olig2+",#REF!)), ISNUMBER( SEARCH(" OLig-2+",#REF!))), "+", "-")</f>
        <v>-</v>
      </c>
      <c r="T10" s="7" t="s">
        <v>13</v>
      </c>
      <c r="U10" s="7" t="s">
        <v>13</v>
      </c>
      <c r="V10" s="7" t="s">
        <v>14</v>
      </c>
    </row>
    <row r="11" spans="1:22" ht="20" customHeight="1" x14ac:dyDescent="0.4">
      <c r="A11" t="s">
        <v>30</v>
      </c>
      <c r="B11">
        <v>40.750999999999998</v>
      </c>
      <c r="C11">
        <v>19.402999999999999</v>
      </c>
      <c r="D11">
        <v>25.63</v>
      </c>
      <c r="E11">
        <v>113.84399999999999</v>
      </c>
      <c r="F11">
        <f t="shared" si="0"/>
        <v>0.47613555495570659</v>
      </c>
      <c r="G11">
        <f t="shared" si="1"/>
        <v>0.62894162106451379</v>
      </c>
      <c r="H11">
        <f t="shared" si="2"/>
        <v>2.7936492356015803</v>
      </c>
      <c r="I11" t="str">
        <f t="shared" si="3"/>
        <v>High expression</v>
      </c>
      <c r="J11" t="s">
        <v>254</v>
      </c>
      <c r="K11" s="5" t="s">
        <v>24</v>
      </c>
      <c r="L11" s="4">
        <v>0</v>
      </c>
      <c r="M11" s="4" t="s">
        <v>252</v>
      </c>
      <c r="N11" s="4">
        <v>48</v>
      </c>
      <c r="O11" s="6">
        <v>29</v>
      </c>
      <c r="P11" s="2" t="s">
        <v>26</v>
      </c>
      <c r="Q11" s="2">
        <v>2</v>
      </c>
      <c r="R11" s="2" t="s">
        <v>238</v>
      </c>
      <c r="S11" s="7" t="s">
        <v>13</v>
      </c>
      <c r="T11" s="7" t="s">
        <v>13</v>
      </c>
      <c r="U11" s="7" t="s">
        <v>13</v>
      </c>
      <c r="V11" s="7" t="s">
        <v>13</v>
      </c>
    </row>
    <row r="12" spans="1:22" ht="20" customHeight="1" x14ac:dyDescent="0.4">
      <c r="A12" t="s">
        <v>31</v>
      </c>
      <c r="B12">
        <v>60.735999999999997</v>
      </c>
      <c r="C12">
        <v>18.736000000000001</v>
      </c>
      <c r="D12">
        <v>32.527000000000001</v>
      </c>
      <c r="E12">
        <v>126.626</v>
      </c>
      <c r="F12">
        <f t="shared" si="0"/>
        <v>0.30848261327713383</v>
      </c>
      <c r="G12">
        <f t="shared" si="1"/>
        <v>0.53554728661749218</v>
      </c>
      <c r="H12">
        <f t="shared" si="2"/>
        <v>2.0848590621707062</v>
      </c>
      <c r="I12" t="str">
        <f t="shared" si="3"/>
        <v>Low expression</v>
      </c>
      <c r="J12" t="s">
        <v>254</v>
      </c>
      <c r="K12" s="5" t="s">
        <v>24</v>
      </c>
      <c r="L12" s="4">
        <v>1</v>
      </c>
      <c r="M12" s="4" t="s">
        <v>252</v>
      </c>
      <c r="N12" s="4">
        <v>30</v>
      </c>
      <c r="O12" s="6">
        <v>19</v>
      </c>
      <c r="P12" s="2" t="s">
        <v>26</v>
      </c>
      <c r="Q12" s="2">
        <v>3</v>
      </c>
      <c r="R12" s="2" t="s">
        <v>237</v>
      </c>
      <c r="S12" s="2" t="str">
        <f>IF(OR(ISNUMBER( SEARCH("olig2+",#REF!)), ISNUMBER( SEARCH(" OLig-2+",#REF!))), "+", "-")</f>
        <v>-</v>
      </c>
      <c r="T12" s="7" t="s">
        <v>14</v>
      </c>
      <c r="U12" s="7" t="s">
        <v>13</v>
      </c>
      <c r="V12" s="7" t="s">
        <v>14</v>
      </c>
    </row>
    <row r="13" spans="1:22" ht="20" customHeight="1" x14ac:dyDescent="0.4">
      <c r="A13" t="s">
        <v>32</v>
      </c>
      <c r="B13">
        <v>30.356999999999999</v>
      </c>
      <c r="C13">
        <v>13.382</v>
      </c>
      <c r="D13">
        <v>34.402999999999999</v>
      </c>
      <c r="E13">
        <v>120.589</v>
      </c>
      <c r="F13">
        <f t="shared" si="0"/>
        <v>0.4408208979806964</v>
      </c>
      <c r="G13">
        <f t="shared" si="1"/>
        <v>1.1332806272029514</v>
      </c>
      <c r="H13">
        <f t="shared" si="2"/>
        <v>3.9723622228810487</v>
      </c>
      <c r="I13" t="str">
        <f t="shared" si="3"/>
        <v>High expression</v>
      </c>
      <c r="J13" t="s">
        <v>254</v>
      </c>
      <c r="K13" s="5" t="s">
        <v>24</v>
      </c>
      <c r="L13" s="4">
        <v>1</v>
      </c>
      <c r="M13" s="4" t="s">
        <v>252</v>
      </c>
      <c r="N13" s="4">
        <v>49</v>
      </c>
      <c r="O13" s="6">
        <v>14</v>
      </c>
      <c r="P13" s="2" t="s">
        <v>33</v>
      </c>
      <c r="Q13" s="2">
        <v>2</v>
      </c>
      <c r="R13" s="2" t="s">
        <v>236</v>
      </c>
      <c r="T13" s="7" t="s">
        <v>14</v>
      </c>
      <c r="V13" s="7" t="s">
        <v>13</v>
      </c>
    </row>
    <row r="14" spans="1:22" ht="20" customHeight="1" x14ac:dyDescent="0.4">
      <c r="A14" t="s">
        <v>34</v>
      </c>
      <c r="B14">
        <v>32.715000000000003</v>
      </c>
      <c r="C14">
        <v>0.73</v>
      </c>
      <c r="D14">
        <v>27.103999999999999</v>
      </c>
      <c r="E14">
        <v>66.784999999999997</v>
      </c>
      <c r="F14">
        <f t="shared" si="0"/>
        <v>2.2313923276784348E-2</v>
      </c>
      <c r="G14">
        <f t="shared" si="1"/>
        <v>0.82848846095063411</v>
      </c>
      <c r="H14">
        <f t="shared" si="2"/>
        <v>2.0414183096438938</v>
      </c>
      <c r="I14" t="str">
        <f t="shared" si="3"/>
        <v>Low expression</v>
      </c>
      <c r="J14" t="s">
        <v>254</v>
      </c>
      <c r="K14" s="5" t="s">
        <v>24</v>
      </c>
      <c r="L14" s="4">
        <v>1</v>
      </c>
      <c r="M14" s="4" t="s">
        <v>252</v>
      </c>
      <c r="N14" s="4">
        <v>36</v>
      </c>
      <c r="O14" s="6">
        <v>6</v>
      </c>
      <c r="P14" s="2" t="s">
        <v>33</v>
      </c>
      <c r="Q14" s="2">
        <v>2.5</v>
      </c>
      <c r="R14" s="2" t="s">
        <v>238</v>
      </c>
      <c r="S14" s="2" t="str">
        <f>IF(OR(ISNUMBER( SEARCH("olig2+",#REF!)), ISNUMBER( SEARCH(" OLig-2+",#REF!))), "+", "-")</f>
        <v>-</v>
      </c>
      <c r="U14" s="7" t="s">
        <v>13</v>
      </c>
      <c r="V14" s="7" t="s">
        <v>14</v>
      </c>
    </row>
    <row r="15" spans="1:22" ht="20" customHeight="1" x14ac:dyDescent="0.4">
      <c r="A15" t="s">
        <v>35</v>
      </c>
      <c r="B15">
        <v>25.905000000000001</v>
      </c>
      <c r="C15">
        <v>0.14399999999999999</v>
      </c>
      <c r="D15">
        <v>25.484999999999999</v>
      </c>
      <c r="E15">
        <v>66.191000000000003</v>
      </c>
      <c r="F15">
        <f t="shared" si="0"/>
        <v>5.5587724377533284E-3</v>
      </c>
      <c r="G15">
        <f t="shared" si="1"/>
        <v>0.98378691372321936</v>
      </c>
      <c r="H15">
        <f t="shared" si="2"/>
        <v>2.5551437946342404</v>
      </c>
      <c r="I15" t="str">
        <f t="shared" si="3"/>
        <v>High expression</v>
      </c>
      <c r="J15" t="s">
        <v>254</v>
      </c>
      <c r="K15" s="5" t="s">
        <v>24</v>
      </c>
      <c r="L15" s="4">
        <v>1</v>
      </c>
      <c r="M15" s="4" t="s">
        <v>251</v>
      </c>
      <c r="N15" s="4">
        <v>58</v>
      </c>
      <c r="O15" s="6">
        <v>12</v>
      </c>
      <c r="P15" s="2" t="s">
        <v>36</v>
      </c>
      <c r="Q15" s="2">
        <v>1.8</v>
      </c>
      <c r="R15" s="2" t="s">
        <v>239</v>
      </c>
      <c r="S15" s="2" t="str">
        <f>IF(OR(ISNUMBER( SEARCH("olig2+",#REF!)), ISNUMBER( SEARCH(" OLig-2+",#REF!))), "+", "-")</f>
        <v>-</v>
      </c>
      <c r="V15" s="7" t="s">
        <v>14</v>
      </c>
    </row>
    <row r="16" spans="1:22" ht="20" customHeight="1" x14ac:dyDescent="0.4">
      <c r="A16" t="s">
        <v>37</v>
      </c>
      <c r="B16">
        <v>9.1349999999999998</v>
      </c>
      <c r="C16">
        <v>0.19500000000000001</v>
      </c>
      <c r="D16">
        <v>10.198</v>
      </c>
      <c r="E16">
        <v>25.827999999999999</v>
      </c>
      <c r="F16">
        <f t="shared" si="0"/>
        <v>2.1346469622331693E-2</v>
      </c>
      <c r="G16">
        <f t="shared" si="1"/>
        <v>1.1163656267104545</v>
      </c>
      <c r="H16">
        <f t="shared" si="2"/>
        <v>2.827367268746579</v>
      </c>
      <c r="I16" t="str">
        <f t="shared" si="3"/>
        <v>High expression</v>
      </c>
      <c r="J16" t="s">
        <v>254</v>
      </c>
      <c r="K16" s="5" t="s">
        <v>24</v>
      </c>
      <c r="L16" s="4">
        <v>0</v>
      </c>
      <c r="M16" s="4" t="s">
        <v>251</v>
      </c>
      <c r="N16" s="4">
        <v>27</v>
      </c>
      <c r="O16" s="6">
        <v>13</v>
      </c>
      <c r="P16" s="2" t="s">
        <v>38</v>
      </c>
      <c r="Q16" s="2">
        <v>1.8</v>
      </c>
      <c r="R16" s="2" t="s">
        <v>232</v>
      </c>
    </row>
    <row r="17" spans="1:22" ht="20" customHeight="1" x14ac:dyDescent="0.4">
      <c r="A17" t="s">
        <v>39</v>
      </c>
      <c r="B17">
        <v>0.85099999999999998</v>
      </c>
      <c r="C17">
        <v>0.17599999999999999</v>
      </c>
      <c r="D17">
        <v>7.7409999999999997</v>
      </c>
      <c r="E17">
        <v>5.29</v>
      </c>
      <c r="F17">
        <f t="shared" si="0"/>
        <v>0.20681551116333724</v>
      </c>
      <c r="G17">
        <f t="shared" si="1"/>
        <v>9.0963572267920085</v>
      </c>
      <c r="H17">
        <f t="shared" si="2"/>
        <v>6.2162162162162167</v>
      </c>
      <c r="I17" t="str">
        <f t="shared" si="3"/>
        <v>High expression</v>
      </c>
      <c r="J17" t="s">
        <v>254</v>
      </c>
      <c r="K17" s="5" t="s">
        <v>24</v>
      </c>
      <c r="L17" s="4">
        <v>1</v>
      </c>
      <c r="M17" s="4" t="s">
        <v>252</v>
      </c>
      <c r="N17" s="4">
        <v>58</v>
      </c>
      <c r="O17" s="6">
        <v>21</v>
      </c>
      <c r="P17" s="8" t="s">
        <v>40</v>
      </c>
      <c r="Q17" s="2">
        <v>1.3</v>
      </c>
      <c r="R17" s="2" t="s">
        <v>240</v>
      </c>
      <c r="S17" s="2" t="str">
        <f>IF(OR(ISNUMBER( SEARCH("olig2+",#REF!)), ISNUMBER( SEARCH(" OLig-2+",#REF!))), "+", "-")</f>
        <v>-</v>
      </c>
      <c r="T17" s="7" t="s">
        <v>14</v>
      </c>
      <c r="U17" s="7" t="s">
        <v>13</v>
      </c>
    </row>
    <row r="18" spans="1:22" ht="20" customHeight="1" x14ac:dyDescent="0.4">
      <c r="A18" t="s">
        <v>41</v>
      </c>
      <c r="B18">
        <v>34.581000000000003</v>
      </c>
      <c r="C18">
        <v>1.617</v>
      </c>
      <c r="D18">
        <v>17.712</v>
      </c>
      <c r="E18">
        <v>56.987000000000002</v>
      </c>
      <c r="F18">
        <f t="shared" si="0"/>
        <v>4.6759781382840281E-2</v>
      </c>
      <c r="G18">
        <f t="shared" si="1"/>
        <v>0.51218877418235442</v>
      </c>
      <c r="H18">
        <f t="shared" si="2"/>
        <v>1.6479280529770683</v>
      </c>
      <c r="I18" t="str">
        <f t="shared" si="3"/>
        <v>Low expression</v>
      </c>
      <c r="J18" t="s">
        <v>254</v>
      </c>
      <c r="K18" s="5" t="s">
        <v>24</v>
      </c>
      <c r="L18" s="4">
        <v>1</v>
      </c>
      <c r="M18" s="4" t="s">
        <v>252</v>
      </c>
      <c r="N18" s="4">
        <v>52</v>
      </c>
      <c r="O18" s="6">
        <v>16</v>
      </c>
      <c r="P18" s="8" t="s">
        <v>40</v>
      </c>
      <c r="Q18" s="2">
        <v>5</v>
      </c>
      <c r="R18" s="2" t="s">
        <v>237</v>
      </c>
      <c r="S18" s="2" t="str">
        <f>IF(OR(ISNUMBER( SEARCH("olig2+",#REF!)), ISNUMBER( SEARCH(" OLig-2+",#REF!))), "+", "-")</f>
        <v>-</v>
      </c>
      <c r="T18" s="7" t="s">
        <v>13</v>
      </c>
      <c r="U18" s="7" t="s">
        <v>13</v>
      </c>
    </row>
    <row r="19" spans="1:22" ht="20" customHeight="1" x14ac:dyDescent="0.4">
      <c r="A19" t="s">
        <v>42</v>
      </c>
      <c r="B19">
        <v>25.021999999999998</v>
      </c>
      <c r="C19">
        <v>0.05</v>
      </c>
      <c r="D19">
        <v>13.169</v>
      </c>
      <c r="E19">
        <v>26.376999999999999</v>
      </c>
      <c r="F19">
        <f t="shared" si="0"/>
        <v>1.9982415474382544E-3</v>
      </c>
      <c r="G19">
        <f t="shared" si="1"/>
        <v>0.52629685876428745</v>
      </c>
      <c r="H19">
        <f t="shared" si="2"/>
        <v>1.0541523459355766</v>
      </c>
      <c r="I19" t="str">
        <f t="shared" si="3"/>
        <v>Low expression</v>
      </c>
      <c r="J19" t="s">
        <v>254</v>
      </c>
      <c r="K19" s="5" t="s">
        <v>24</v>
      </c>
      <c r="L19" s="4">
        <v>1</v>
      </c>
      <c r="M19" s="4" t="s">
        <v>251</v>
      </c>
      <c r="N19" s="4">
        <v>50</v>
      </c>
      <c r="O19" s="6">
        <v>18</v>
      </c>
      <c r="P19" s="8" t="s">
        <v>43</v>
      </c>
      <c r="Q19" s="2">
        <v>1.5</v>
      </c>
      <c r="R19" s="2" t="s">
        <v>237</v>
      </c>
      <c r="S19" s="7" t="s">
        <v>13</v>
      </c>
      <c r="T19" s="7" t="s">
        <v>13</v>
      </c>
      <c r="U19" s="7" t="s">
        <v>13</v>
      </c>
      <c r="V19" s="7" t="s">
        <v>13</v>
      </c>
    </row>
    <row r="20" spans="1:22" ht="20" customHeight="1" x14ac:dyDescent="0.4">
      <c r="A20" t="s">
        <v>44</v>
      </c>
      <c r="B20">
        <v>15.792</v>
      </c>
      <c r="C20">
        <v>1E-3</v>
      </c>
      <c r="D20">
        <v>13.039</v>
      </c>
      <c r="E20">
        <v>12.548</v>
      </c>
      <c r="F20">
        <f t="shared" si="0"/>
        <v>6.3323201621073966E-5</v>
      </c>
      <c r="G20">
        <f t="shared" si="1"/>
        <v>0.82567122593718334</v>
      </c>
      <c r="H20">
        <f t="shared" si="2"/>
        <v>0.79457953394123604</v>
      </c>
      <c r="I20" t="str">
        <f t="shared" si="3"/>
        <v>Low expression</v>
      </c>
      <c r="J20" t="s">
        <v>254</v>
      </c>
      <c r="K20" s="5" t="s">
        <v>24</v>
      </c>
      <c r="L20" s="4">
        <v>1</v>
      </c>
      <c r="M20" s="4" t="s">
        <v>252</v>
      </c>
      <c r="N20" s="4">
        <v>45</v>
      </c>
      <c r="O20" s="6">
        <v>22</v>
      </c>
      <c r="P20" s="8" t="s">
        <v>40</v>
      </c>
      <c r="Q20" s="2">
        <v>2.5</v>
      </c>
      <c r="R20" s="2" t="s">
        <v>237</v>
      </c>
      <c r="S20" s="7" t="s">
        <v>13</v>
      </c>
      <c r="T20" s="7" t="s">
        <v>13</v>
      </c>
      <c r="V20" s="7" t="s">
        <v>13</v>
      </c>
    </row>
    <row r="21" spans="1:22" ht="20" customHeight="1" x14ac:dyDescent="0.4">
      <c r="A21" t="s">
        <v>45</v>
      </c>
      <c r="B21">
        <v>19.847999999999999</v>
      </c>
      <c r="C21">
        <v>2.1070000000000002</v>
      </c>
      <c r="D21">
        <v>16.891999999999999</v>
      </c>
      <c r="E21">
        <v>35.848999999999997</v>
      </c>
      <c r="F21">
        <f t="shared" si="0"/>
        <v>0.10615679161628377</v>
      </c>
      <c r="G21">
        <f t="shared" si="1"/>
        <v>0.8510681176944781</v>
      </c>
      <c r="H21">
        <f t="shared" si="2"/>
        <v>1.8061769447803304</v>
      </c>
      <c r="I21" t="str">
        <f t="shared" si="3"/>
        <v>Low expression</v>
      </c>
      <c r="J21" t="s">
        <v>254</v>
      </c>
      <c r="K21" s="5" t="s">
        <v>24</v>
      </c>
      <c r="L21" s="4">
        <v>1</v>
      </c>
      <c r="M21" s="4" t="s">
        <v>252</v>
      </c>
      <c r="N21" s="4">
        <v>45</v>
      </c>
      <c r="O21" s="6">
        <v>38</v>
      </c>
      <c r="P21" s="8" t="s">
        <v>38</v>
      </c>
      <c r="Q21" s="2">
        <v>3.5</v>
      </c>
      <c r="R21" s="2" t="s">
        <v>237</v>
      </c>
      <c r="S21" s="7" t="s">
        <v>14</v>
      </c>
      <c r="U21" s="7" t="s">
        <v>13</v>
      </c>
    </row>
    <row r="22" spans="1:22" ht="20" customHeight="1" x14ac:dyDescent="0.4">
      <c r="A22" t="s">
        <v>46</v>
      </c>
      <c r="B22">
        <v>10.436</v>
      </c>
      <c r="C22">
        <v>2E-3</v>
      </c>
      <c r="D22">
        <v>19.286000000000001</v>
      </c>
      <c r="E22">
        <v>26.471</v>
      </c>
      <c r="F22">
        <f t="shared" si="0"/>
        <v>1.9164430816404754E-4</v>
      </c>
      <c r="G22">
        <f t="shared" si="1"/>
        <v>1.8480260636259105</v>
      </c>
      <c r="H22">
        <f t="shared" si="2"/>
        <v>2.5365082407052513</v>
      </c>
      <c r="I22" t="str">
        <f t="shared" si="3"/>
        <v>High expression</v>
      </c>
      <c r="J22" t="s">
        <v>254</v>
      </c>
      <c r="K22" s="5" t="s">
        <v>24</v>
      </c>
      <c r="L22" s="4">
        <v>1</v>
      </c>
      <c r="M22" s="4" t="s">
        <v>251</v>
      </c>
      <c r="N22" s="4">
        <v>73</v>
      </c>
      <c r="O22" s="6">
        <v>29</v>
      </c>
      <c r="P22" s="8" t="s">
        <v>40</v>
      </c>
      <c r="Q22" s="2">
        <v>2</v>
      </c>
      <c r="R22" s="2" t="s">
        <v>239</v>
      </c>
      <c r="S22" s="7" t="s">
        <v>13</v>
      </c>
      <c r="T22" s="7" t="s">
        <v>14</v>
      </c>
      <c r="U22" s="7" t="s">
        <v>14</v>
      </c>
      <c r="V22" s="7" t="s">
        <v>14</v>
      </c>
    </row>
    <row r="23" spans="1:22" ht="20" customHeight="1" x14ac:dyDescent="0.4">
      <c r="A23" t="s">
        <v>47</v>
      </c>
      <c r="B23">
        <v>25.388999999999999</v>
      </c>
      <c r="C23">
        <v>0.29699999999999999</v>
      </c>
      <c r="D23">
        <v>28.283000000000001</v>
      </c>
      <c r="E23">
        <v>114.19499999999999</v>
      </c>
      <c r="F23">
        <f t="shared" si="0"/>
        <v>1.1697979439914923E-2</v>
      </c>
      <c r="G23">
        <f t="shared" si="1"/>
        <v>1.1139863720508882</v>
      </c>
      <c r="H23">
        <f t="shared" si="2"/>
        <v>4.4978140139430458</v>
      </c>
      <c r="I23" t="str">
        <f t="shared" si="3"/>
        <v>High expression</v>
      </c>
      <c r="J23" t="s">
        <v>254</v>
      </c>
      <c r="K23" s="5" t="s">
        <v>24</v>
      </c>
      <c r="L23" s="4">
        <v>1</v>
      </c>
      <c r="M23" s="4" t="s">
        <v>251</v>
      </c>
      <c r="N23" s="4">
        <v>42</v>
      </c>
      <c r="O23" s="6">
        <v>14</v>
      </c>
      <c r="P23" s="2" t="s">
        <v>48</v>
      </c>
      <c r="Q23" s="2">
        <v>3</v>
      </c>
      <c r="R23" s="2" t="s">
        <v>237</v>
      </c>
      <c r="S23" s="7" t="s">
        <v>13</v>
      </c>
      <c r="T23" s="7" t="s">
        <v>13</v>
      </c>
      <c r="U23" s="7" t="s">
        <v>13</v>
      </c>
      <c r="V23" s="7" t="s">
        <v>14</v>
      </c>
    </row>
    <row r="24" spans="1:22" ht="20" customHeight="1" x14ac:dyDescent="0.4">
      <c r="A24" t="s">
        <v>49</v>
      </c>
      <c r="B24">
        <v>28.619</v>
      </c>
      <c r="C24">
        <v>22.053999999999998</v>
      </c>
      <c r="D24">
        <v>28.140999999999998</v>
      </c>
      <c r="E24">
        <v>120.371</v>
      </c>
      <c r="F24">
        <f t="shared" si="0"/>
        <v>0.7706069394458227</v>
      </c>
      <c r="G24">
        <f t="shared" si="1"/>
        <v>0.98329780914776888</v>
      </c>
      <c r="H24">
        <f t="shared" si="2"/>
        <v>4.2059820399035601</v>
      </c>
      <c r="I24" t="str">
        <f t="shared" si="3"/>
        <v>High expression</v>
      </c>
      <c r="J24" t="s">
        <v>254</v>
      </c>
      <c r="K24" s="5" t="s">
        <v>24</v>
      </c>
      <c r="L24" s="4">
        <v>1</v>
      </c>
      <c r="M24" s="4" t="s">
        <v>251</v>
      </c>
      <c r="N24" s="4">
        <v>48</v>
      </c>
      <c r="O24" s="6">
        <v>22</v>
      </c>
      <c r="P24" s="8" t="s">
        <v>50</v>
      </c>
      <c r="Q24" s="2">
        <v>2</v>
      </c>
      <c r="R24" s="2" t="s">
        <v>236</v>
      </c>
      <c r="S24" s="2" t="str">
        <f>IF(OR(ISNUMBER( SEARCH("olig2+",#REF!)), ISNUMBER( SEARCH(" OLig-2+",#REF!))), "+", "-")</f>
        <v>-</v>
      </c>
      <c r="T24" s="7" t="s">
        <v>14</v>
      </c>
      <c r="U24" s="7" t="s">
        <v>14</v>
      </c>
      <c r="V24" s="7" t="s">
        <v>13</v>
      </c>
    </row>
    <row r="25" spans="1:22" ht="20" customHeight="1" x14ac:dyDescent="0.4">
      <c r="A25" t="s">
        <v>51</v>
      </c>
      <c r="B25">
        <v>18.567</v>
      </c>
      <c r="C25">
        <v>5.8999999999999997E-2</v>
      </c>
      <c r="D25">
        <v>26.41</v>
      </c>
      <c r="E25">
        <v>63.698999999999998</v>
      </c>
      <c r="F25">
        <f t="shared" si="0"/>
        <v>3.1776808315829158E-3</v>
      </c>
      <c r="G25">
        <f t="shared" si="1"/>
        <v>1.4224161146119458</v>
      </c>
      <c r="H25">
        <f t="shared" si="2"/>
        <v>3.4307642591694942</v>
      </c>
      <c r="I25" t="str">
        <f t="shared" si="3"/>
        <v>High expression</v>
      </c>
      <c r="J25" t="s">
        <v>254</v>
      </c>
      <c r="K25" s="5" t="s">
        <v>24</v>
      </c>
      <c r="L25" s="4">
        <v>1</v>
      </c>
      <c r="M25" s="4" t="s">
        <v>252</v>
      </c>
      <c r="N25" s="4">
        <v>52</v>
      </c>
      <c r="O25" s="6">
        <v>10</v>
      </c>
      <c r="P25" s="8" t="s">
        <v>38</v>
      </c>
      <c r="Q25" s="2">
        <v>4.5</v>
      </c>
      <c r="R25" s="2" t="s">
        <v>237</v>
      </c>
      <c r="S25" s="7" t="s">
        <v>13</v>
      </c>
      <c r="T25" s="7" t="s">
        <v>13</v>
      </c>
      <c r="U25" s="7" t="s">
        <v>14</v>
      </c>
      <c r="V25" s="7" t="s">
        <v>13</v>
      </c>
    </row>
    <row r="26" spans="1:22" ht="20" customHeight="1" x14ac:dyDescent="0.4">
      <c r="A26" t="s">
        <v>52</v>
      </c>
      <c r="B26">
        <v>19.45</v>
      </c>
      <c r="C26">
        <v>7.0999999999999994E-2</v>
      </c>
      <c r="D26">
        <v>23.768999999999998</v>
      </c>
      <c r="E26">
        <v>46.286999999999999</v>
      </c>
      <c r="F26">
        <f t="shared" si="0"/>
        <v>3.6503856041131101E-3</v>
      </c>
      <c r="G26">
        <f t="shared" si="1"/>
        <v>1.2220565552699227</v>
      </c>
      <c r="H26">
        <f t="shared" si="2"/>
        <v>2.3797943444730079</v>
      </c>
      <c r="I26" t="str">
        <f t="shared" si="3"/>
        <v>Low expression</v>
      </c>
      <c r="J26" t="s">
        <v>254</v>
      </c>
      <c r="K26" s="5" t="s">
        <v>24</v>
      </c>
      <c r="L26" s="4">
        <v>1</v>
      </c>
      <c r="M26" s="4" t="s">
        <v>252</v>
      </c>
      <c r="N26" s="4">
        <v>57</v>
      </c>
      <c r="O26" s="6">
        <v>11</v>
      </c>
      <c r="P26" s="8" t="s">
        <v>38</v>
      </c>
      <c r="Q26" s="2">
        <v>3.8</v>
      </c>
      <c r="R26" s="2" t="s">
        <v>239</v>
      </c>
      <c r="S26" s="2" t="str">
        <f>IF(OR(ISNUMBER( SEARCH("olig2+",#REF!)), ISNUMBER( SEARCH(" OLig-2+",#REF!))), "+", "-")</f>
        <v>-</v>
      </c>
      <c r="T26" s="7"/>
      <c r="U26" s="7" t="s">
        <v>13</v>
      </c>
      <c r="V26" s="7"/>
    </row>
    <row r="27" spans="1:22" ht="20" customHeight="1" x14ac:dyDescent="0.4">
      <c r="A27" t="s">
        <v>53</v>
      </c>
      <c r="B27">
        <v>28.434000000000001</v>
      </c>
      <c r="C27">
        <v>0.26800000000000002</v>
      </c>
      <c r="D27">
        <v>29.416</v>
      </c>
      <c r="E27">
        <v>78.414000000000001</v>
      </c>
      <c r="F27">
        <f t="shared" si="0"/>
        <v>9.4253358655131177E-3</v>
      </c>
      <c r="G27">
        <f t="shared" si="1"/>
        <v>1.0345361187310966</v>
      </c>
      <c r="H27">
        <f t="shared" si="2"/>
        <v>2.7577548005908419</v>
      </c>
      <c r="I27" t="str">
        <f t="shared" si="3"/>
        <v>High expression</v>
      </c>
      <c r="J27" t="s">
        <v>254</v>
      </c>
      <c r="K27" s="5" t="s">
        <v>24</v>
      </c>
      <c r="L27" s="4">
        <v>1</v>
      </c>
      <c r="M27" s="4" t="s">
        <v>252</v>
      </c>
      <c r="N27" s="4">
        <v>41</v>
      </c>
      <c r="O27" s="6">
        <v>15</v>
      </c>
      <c r="P27" s="8" t="s">
        <v>40</v>
      </c>
      <c r="Q27" s="2">
        <v>3</v>
      </c>
      <c r="R27" s="2" t="s">
        <v>237</v>
      </c>
      <c r="S27" s="7" t="s">
        <v>13</v>
      </c>
      <c r="T27" s="7" t="s">
        <v>13</v>
      </c>
      <c r="U27" s="7" t="s">
        <v>13</v>
      </c>
      <c r="V27" s="7" t="s">
        <v>14</v>
      </c>
    </row>
    <row r="28" spans="1:22" ht="20" customHeight="1" x14ac:dyDescent="0.4">
      <c r="A28" t="s">
        <v>54</v>
      </c>
      <c r="B28">
        <v>19.402000000000001</v>
      </c>
      <c r="C28">
        <v>4.2290000000000001</v>
      </c>
      <c r="D28">
        <v>30.253</v>
      </c>
      <c r="E28">
        <v>68.989999999999995</v>
      </c>
      <c r="F28">
        <f t="shared" si="0"/>
        <v>0.21796721987423975</v>
      </c>
      <c r="G28">
        <f t="shared" si="1"/>
        <v>1.5592722399752601</v>
      </c>
      <c r="H28">
        <f t="shared" si="2"/>
        <v>3.5558189877332231</v>
      </c>
      <c r="I28" t="str">
        <f t="shared" si="3"/>
        <v>High expression</v>
      </c>
      <c r="J28" t="s">
        <v>254</v>
      </c>
      <c r="K28" s="5" t="s">
        <v>24</v>
      </c>
      <c r="L28" s="4">
        <v>1</v>
      </c>
      <c r="M28" s="4" t="s">
        <v>252</v>
      </c>
      <c r="N28" s="4">
        <v>44</v>
      </c>
      <c r="O28" s="6">
        <v>4</v>
      </c>
      <c r="P28" s="2" t="s">
        <v>55</v>
      </c>
      <c r="Q28" s="2">
        <v>3</v>
      </c>
      <c r="R28" s="2" t="s">
        <v>238</v>
      </c>
      <c r="U28" s="7" t="s">
        <v>13</v>
      </c>
    </row>
    <row r="29" spans="1:22" ht="20" customHeight="1" x14ac:dyDescent="0.4">
      <c r="A29" t="s">
        <v>56</v>
      </c>
      <c r="B29">
        <v>27.751999999999999</v>
      </c>
      <c r="C29">
        <v>4.9909999999999997</v>
      </c>
      <c r="D29">
        <v>22.405000000000001</v>
      </c>
      <c r="E29">
        <v>60.548999999999999</v>
      </c>
      <c r="F29">
        <f t="shared" si="0"/>
        <v>0.179842894205823</v>
      </c>
      <c r="G29">
        <f t="shared" si="1"/>
        <v>0.80732920149899112</v>
      </c>
      <c r="H29">
        <f t="shared" si="2"/>
        <v>2.1817886999135196</v>
      </c>
      <c r="I29" t="str">
        <f t="shared" si="3"/>
        <v>Low expression</v>
      </c>
      <c r="J29" t="s">
        <v>254</v>
      </c>
      <c r="K29" s="5" t="s">
        <v>24</v>
      </c>
      <c r="L29" s="4">
        <v>1</v>
      </c>
      <c r="M29" s="4" t="s">
        <v>251</v>
      </c>
      <c r="N29" s="4">
        <v>29</v>
      </c>
      <c r="O29" s="6">
        <v>22</v>
      </c>
      <c r="P29" s="8" t="s">
        <v>38</v>
      </c>
      <c r="Q29" s="2">
        <v>5</v>
      </c>
      <c r="R29" s="2" t="s">
        <v>238</v>
      </c>
      <c r="U29" s="2" t="s">
        <v>57</v>
      </c>
    </row>
    <row r="30" spans="1:22" ht="20" customHeight="1" x14ac:dyDescent="0.4">
      <c r="A30" t="s">
        <v>58</v>
      </c>
      <c r="B30">
        <v>44.636000000000003</v>
      </c>
      <c r="C30">
        <v>21.466000000000001</v>
      </c>
      <c r="D30">
        <v>24.829000000000001</v>
      </c>
      <c r="E30">
        <v>98.191999999999993</v>
      </c>
      <c r="F30">
        <f t="shared" si="0"/>
        <v>0.48091226812438392</v>
      </c>
      <c r="G30">
        <f t="shared" si="1"/>
        <v>0.55625504077426291</v>
      </c>
      <c r="H30">
        <f t="shared" si="2"/>
        <v>2.199838695223586</v>
      </c>
      <c r="I30" t="str">
        <f t="shared" si="3"/>
        <v>Low expression</v>
      </c>
      <c r="J30" t="s">
        <v>254</v>
      </c>
      <c r="K30" s="5" t="s">
        <v>24</v>
      </c>
      <c r="L30" s="4">
        <v>1</v>
      </c>
      <c r="M30" s="4" t="s">
        <v>251</v>
      </c>
      <c r="N30" s="4">
        <v>46</v>
      </c>
      <c r="O30" s="6">
        <v>2</v>
      </c>
      <c r="P30" s="2" t="s">
        <v>55</v>
      </c>
      <c r="Q30" s="2">
        <v>4</v>
      </c>
      <c r="R30" s="2" t="s">
        <v>238</v>
      </c>
      <c r="S30" s="2" t="str">
        <f>IF(OR(ISNUMBER( SEARCH("olig2+",#REF!)), ISNUMBER( SEARCH(" OLig-2+",#REF!))), "+", "-")</f>
        <v>-</v>
      </c>
      <c r="U30" s="7" t="s">
        <v>13</v>
      </c>
      <c r="V30" s="7" t="s">
        <v>14</v>
      </c>
    </row>
    <row r="31" spans="1:22" ht="20" customHeight="1" x14ac:dyDescent="0.4">
      <c r="A31" t="s">
        <v>59</v>
      </c>
      <c r="B31">
        <v>14.5</v>
      </c>
      <c r="C31">
        <v>0.32</v>
      </c>
      <c r="D31">
        <v>28.981000000000002</v>
      </c>
      <c r="E31">
        <v>97.007999999999996</v>
      </c>
      <c r="F31">
        <f t="shared" si="0"/>
        <v>2.2068965517241381E-2</v>
      </c>
      <c r="G31">
        <f t="shared" si="1"/>
        <v>1.9986896551724138</v>
      </c>
      <c r="H31">
        <f t="shared" si="2"/>
        <v>6.6902068965517234</v>
      </c>
      <c r="I31" t="str">
        <f t="shared" si="3"/>
        <v>High expression</v>
      </c>
      <c r="J31" t="s">
        <v>254</v>
      </c>
      <c r="K31" s="5" t="s">
        <v>24</v>
      </c>
      <c r="L31" s="4">
        <v>1</v>
      </c>
      <c r="M31" s="4" t="s">
        <v>251</v>
      </c>
      <c r="N31" s="4">
        <v>43</v>
      </c>
      <c r="O31" s="6">
        <v>7</v>
      </c>
      <c r="P31" s="2" t="s">
        <v>40</v>
      </c>
      <c r="Q31" s="2">
        <v>3.5</v>
      </c>
      <c r="R31" s="2" t="s">
        <v>237</v>
      </c>
      <c r="S31" s="7" t="s">
        <v>13</v>
      </c>
      <c r="U31" s="7" t="s">
        <v>14</v>
      </c>
      <c r="V31" s="7" t="s">
        <v>13</v>
      </c>
    </row>
    <row r="32" spans="1:22" ht="20" customHeight="1" x14ac:dyDescent="0.4">
      <c r="A32" t="s">
        <v>60</v>
      </c>
      <c r="B32">
        <v>13.317</v>
      </c>
      <c r="C32">
        <v>8.9999999999999993E-3</v>
      </c>
      <c r="D32">
        <v>20.651</v>
      </c>
      <c r="E32">
        <v>53.38</v>
      </c>
      <c r="F32">
        <f t="shared" si="0"/>
        <v>6.7582788916422613E-4</v>
      </c>
      <c r="G32">
        <f t="shared" si="1"/>
        <v>1.5507246376811594</v>
      </c>
      <c r="H32">
        <f t="shared" si="2"/>
        <v>4.0084103026207103</v>
      </c>
      <c r="I32" t="str">
        <f t="shared" si="3"/>
        <v>High expression</v>
      </c>
      <c r="J32" t="s">
        <v>254</v>
      </c>
      <c r="K32" s="5" t="s">
        <v>24</v>
      </c>
      <c r="L32" s="4">
        <v>1</v>
      </c>
      <c r="M32" s="4" t="s">
        <v>251</v>
      </c>
      <c r="N32" s="4">
        <v>30</v>
      </c>
      <c r="O32" s="6">
        <v>15</v>
      </c>
      <c r="P32" s="2" t="s">
        <v>48</v>
      </c>
      <c r="Q32" s="2">
        <v>3.5</v>
      </c>
      <c r="R32" s="2" t="s">
        <v>237</v>
      </c>
      <c r="S32" s="7" t="s">
        <v>13</v>
      </c>
      <c r="U32" s="7" t="s">
        <v>13</v>
      </c>
      <c r="V32" s="7" t="s">
        <v>13</v>
      </c>
    </row>
    <row r="33" spans="1:22" ht="20" customHeight="1" x14ac:dyDescent="0.4">
      <c r="A33" t="s">
        <v>61</v>
      </c>
      <c r="B33">
        <v>14.592000000000001</v>
      </c>
      <c r="C33">
        <v>0.65100000000000002</v>
      </c>
      <c r="D33">
        <v>20.102</v>
      </c>
      <c r="E33">
        <v>68.897000000000006</v>
      </c>
      <c r="F33">
        <f t="shared" si="0"/>
        <v>4.4613486842105261E-2</v>
      </c>
      <c r="G33">
        <f t="shared" si="1"/>
        <v>1.3776041666666667</v>
      </c>
      <c r="H33">
        <f t="shared" si="2"/>
        <v>4.7215597587719298</v>
      </c>
      <c r="I33" t="str">
        <f t="shared" si="3"/>
        <v>High expression</v>
      </c>
      <c r="J33" t="s">
        <v>254</v>
      </c>
      <c r="K33" s="5" t="s">
        <v>24</v>
      </c>
      <c r="L33" s="4">
        <v>1</v>
      </c>
      <c r="M33" s="4" t="s">
        <v>251</v>
      </c>
      <c r="N33" s="4">
        <v>60</v>
      </c>
      <c r="O33" s="6">
        <v>12</v>
      </c>
      <c r="P33" s="2" t="s">
        <v>40</v>
      </c>
      <c r="Q33" s="2">
        <v>5</v>
      </c>
      <c r="R33" s="2" t="s">
        <v>239</v>
      </c>
      <c r="S33" s="2" t="str">
        <f>IF(OR(ISNUMBER( SEARCH("olig2+",#REF!)), ISNUMBER( SEARCH(" OLig-2+",#REF!))), "+", "-")</f>
        <v>-</v>
      </c>
      <c r="U33" s="7" t="s">
        <v>13</v>
      </c>
      <c r="V33" s="7" t="s">
        <v>13</v>
      </c>
    </row>
    <row r="34" spans="1:22" ht="20" customHeight="1" x14ac:dyDescent="0.4">
      <c r="A34" t="s">
        <v>62</v>
      </c>
      <c r="B34">
        <v>13.106999999999999</v>
      </c>
      <c r="C34">
        <v>1.2999999999999999E-2</v>
      </c>
      <c r="D34">
        <v>26.515000000000001</v>
      </c>
      <c r="E34">
        <v>62.155000000000001</v>
      </c>
      <c r="F34">
        <f t="shared" si="0"/>
        <v>9.9183642328526736E-4</v>
      </c>
      <c r="G34">
        <f t="shared" si="1"/>
        <v>2.0229648279545285</v>
      </c>
      <c r="H34">
        <f t="shared" si="2"/>
        <v>4.7421225299458305</v>
      </c>
      <c r="I34" t="str">
        <f t="shared" si="3"/>
        <v>High expression</v>
      </c>
      <c r="J34" t="s">
        <v>254</v>
      </c>
      <c r="K34" s="5" t="s">
        <v>24</v>
      </c>
      <c r="L34" s="4">
        <v>1</v>
      </c>
      <c r="M34" s="4" t="s">
        <v>251</v>
      </c>
      <c r="N34" s="4">
        <v>64</v>
      </c>
      <c r="O34" s="6">
        <v>11</v>
      </c>
      <c r="P34" s="2" t="s">
        <v>40</v>
      </c>
      <c r="Q34" s="2">
        <v>2.5</v>
      </c>
      <c r="R34" s="2" t="s">
        <v>239</v>
      </c>
      <c r="S34" s="2" t="str">
        <f>IF(OR(ISNUMBER( SEARCH("olig2+",#REF!)), ISNUMBER( SEARCH(" OLig-2+",#REF!))), "+", "-")</f>
        <v>-</v>
      </c>
      <c r="U34" s="7" t="s">
        <v>14</v>
      </c>
      <c r="V34" s="7" t="s">
        <v>14</v>
      </c>
    </row>
    <row r="35" spans="1:22" ht="20" customHeight="1" x14ac:dyDescent="0.4">
      <c r="A35" t="s">
        <v>63</v>
      </c>
      <c r="B35">
        <v>24.216000000000001</v>
      </c>
      <c r="C35">
        <v>0.56299999999999994</v>
      </c>
      <c r="D35">
        <v>19.748999999999999</v>
      </c>
      <c r="E35">
        <v>66.784000000000006</v>
      </c>
      <c r="F35">
        <f t="shared" si="0"/>
        <v>2.324909150974562E-2</v>
      </c>
      <c r="G35">
        <f t="shared" si="1"/>
        <v>0.8155351833498512</v>
      </c>
      <c r="H35">
        <f t="shared" si="2"/>
        <v>2.7578460521968946</v>
      </c>
      <c r="I35" t="str">
        <f t="shared" si="3"/>
        <v>High expression</v>
      </c>
      <c r="J35" t="s">
        <v>254</v>
      </c>
      <c r="K35" s="5" t="s">
        <v>24</v>
      </c>
      <c r="L35" s="4">
        <v>1</v>
      </c>
      <c r="M35" s="4" t="s">
        <v>251</v>
      </c>
      <c r="N35" s="4">
        <v>28</v>
      </c>
      <c r="O35" s="6">
        <v>8</v>
      </c>
      <c r="P35" s="2" t="s">
        <v>40</v>
      </c>
      <c r="Q35" s="2">
        <v>1</v>
      </c>
      <c r="R35" s="2" t="s">
        <v>237</v>
      </c>
      <c r="S35" s="7" t="s">
        <v>13</v>
      </c>
      <c r="U35" s="7" t="s">
        <v>13</v>
      </c>
      <c r="V35" s="7" t="s">
        <v>13</v>
      </c>
    </row>
    <row r="36" spans="1:22" ht="20" customHeight="1" x14ac:dyDescent="0.4">
      <c r="A36" t="s">
        <v>64</v>
      </c>
      <c r="B36">
        <v>7.2469999999999999</v>
      </c>
      <c r="C36">
        <v>2.4039999999999999</v>
      </c>
      <c r="D36">
        <v>14.795999999999999</v>
      </c>
      <c r="E36">
        <v>51.051000000000002</v>
      </c>
      <c r="F36">
        <f t="shared" si="0"/>
        <v>0.3317234717814268</v>
      </c>
      <c r="G36">
        <f t="shared" si="1"/>
        <v>2.0416724161722093</v>
      </c>
      <c r="H36">
        <f t="shared" si="2"/>
        <v>7.0444321788326212</v>
      </c>
      <c r="I36" t="str">
        <f t="shared" si="3"/>
        <v>High expression</v>
      </c>
      <c r="J36" t="s">
        <v>254</v>
      </c>
      <c r="K36" s="5" t="s">
        <v>24</v>
      </c>
      <c r="L36" s="4">
        <v>1</v>
      </c>
      <c r="M36" s="4" t="s">
        <v>252</v>
      </c>
      <c r="N36" s="4">
        <v>50</v>
      </c>
      <c r="O36" s="6">
        <v>5</v>
      </c>
      <c r="P36" s="2" t="s">
        <v>48</v>
      </c>
      <c r="Q36" s="2">
        <v>4</v>
      </c>
      <c r="R36" s="2" t="s">
        <v>237</v>
      </c>
      <c r="S36" s="2" t="str">
        <f>IF(OR(ISNUMBER( SEARCH("olig2+",#REF!)), ISNUMBER( SEARCH(" OLig-2+",#REF!))), "+", "-")</f>
        <v>-</v>
      </c>
      <c r="U36" s="7" t="s">
        <v>13</v>
      </c>
      <c r="V36" s="7" t="s">
        <v>13</v>
      </c>
    </row>
    <row r="37" spans="1:22" ht="20" customHeight="1" x14ac:dyDescent="0.4">
      <c r="A37" t="s">
        <v>65</v>
      </c>
      <c r="B37">
        <v>25.861000000000001</v>
      </c>
      <c r="C37">
        <v>0.94299999999999995</v>
      </c>
      <c r="D37">
        <v>17.474</v>
      </c>
      <c r="E37">
        <v>29.454000000000001</v>
      </c>
      <c r="F37">
        <f t="shared" si="0"/>
        <v>3.6464173852519231E-2</v>
      </c>
      <c r="G37">
        <f t="shared" si="1"/>
        <v>0.67568926182282196</v>
      </c>
      <c r="H37">
        <f t="shared" si="2"/>
        <v>1.1389350759831407</v>
      </c>
      <c r="I37" t="str">
        <f t="shared" si="3"/>
        <v>Low expression</v>
      </c>
      <c r="J37" t="s">
        <v>254</v>
      </c>
      <c r="K37" s="5" t="s">
        <v>24</v>
      </c>
      <c r="L37" s="4">
        <v>1</v>
      </c>
      <c r="M37" s="4" t="s">
        <v>251</v>
      </c>
      <c r="N37" s="4">
        <v>22</v>
      </c>
      <c r="O37" s="6">
        <v>1</v>
      </c>
      <c r="P37" s="2" t="s">
        <v>38</v>
      </c>
      <c r="Q37" s="2">
        <v>4.5</v>
      </c>
      <c r="R37" s="2" t="s">
        <v>238</v>
      </c>
      <c r="U37" s="7" t="s">
        <v>13</v>
      </c>
      <c r="V37" s="7" t="s">
        <v>13</v>
      </c>
    </row>
    <row r="38" spans="1:22" ht="20" customHeight="1" x14ac:dyDescent="0.4">
      <c r="A38" t="s">
        <v>66</v>
      </c>
      <c r="B38">
        <v>15.574</v>
      </c>
      <c r="C38">
        <v>9.2490000000000006</v>
      </c>
      <c r="D38">
        <v>22.114000000000001</v>
      </c>
      <c r="E38">
        <v>50.856000000000002</v>
      </c>
      <c r="F38">
        <f t="shared" si="0"/>
        <v>0.59387440606138442</v>
      </c>
      <c r="G38">
        <f t="shared" si="1"/>
        <v>1.4199306536535252</v>
      </c>
      <c r="H38">
        <f t="shared" si="2"/>
        <v>3.2654424040066781</v>
      </c>
      <c r="I38" t="str">
        <f t="shared" si="3"/>
        <v>High expression</v>
      </c>
      <c r="J38" t="s">
        <v>254</v>
      </c>
      <c r="K38" s="5" t="s">
        <v>24</v>
      </c>
      <c r="L38" s="4">
        <v>1</v>
      </c>
      <c r="M38" s="4" t="s">
        <v>252</v>
      </c>
      <c r="N38" s="4">
        <v>34</v>
      </c>
      <c r="O38" s="6">
        <v>3</v>
      </c>
      <c r="P38" s="2" t="s">
        <v>40</v>
      </c>
      <c r="Q38" s="2">
        <v>3</v>
      </c>
      <c r="R38" s="2" t="s">
        <v>242</v>
      </c>
      <c r="S38" s="7" t="s">
        <v>13</v>
      </c>
      <c r="U38" s="7" t="s">
        <v>13</v>
      </c>
      <c r="V38" s="7" t="s">
        <v>14</v>
      </c>
    </row>
    <row r="39" spans="1:22" ht="20" customHeight="1" x14ac:dyDescent="0.4">
      <c r="A39" t="s">
        <v>67</v>
      </c>
      <c r="B39">
        <v>36.466999999999999</v>
      </c>
      <c r="C39">
        <v>6.6000000000000003E-2</v>
      </c>
      <c r="D39">
        <v>14.914999999999999</v>
      </c>
      <c r="E39">
        <v>33.496000000000002</v>
      </c>
      <c r="F39">
        <f t="shared" si="0"/>
        <v>1.8098554857816657E-3</v>
      </c>
      <c r="G39">
        <f t="shared" si="1"/>
        <v>0.40899991773384153</v>
      </c>
      <c r="H39">
        <f t="shared" si="2"/>
        <v>0.91852908108701026</v>
      </c>
      <c r="I39" t="str">
        <f t="shared" si="3"/>
        <v>Low expression</v>
      </c>
      <c r="J39" t="s">
        <v>254</v>
      </c>
      <c r="K39" s="5" t="s">
        <v>24</v>
      </c>
      <c r="L39" s="4">
        <v>1</v>
      </c>
      <c r="M39" s="4" t="s">
        <v>252</v>
      </c>
      <c r="N39" s="4">
        <v>20</v>
      </c>
      <c r="O39" s="6">
        <v>7</v>
      </c>
      <c r="P39" s="2" t="s">
        <v>68</v>
      </c>
      <c r="Q39" s="2">
        <v>2.5</v>
      </c>
      <c r="R39" s="2" t="s">
        <v>232</v>
      </c>
      <c r="U39" s="7" t="s">
        <v>14</v>
      </c>
      <c r="V39" s="7" t="s">
        <v>13</v>
      </c>
    </row>
    <row r="40" spans="1:22" ht="20" customHeight="1" x14ac:dyDescent="0.4">
      <c r="A40" t="s">
        <v>69</v>
      </c>
      <c r="B40">
        <v>21.742999999999999</v>
      </c>
      <c r="C40">
        <v>3.6309999999999998</v>
      </c>
      <c r="D40">
        <v>24.600999999999999</v>
      </c>
      <c r="E40">
        <v>97.61</v>
      </c>
      <c r="F40">
        <f t="shared" si="0"/>
        <v>0.16699627466310996</v>
      </c>
      <c r="G40">
        <f t="shared" si="1"/>
        <v>1.1314446028606908</v>
      </c>
      <c r="H40">
        <f t="shared" si="2"/>
        <v>4.4892609115577429</v>
      </c>
      <c r="I40" t="str">
        <f t="shared" si="3"/>
        <v>High expression</v>
      </c>
      <c r="J40" t="s">
        <v>254</v>
      </c>
      <c r="K40" s="5" t="s">
        <v>24</v>
      </c>
      <c r="L40" s="4">
        <v>1</v>
      </c>
      <c r="M40" s="4" t="s">
        <v>251</v>
      </c>
      <c r="N40" s="4">
        <v>26</v>
      </c>
      <c r="O40" s="6">
        <v>3</v>
      </c>
      <c r="P40" s="2" t="s">
        <v>40</v>
      </c>
      <c r="Q40" s="2">
        <v>5</v>
      </c>
      <c r="R40" s="2" t="s">
        <v>237</v>
      </c>
      <c r="U40" s="7" t="s">
        <v>13</v>
      </c>
      <c r="V40" s="7" t="s">
        <v>13</v>
      </c>
    </row>
    <row r="41" spans="1:22" ht="20" customHeight="1" x14ac:dyDescent="0.4">
      <c r="A41" t="s">
        <v>70</v>
      </c>
      <c r="B41">
        <v>13.529</v>
      </c>
      <c r="C41">
        <v>3.504</v>
      </c>
      <c r="D41">
        <v>18.437000000000001</v>
      </c>
      <c r="E41">
        <v>57.140999999999998</v>
      </c>
      <c r="F41">
        <f t="shared" si="0"/>
        <v>0.2589991869317762</v>
      </c>
      <c r="G41">
        <f t="shared" si="1"/>
        <v>1.3627762584078646</v>
      </c>
      <c r="H41">
        <f t="shared" si="2"/>
        <v>4.2235937615492647</v>
      </c>
      <c r="I41" t="str">
        <f t="shared" si="3"/>
        <v>High expression</v>
      </c>
      <c r="J41" t="s">
        <v>254</v>
      </c>
      <c r="K41" s="5" t="s">
        <v>24</v>
      </c>
      <c r="L41" s="4">
        <v>1</v>
      </c>
      <c r="M41" s="4" t="s">
        <v>252</v>
      </c>
      <c r="N41" s="4">
        <v>29</v>
      </c>
      <c r="O41" s="6">
        <v>7</v>
      </c>
      <c r="P41" s="2" t="s">
        <v>71</v>
      </c>
      <c r="Q41" s="2">
        <v>5</v>
      </c>
      <c r="R41" s="2" t="s">
        <v>237</v>
      </c>
      <c r="U41" s="7" t="s">
        <v>14</v>
      </c>
      <c r="V41" s="7" t="s">
        <v>13</v>
      </c>
    </row>
    <row r="42" spans="1:22" ht="20" customHeight="1" x14ac:dyDescent="0.4">
      <c r="A42" t="s">
        <v>72</v>
      </c>
      <c r="B42">
        <v>33.343000000000004</v>
      </c>
      <c r="C42">
        <v>14.662000000000001</v>
      </c>
      <c r="D42">
        <v>23.263999999999999</v>
      </c>
      <c r="E42">
        <v>59.66</v>
      </c>
      <c r="F42">
        <f t="shared" si="0"/>
        <v>0.43973247758150136</v>
      </c>
      <c r="G42">
        <f t="shared" si="1"/>
        <v>0.69771766187805528</v>
      </c>
      <c r="H42">
        <f t="shared" si="2"/>
        <v>1.7892811084785409</v>
      </c>
      <c r="I42" t="str">
        <f t="shared" si="3"/>
        <v>Low expression</v>
      </c>
      <c r="J42" t="s">
        <v>254</v>
      </c>
      <c r="K42" s="5" t="s">
        <v>24</v>
      </c>
      <c r="L42" s="4">
        <v>1</v>
      </c>
      <c r="M42" s="4" t="s">
        <v>251</v>
      </c>
      <c r="N42" s="4">
        <v>61</v>
      </c>
      <c r="O42" s="6">
        <v>8</v>
      </c>
      <c r="P42" s="2" t="s">
        <v>55</v>
      </c>
      <c r="Q42" s="2">
        <v>3</v>
      </c>
      <c r="R42" s="2" t="s">
        <v>238</v>
      </c>
      <c r="S42" s="7" t="s">
        <v>14</v>
      </c>
      <c r="U42" s="7" t="s">
        <v>13</v>
      </c>
      <c r="V42" s="7" t="s">
        <v>13</v>
      </c>
    </row>
    <row r="43" spans="1:22" ht="20" customHeight="1" x14ac:dyDescent="0.4">
      <c r="A43" t="s">
        <v>73</v>
      </c>
      <c r="B43">
        <v>14.000999999999999</v>
      </c>
      <c r="C43">
        <v>1.1040000000000001</v>
      </c>
      <c r="D43">
        <v>27.388999999999999</v>
      </c>
      <c r="E43">
        <v>44.768999999999998</v>
      </c>
      <c r="F43">
        <f t="shared" si="0"/>
        <v>7.8851510606385261E-2</v>
      </c>
      <c r="G43">
        <f t="shared" si="1"/>
        <v>1.9562174130419256</v>
      </c>
      <c r="H43">
        <f t="shared" si="2"/>
        <v>3.1975573173344762</v>
      </c>
      <c r="I43" t="str">
        <f t="shared" si="3"/>
        <v>High expression</v>
      </c>
      <c r="J43" t="s">
        <v>254</v>
      </c>
      <c r="K43" s="5" t="s">
        <v>24</v>
      </c>
      <c r="L43" s="4">
        <v>1</v>
      </c>
      <c r="M43" s="4" t="s">
        <v>252</v>
      </c>
      <c r="N43" s="4">
        <v>29</v>
      </c>
      <c r="O43" s="6">
        <v>24</v>
      </c>
      <c r="P43" s="2" t="s">
        <v>38</v>
      </c>
      <c r="Q43" s="2">
        <v>2.5</v>
      </c>
      <c r="R43" s="2" t="s">
        <v>238</v>
      </c>
      <c r="U43" s="7" t="s">
        <v>14</v>
      </c>
      <c r="V43" s="7" t="s">
        <v>13</v>
      </c>
    </row>
    <row r="44" spans="1:22" ht="20" customHeight="1" x14ac:dyDescent="0.4">
      <c r="A44" t="s">
        <v>74</v>
      </c>
      <c r="B44">
        <v>23.071000000000002</v>
      </c>
      <c r="C44">
        <v>1.325</v>
      </c>
      <c r="D44">
        <v>23.670999999999999</v>
      </c>
      <c r="E44">
        <v>75.733000000000004</v>
      </c>
      <c r="F44">
        <f t="shared" si="0"/>
        <v>5.74314073945646E-2</v>
      </c>
      <c r="G44">
        <f t="shared" si="1"/>
        <v>1.0260066750465953</v>
      </c>
      <c r="H44">
        <f t="shared" si="2"/>
        <v>3.2826058688396689</v>
      </c>
      <c r="I44" t="str">
        <f t="shared" si="3"/>
        <v>High expression</v>
      </c>
      <c r="J44" t="s">
        <v>254</v>
      </c>
      <c r="K44" s="5" t="s">
        <v>24</v>
      </c>
      <c r="L44" s="4">
        <v>1</v>
      </c>
      <c r="M44" s="4" t="s">
        <v>251</v>
      </c>
      <c r="N44" s="4">
        <v>46</v>
      </c>
      <c r="O44" s="6">
        <v>20</v>
      </c>
      <c r="P44" s="2" t="s">
        <v>75</v>
      </c>
      <c r="Q44" s="2">
        <v>1</v>
      </c>
      <c r="R44" s="2" t="s">
        <v>238</v>
      </c>
      <c r="U44" s="7" t="s">
        <v>13</v>
      </c>
      <c r="V44" s="7" t="s">
        <v>13</v>
      </c>
    </row>
    <row r="45" spans="1:22" ht="20" customHeight="1" x14ac:dyDescent="0.4">
      <c r="A45" t="s">
        <v>76</v>
      </c>
      <c r="B45">
        <v>19.579999999999998</v>
      </c>
      <c r="C45">
        <v>7.6999999999999999E-2</v>
      </c>
      <c r="D45">
        <v>27.696999999999999</v>
      </c>
      <c r="E45">
        <v>111.35899999999999</v>
      </c>
      <c r="F45">
        <f t="shared" si="0"/>
        <v>3.9325842696629216E-3</v>
      </c>
      <c r="G45">
        <f t="shared" si="1"/>
        <v>1.4145556690500511</v>
      </c>
      <c r="H45">
        <f t="shared" si="2"/>
        <v>5.6873850868232889</v>
      </c>
      <c r="I45" t="str">
        <f t="shared" si="3"/>
        <v>High expression</v>
      </c>
      <c r="J45" t="s">
        <v>254</v>
      </c>
      <c r="K45" s="5" t="s">
        <v>24</v>
      </c>
      <c r="L45" s="4">
        <v>1</v>
      </c>
      <c r="M45" s="4" t="s">
        <v>251</v>
      </c>
      <c r="N45" s="4">
        <v>32</v>
      </c>
      <c r="O45" s="6">
        <v>14</v>
      </c>
      <c r="P45" s="2" t="s">
        <v>77</v>
      </c>
      <c r="Q45" s="2">
        <v>1</v>
      </c>
      <c r="R45" s="2" t="s">
        <v>238</v>
      </c>
      <c r="U45" s="7" t="s">
        <v>13</v>
      </c>
      <c r="V45" s="7" t="s">
        <v>13</v>
      </c>
    </row>
    <row r="46" spans="1:22" ht="20" customHeight="1" x14ac:dyDescent="0.4">
      <c r="A46" t="s">
        <v>78</v>
      </c>
      <c r="B46">
        <v>25.945</v>
      </c>
      <c r="C46">
        <v>10.151999999999999</v>
      </c>
      <c r="D46">
        <v>19.997</v>
      </c>
      <c r="E46">
        <v>42.786000000000001</v>
      </c>
      <c r="F46">
        <f t="shared" si="0"/>
        <v>0.39128926575448059</v>
      </c>
      <c r="G46">
        <f t="shared" si="1"/>
        <v>0.77074580844093277</v>
      </c>
      <c r="H46">
        <f t="shared" si="2"/>
        <v>1.6491038735787242</v>
      </c>
      <c r="I46" t="str">
        <f t="shared" si="3"/>
        <v>Low expression</v>
      </c>
      <c r="J46" t="s">
        <v>254</v>
      </c>
      <c r="K46" s="5" t="s">
        <v>24</v>
      </c>
      <c r="L46" s="4">
        <v>1</v>
      </c>
      <c r="M46" s="4" t="s">
        <v>251</v>
      </c>
      <c r="N46" s="4">
        <v>39</v>
      </c>
      <c r="O46" s="6">
        <v>0</v>
      </c>
      <c r="P46" s="2" t="s">
        <v>79</v>
      </c>
      <c r="Q46" s="2">
        <v>5</v>
      </c>
      <c r="R46" s="2" t="s">
        <v>237</v>
      </c>
    </row>
    <row r="47" spans="1:22" ht="20" customHeight="1" x14ac:dyDescent="0.4">
      <c r="A47" t="s">
        <v>80</v>
      </c>
      <c r="B47">
        <v>21.759</v>
      </c>
      <c r="C47">
        <v>6.1749999999999998</v>
      </c>
      <c r="D47">
        <v>20.282</v>
      </c>
      <c r="E47">
        <v>49.222999999999999</v>
      </c>
      <c r="F47">
        <f t="shared" si="0"/>
        <v>0.28379061537754491</v>
      </c>
      <c r="G47">
        <f t="shared" si="1"/>
        <v>0.93212004228135481</v>
      </c>
      <c r="H47">
        <f t="shared" si="2"/>
        <v>2.2621903580127762</v>
      </c>
      <c r="I47" t="str">
        <f t="shared" si="3"/>
        <v>Low expression</v>
      </c>
      <c r="J47" t="s">
        <v>254</v>
      </c>
      <c r="K47" s="5" t="s">
        <v>24</v>
      </c>
      <c r="L47" s="4">
        <v>1</v>
      </c>
      <c r="M47" s="4" t="s">
        <v>251</v>
      </c>
      <c r="N47" s="4">
        <v>21</v>
      </c>
      <c r="O47" s="6">
        <v>8</v>
      </c>
      <c r="P47" s="2" t="s">
        <v>81</v>
      </c>
      <c r="Q47" s="2">
        <v>2</v>
      </c>
      <c r="R47" s="2" t="s">
        <v>242</v>
      </c>
      <c r="S47" s="2" t="str">
        <f>IF(OR(ISNUMBER( SEARCH("olig2+",#REF!)), ISNUMBER( SEARCH(" OLig-2+",#REF!))), "+", "-")</f>
        <v>-</v>
      </c>
      <c r="U47" s="7" t="s">
        <v>13</v>
      </c>
      <c r="V47" s="7" t="s">
        <v>13</v>
      </c>
    </row>
    <row r="48" spans="1:22" ht="20" customHeight="1" x14ac:dyDescent="0.4">
      <c r="A48" t="s">
        <v>82</v>
      </c>
      <c r="B48">
        <v>10.457000000000001</v>
      </c>
      <c r="C48">
        <v>16.07</v>
      </c>
      <c r="D48">
        <v>39.905999999999999</v>
      </c>
      <c r="E48">
        <v>86.822999999999993</v>
      </c>
      <c r="F48">
        <f t="shared" si="0"/>
        <v>1.5367696280003824</v>
      </c>
      <c r="G48">
        <f t="shared" si="1"/>
        <v>3.8161996748589457</v>
      </c>
      <c r="H48">
        <f t="shared" si="2"/>
        <v>8.3028593286793519</v>
      </c>
      <c r="I48" t="str">
        <f t="shared" si="3"/>
        <v>High expression</v>
      </c>
      <c r="J48" t="s">
        <v>254</v>
      </c>
      <c r="K48" s="5" t="s">
        <v>24</v>
      </c>
      <c r="L48" s="4">
        <v>1</v>
      </c>
      <c r="M48" s="4" t="s">
        <v>251</v>
      </c>
      <c r="N48" s="4">
        <v>72</v>
      </c>
      <c r="O48" s="6">
        <v>2</v>
      </c>
      <c r="P48" s="2" t="s">
        <v>71</v>
      </c>
      <c r="Q48" s="2">
        <v>3</v>
      </c>
      <c r="R48" s="2" t="s">
        <v>238</v>
      </c>
      <c r="S48" s="2" t="str">
        <f>IF(OR(ISNUMBER( SEARCH("olig2+",#REF!)), ISNUMBER( SEARCH(" OLig-2+",#REF!))), "+", "-")</f>
        <v>-</v>
      </c>
      <c r="T48" s="7" t="s">
        <v>14</v>
      </c>
      <c r="U48" s="7" t="s">
        <v>14</v>
      </c>
      <c r="V48" s="7" t="s">
        <v>13</v>
      </c>
    </row>
    <row r="49" spans="1:22" ht="20" customHeight="1" x14ac:dyDescent="0.4">
      <c r="A49" t="s">
        <v>83</v>
      </c>
      <c r="B49">
        <v>16.312000000000001</v>
      </c>
      <c r="C49">
        <v>2.5449999999999999</v>
      </c>
      <c r="D49">
        <v>47.802999999999997</v>
      </c>
      <c r="E49">
        <v>95.162000000000006</v>
      </c>
      <c r="F49">
        <f t="shared" si="0"/>
        <v>0.15602010789602744</v>
      </c>
      <c r="G49">
        <f t="shared" si="1"/>
        <v>2.9305419323197643</v>
      </c>
      <c r="H49">
        <f t="shared" si="2"/>
        <v>5.8338646395291809</v>
      </c>
      <c r="I49" t="str">
        <f t="shared" si="3"/>
        <v>High expression</v>
      </c>
      <c r="J49" t="s">
        <v>254</v>
      </c>
      <c r="K49" s="5" t="s">
        <v>24</v>
      </c>
      <c r="L49" s="4">
        <v>1</v>
      </c>
      <c r="M49" s="4" t="s">
        <v>251</v>
      </c>
      <c r="N49" s="4">
        <v>42</v>
      </c>
      <c r="O49" s="6">
        <v>4</v>
      </c>
      <c r="P49" s="2" t="s">
        <v>77</v>
      </c>
      <c r="Q49" s="2">
        <v>1.5</v>
      </c>
      <c r="R49" s="2" t="s">
        <v>237</v>
      </c>
      <c r="U49" s="7" t="s">
        <v>14</v>
      </c>
      <c r="V49" s="7" t="s">
        <v>13</v>
      </c>
    </row>
    <row r="50" spans="1:22" ht="20" customHeight="1" x14ac:dyDescent="0.4">
      <c r="A50" t="s">
        <v>84</v>
      </c>
      <c r="B50">
        <v>10.787000000000001</v>
      </c>
      <c r="C50">
        <v>9.0999999999999998E-2</v>
      </c>
      <c r="D50">
        <v>28.416</v>
      </c>
      <c r="E50">
        <v>63.393999999999998</v>
      </c>
      <c r="F50">
        <f t="shared" si="0"/>
        <v>8.4360804672290717E-3</v>
      </c>
      <c r="G50">
        <f t="shared" si="1"/>
        <v>2.6342820061184757</v>
      </c>
      <c r="H50">
        <f t="shared" si="2"/>
        <v>5.87688884768703</v>
      </c>
      <c r="I50" t="str">
        <f t="shared" si="3"/>
        <v>High expression</v>
      </c>
      <c r="J50" t="s">
        <v>254</v>
      </c>
      <c r="K50" s="5" t="s">
        <v>24</v>
      </c>
      <c r="L50" s="4">
        <v>1</v>
      </c>
      <c r="M50" s="4" t="s">
        <v>251</v>
      </c>
      <c r="N50" s="4">
        <v>68</v>
      </c>
      <c r="O50" s="6">
        <v>5</v>
      </c>
      <c r="P50" s="8" t="s">
        <v>71</v>
      </c>
      <c r="Q50" s="2">
        <v>2</v>
      </c>
      <c r="R50" s="2" t="s">
        <v>239</v>
      </c>
      <c r="T50" s="7" t="s">
        <v>14</v>
      </c>
      <c r="U50" s="7" t="s">
        <v>14</v>
      </c>
      <c r="V50" s="7" t="s">
        <v>14</v>
      </c>
    </row>
    <row r="51" spans="1:22" ht="20" customHeight="1" x14ac:dyDescent="0.4">
      <c r="A51" t="s">
        <v>85</v>
      </c>
      <c r="B51">
        <v>5.3979999999999997</v>
      </c>
      <c r="C51">
        <v>2.9350000000000001</v>
      </c>
      <c r="D51">
        <v>10.359</v>
      </c>
      <c r="E51">
        <v>24.818000000000001</v>
      </c>
      <c r="F51">
        <f t="shared" si="0"/>
        <v>0.54371989625787331</v>
      </c>
      <c r="G51">
        <f t="shared" si="1"/>
        <v>1.9190440904038535</v>
      </c>
      <c r="H51">
        <f t="shared" si="2"/>
        <v>4.5976287513894043</v>
      </c>
      <c r="I51" t="str">
        <f t="shared" si="3"/>
        <v>High expression</v>
      </c>
      <c r="J51" t="s">
        <v>254</v>
      </c>
      <c r="K51" s="5" t="s">
        <v>24</v>
      </c>
      <c r="L51" s="4">
        <v>1</v>
      </c>
      <c r="M51" s="4" t="s">
        <v>252</v>
      </c>
      <c r="N51" s="4">
        <v>55</v>
      </c>
      <c r="O51" s="6">
        <v>13</v>
      </c>
      <c r="P51" s="8" t="s">
        <v>86</v>
      </c>
      <c r="Q51" s="2">
        <v>4</v>
      </c>
      <c r="R51" s="2" t="s">
        <v>237</v>
      </c>
      <c r="S51" s="2" t="str">
        <f>IF(OR(ISNUMBER( SEARCH("olig2+",#REF!)), ISNUMBER( SEARCH(" OLig-2+",#REF!))), "+", "-")</f>
        <v>-</v>
      </c>
      <c r="T51" s="7" t="s">
        <v>13</v>
      </c>
      <c r="U51" s="7" t="s">
        <v>13</v>
      </c>
    </row>
    <row r="52" spans="1:22" ht="20" customHeight="1" x14ac:dyDescent="0.4">
      <c r="A52" t="s">
        <v>87</v>
      </c>
      <c r="B52">
        <v>55.637</v>
      </c>
      <c r="C52">
        <v>4.181</v>
      </c>
      <c r="D52">
        <v>24.251999999999999</v>
      </c>
      <c r="E52">
        <v>96.26</v>
      </c>
      <c r="F52">
        <f t="shared" si="0"/>
        <v>7.5147833276416776E-2</v>
      </c>
      <c r="G52">
        <f t="shared" si="1"/>
        <v>0.43589697503459923</v>
      </c>
      <c r="H52">
        <f t="shared" si="2"/>
        <v>1.7301436094685192</v>
      </c>
      <c r="I52" t="str">
        <f t="shared" si="3"/>
        <v>Low expression</v>
      </c>
      <c r="J52" t="s">
        <v>254</v>
      </c>
      <c r="K52" s="5" t="s">
        <v>24</v>
      </c>
      <c r="L52" s="4">
        <v>1</v>
      </c>
      <c r="M52" s="4" t="s">
        <v>251</v>
      </c>
      <c r="N52" s="4">
        <v>43</v>
      </c>
      <c r="O52" s="6">
        <v>21</v>
      </c>
      <c r="P52" s="8" t="s">
        <v>88</v>
      </c>
      <c r="Q52" s="2">
        <v>3</v>
      </c>
      <c r="R52" s="2" t="s">
        <v>238</v>
      </c>
      <c r="S52" s="7" t="s">
        <v>13</v>
      </c>
      <c r="T52" s="7" t="s">
        <v>14</v>
      </c>
      <c r="U52" s="7" t="s">
        <v>14</v>
      </c>
      <c r="V52" s="7" t="s">
        <v>13</v>
      </c>
    </row>
    <row r="53" spans="1:22" ht="20" customHeight="1" x14ac:dyDescent="0.4">
      <c r="A53" t="s">
        <v>89</v>
      </c>
      <c r="B53">
        <v>25.904</v>
      </c>
      <c r="C53">
        <v>9.2469999999999999</v>
      </c>
      <c r="D53">
        <v>24.135999999999999</v>
      </c>
      <c r="E53">
        <v>115.56100000000001</v>
      </c>
      <c r="F53">
        <f t="shared" si="0"/>
        <v>0.35697189623224213</v>
      </c>
      <c r="G53">
        <f t="shared" si="1"/>
        <v>0.93174799258801722</v>
      </c>
      <c r="H53">
        <f t="shared" si="2"/>
        <v>4.4611256948733793</v>
      </c>
      <c r="I53" t="str">
        <f t="shared" si="3"/>
        <v>High expression</v>
      </c>
      <c r="J53" t="s">
        <v>254</v>
      </c>
      <c r="K53" s="5" t="s">
        <v>24</v>
      </c>
      <c r="L53" s="4">
        <v>1</v>
      </c>
      <c r="M53" s="4" t="s">
        <v>251</v>
      </c>
      <c r="N53" s="4">
        <v>37</v>
      </c>
      <c r="O53" s="6">
        <v>14</v>
      </c>
      <c r="P53" s="8" t="s">
        <v>71</v>
      </c>
      <c r="Q53" s="2">
        <v>3</v>
      </c>
      <c r="R53" s="2" t="s">
        <v>238</v>
      </c>
      <c r="S53" s="7" t="s">
        <v>13</v>
      </c>
      <c r="T53" s="7" t="s">
        <v>14</v>
      </c>
      <c r="U53" s="7" t="s">
        <v>14</v>
      </c>
      <c r="V53" s="7" t="s">
        <v>14</v>
      </c>
    </row>
    <row r="54" spans="1:22" ht="20" customHeight="1" x14ac:dyDescent="0.4">
      <c r="A54" t="s">
        <v>90</v>
      </c>
      <c r="B54">
        <v>8.5489999999999995</v>
      </c>
      <c r="C54">
        <v>6.4000000000000001E-2</v>
      </c>
      <c r="D54">
        <v>20.111000000000001</v>
      </c>
      <c r="E54">
        <v>63.988999999999997</v>
      </c>
      <c r="F54">
        <f t="shared" si="0"/>
        <v>7.4862557024213362E-3</v>
      </c>
      <c r="G54">
        <f t="shared" si="1"/>
        <v>2.3524388817405546</v>
      </c>
      <c r="H54">
        <f t="shared" si="2"/>
        <v>7.4849690022224822</v>
      </c>
      <c r="I54" t="str">
        <f t="shared" si="3"/>
        <v>High expression</v>
      </c>
      <c r="J54" t="s">
        <v>254</v>
      </c>
      <c r="K54" s="5" t="s">
        <v>24</v>
      </c>
      <c r="L54" s="4">
        <v>1</v>
      </c>
      <c r="M54" s="4" t="s">
        <v>252</v>
      </c>
      <c r="N54" s="4">
        <v>45</v>
      </c>
      <c r="O54" s="6">
        <v>9</v>
      </c>
      <c r="P54" s="9" t="s">
        <v>91</v>
      </c>
      <c r="Q54" s="2">
        <v>2.6</v>
      </c>
      <c r="R54" s="2" t="s">
        <v>238</v>
      </c>
      <c r="S54" s="7" t="s">
        <v>13</v>
      </c>
      <c r="T54" s="7" t="s">
        <v>13</v>
      </c>
      <c r="U54" s="7" t="s">
        <v>13</v>
      </c>
      <c r="V54" s="7" t="s">
        <v>13</v>
      </c>
    </row>
    <row r="55" spans="1:22" ht="20" customHeight="1" x14ac:dyDescent="0.4">
      <c r="A55" t="s">
        <v>92</v>
      </c>
      <c r="B55">
        <v>33.942</v>
      </c>
      <c r="C55">
        <v>3.302</v>
      </c>
      <c r="D55">
        <v>20.494</v>
      </c>
      <c r="E55">
        <v>48.173999999999999</v>
      </c>
      <c r="F55">
        <f t="shared" si="0"/>
        <v>9.7283601437746739E-2</v>
      </c>
      <c r="G55">
        <f t="shared" si="1"/>
        <v>0.60379470862058804</v>
      </c>
      <c r="H55">
        <f t="shared" si="2"/>
        <v>1.4193035177656002</v>
      </c>
      <c r="I55" t="str">
        <f t="shared" si="3"/>
        <v>Low expression</v>
      </c>
      <c r="J55" t="s">
        <v>254</v>
      </c>
      <c r="K55" s="5" t="s">
        <v>24</v>
      </c>
      <c r="L55" s="4">
        <v>1</v>
      </c>
      <c r="M55" s="4" t="s">
        <v>252</v>
      </c>
      <c r="N55" s="4">
        <v>47</v>
      </c>
      <c r="O55" s="6">
        <v>8</v>
      </c>
      <c r="P55" s="9" t="s">
        <v>71</v>
      </c>
      <c r="Q55" s="2">
        <v>2.5</v>
      </c>
      <c r="R55" s="2" t="s">
        <v>237</v>
      </c>
      <c r="S55" s="7" t="s">
        <v>13</v>
      </c>
      <c r="U55" s="7" t="s">
        <v>13</v>
      </c>
      <c r="V55" s="7" t="s">
        <v>13</v>
      </c>
    </row>
    <row r="56" spans="1:22" ht="20" customHeight="1" x14ac:dyDescent="0.4">
      <c r="A56" t="s">
        <v>93</v>
      </c>
      <c r="B56">
        <v>11.704000000000001</v>
      </c>
      <c r="C56">
        <v>4.077</v>
      </c>
      <c r="D56">
        <v>23.138999999999999</v>
      </c>
      <c r="E56">
        <v>38.643999999999998</v>
      </c>
      <c r="F56">
        <f t="shared" si="0"/>
        <v>0.34834244702665751</v>
      </c>
      <c r="G56">
        <f t="shared" si="1"/>
        <v>1.9770164046479834</v>
      </c>
      <c r="H56">
        <f t="shared" si="2"/>
        <v>3.3017771701982226</v>
      </c>
      <c r="I56" t="str">
        <f t="shared" si="3"/>
        <v>High expression</v>
      </c>
      <c r="J56" t="s">
        <v>254</v>
      </c>
      <c r="K56" s="5" t="s">
        <v>94</v>
      </c>
      <c r="L56" s="4">
        <v>1</v>
      </c>
      <c r="M56" s="4" t="s">
        <v>251</v>
      </c>
      <c r="N56" s="4">
        <v>35</v>
      </c>
      <c r="O56" s="6">
        <v>3</v>
      </c>
      <c r="P56" s="2" t="s">
        <v>48</v>
      </c>
      <c r="Q56" s="2">
        <v>4</v>
      </c>
      <c r="R56" s="2" t="s">
        <v>237</v>
      </c>
      <c r="S56" s="7" t="s">
        <v>13</v>
      </c>
      <c r="V56" s="7" t="s">
        <v>13</v>
      </c>
    </row>
    <row r="57" spans="1:22" ht="20" customHeight="1" x14ac:dyDescent="0.4">
      <c r="A57" t="s">
        <v>95</v>
      </c>
      <c r="B57">
        <v>17.245999999999999</v>
      </c>
      <c r="C57">
        <v>7.8789999999999996</v>
      </c>
      <c r="D57">
        <v>21.478000000000002</v>
      </c>
      <c r="E57">
        <v>47.598999999999997</v>
      </c>
      <c r="F57">
        <f t="shared" si="0"/>
        <v>0.45685956163748115</v>
      </c>
      <c r="G57">
        <f t="shared" si="1"/>
        <v>1.2453902354169084</v>
      </c>
      <c r="H57">
        <f t="shared" si="2"/>
        <v>2.7600023193784065</v>
      </c>
      <c r="I57" t="str">
        <f t="shared" si="3"/>
        <v>High expression</v>
      </c>
      <c r="J57" t="s">
        <v>254</v>
      </c>
      <c r="K57" s="5" t="s">
        <v>94</v>
      </c>
      <c r="L57" s="4">
        <v>1</v>
      </c>
      <c r="M57" s="4" t="s">
        <v>252</v>
      </c>
      <c r="N57" s="4">
        <v>59</v>
      </c>
      <c r="O57" s="6">
        <v>7</v>
      </c>
      <c r="P57" s="2" t="s">
        <v>55</v>
      </c>
      <c r="Q57" s="2">
        <v>4</v>
      </c>
      <c r="R57" s="2" t="s">
        <v>239</v>
      </c>
      <c r="S57" s="2" t="str">
        <f>IF(OR(ISNUMBER( SEARCH("olig2+",#REF!)), ISNUMBER( SEARCH(" OLig-2+",#REF!))), "+", "-")</f>
        <v>-</v>
      </c>
      <c r="U57" s="7" t="s">
        <v>14</v>
      </c>
      <c r="V57" s="7" t="s">
        <v>13</v>
      </c>
    </row>
    <row r="58" spans="1:22" ht="20" customHeight="1" x14ac:dyDescent="0.4">
      <c r="A58" t="s">
        <v>96</v>
      </c>
      <c r="B58">
        <v>40.426000000000002</v>
      </c>
      <c r="C58">
        <v>9.3889999999999993</v>
      </c>
      <c r="D58">
        <v>24.649000000000001</v>
      </c>
      <c r="E58">
        <v>78.483999999999995</v>
      </c>
      <c r="F58">
        <f t="shared" si="0"/>
        <v>0.23225152129817442</v>
      </c>
      <c r="G58">
        <f t="shared" si="1"/>
        <v>0.60973136100529357</v>
      </c>
      <c r="H58">
        <f t="shared" si="2"/>
        <v>1.9414238361450549</v>
      </c>
      <c r="I58" t="str">
        <f t="shared" si="3"/>
        <v>Low expression</v>
      </c>
      <c r="J58" t="s">
        <v>254</v>
      </c>
      <c r="K58" s="5" t="s">
        <v>94</v>
      </c>
      <c r="L58" s="4">
        <v>1</v>
      </c>
      <c r="M58" s="4" t="s">
        <v>251</v>
      </c>
      <c r="N58" s="4">
        <v>41</v>
      </c>
      <c r="O58" s="6">
        <v>25</v>
      </c>
      <c r="P58" s="2" t="s">
        <v>86</v>
      </c>
      <c r="Q58" s="2">
        <v>3</v>
      </c>
      <c r="R58" s="2" t="s">
        <v>237</v>
      </c>
      <c r="S58" s="2" t="str">
        <f>IF(OR(ISNUMBER( SEARCH("olig2+",#REF!)), ISNUMBER( SEARCH(" OLig-2+",#REF!))), "+", "-")</f>
        <v>-</v>
      </c>
      <c r="U58" s="7" t="s">
        <v>13</v>
      </c>
      <c r="V58" s="7" t="s">
        <v>13</v>
      </c>
    </row>
    <row r="59" spans="1:22" ht="20" customHeight="1" x14ac:dyDescent="0.4">
      <c r="A59" t="s">
        <v>97</v>
      </c>
      <c r="B59">
        <v>8.4589999999999996</v>
      </c>
      <c r="C59">
        <v>1.06</v>
      </c>
      <c r="D59">
        <v>31.385999999999999</v>
      </c>
      <c r="E59">
        <v>42.445</v>
      </c>
      <c r="F59">
        <f t="shared" si="0"/>
        <v>0.12531032036883794</v>
      </c>
      <c r="G59">
        <f t="shared" si="1"/>
        <v>3.7103676557512708</v>
      </c>
      <c r="H59">
        <f t="shared" si="2"/>
        <v>5.0177325925050242</v>
      </c>
      <c r="I59" t="str">
        <f t="shared" si="3"/>
        <v>High expression</v>
      </c>
      <c r="J59" t="s">
        <v>254</v>
      </c>
      <c r="K59" s="5" t="s">
        <v>98</v>
      </c>
      <c r="L59" s="4">
        <v>1</v>
      </c>
      <c r="M59" s="4" t="s">
        <v>251</v>
      </c>
      <c r="N59" s="4">
        <v>57</v>
      </c>
      <c r="O59" s="6">
        <v>29</v>
      </c>
      <c r="P59" s="8" t="s">
        <v>55</v>
      </c>
      <c r="Q59" s="2">
        <v>3</v>
      </c>
      <c r="R59" s="2" t="s">
        <v>239</v>
      </c>
      <c r="S59" s="2" t="str">
        <f>IF(OR(ISNUMBER( SEARCH("olig2+",#REF!)), ISNUMBER( SEARCH(" OLig-2+",#REF!))), "+", "-")</f>
        <v>-</v>
      </c>
      <c r="V59" s="7" t="s">
        <v>13</v>
      </c>
    </row>
    <row r="60" spans="1:22" ht="20" customHeight="1" x14ac:dyDescent="0.4">
      <c r="A60" t="s">
        <v>99</v>
      </c>
      <c r="B60">
        <v>18.521000000000001</v>
      </c>
      <c r="C60">
        <v>10.641</v>
      </c>
      <c r="D60">
        <v>24.408999999999999</v>
      </c>
      <c r="E60">
        <v>45.118000000000002</v>
      </c>
      <c r="F60">
        <f t="shared" si="0"/>
        <v>0.57453701204038654</v>
      </c>
      <c r="G60">
        <f t="shared" si="1"/>
        <v>1.317909400140381</v>
      </c>
      <c r="H60">
        <f t="shared" si="2"/>
        <v>2.4360455698936341</v>
      </c>
      <c r="I60" t="s">
        <v>257</v>
      </c>
      <c r="J60" t="s">
        <v>254</v>
      </c>
      <c r="K60" s="5" t="s">
        <v>100</v>
      </c>
      <c r="L60" s="4">
        <v>1</v>
      </c>
      <c r="M60" s="4" t="s">
        <v>252</v>
      </c>
      <c r="N60" s="4">
        <v>64</v>
      </c>
      <c r="O60" s="6">
        <v>8</v>
      </c>
      <c r="P60" s="2" t="s">
        <v>48</v>
      </c>
      <c r="Q60" s="2">
        <v>2.4</v>
      </c>
      <c r="R60" s="2" t="s">
        <v>238</v>
      </c>
      <c r="S60" s="2" t="str">
        <f>IF(OR(ISNUMBER( SEARCH("olig2+",#REF!)), ISNUMBER( SEARCH(" OLig-2+",#REF!))), "+", "-")</f>
        <v>-</v>
      </c>
      <c r="U60" s="7" t="s">
        <v>13</v>
      </c>
      <c r="V60" s="7" t="s">
        <v>13</v>
      </c>
    </row>
    <row r="61" spans="1:22" ht="20" customHeight="1" x14ac:dyDescent="0.4">
      <c r="A61" t="s">
        <v>101</v>
      </c>
      <c r="B61">
        <v>30.113</v>
      </c>
      <c r="C61">
        <v>4.4870000000000001</v>
      </c>
      <c r="D61">
        <v>28.88</v>
      </c>
      <c r="E61">
        <v>93.718000000000004</v>
      </c>
      <c r="F61">
        <f t="shared" si="0"/>
        <v>0.14900541294457545</v>
      </c>
      <c r="G61">
        <f t="shared" si="1"/>
        <v>0.95905422907050109</v>
      </c>
      <c r="H61">
        <f t="shared" si="2"/>
        <v>3.112210673131206</v>
      </c>
      <c r="I61" t="str">
        <f t="shared" si="3"/>
        <v>High expression</v>
      </c>
      <c r="J61" t="s">
        <v>254</v>
      </c>
      <c r="K61" s="5" t="s">
        <v>100</v>
      </c>
      <c r="L61" s="4">
        <v>1</v>
      </c>
      <c r="M61" s="4" t="s">
        <v>252</v>
      </c>
      <c r="N61" s="4">
        <v>53</v>
      </c>
      <c r="O61" s="6">
        <v>14</v>
      </c>
      <c r="P61" s="2" t="s">
        <v>48</v>
      </c>
      <c r="Q61" s="2">
        <v>5</v>
      </c>
      <c r="R61" s="2" t="s">
        <v>237</v>
      </c>
      <c r="S61" s="7" t="s">
        <v>14</v>
      </c>
      <c r="U61" s="7" t="s">
        <v>14</v>
      </c>
      <c r="V61" s="7" t="s">
        <v>13</v>
      </c>
    </row>
    <row r="62" spans="1:22" ht="20" customHeight="1" x14ac:dyDescent="0.4">
      <c r="A62" t="s">
        <v>102</v>
      </c>
      <c r="B62">
        <v>46.369</v>
      </c>
      <c r="C62">
        <v>3.359</v>
      </c>
      <c r="D62">
        <v>21.055</v>
      </c>
      <c r="E62">
        <v>68.713999999999999</v>
      </c>
      <c r="F62">
        <f t="shared" si="0"/>
        <v>7.2440639220168648E-2</v>
      </c>
      <c r="G62">
        <f t="shared" si="1"/>
        <v>0.45407492074446287</v>
      </c>
      <c r="H62">
        <f t="shared" si="2"/>
        <v>1.4818952317280942</v>
      </c>
      <c r="I62" t="str">
        <f t="shared" si="3"/>
        <v>Low expression</v>
      </c>
      <c r="J62" t="s">
        <v>254</v>
      </c>
      <c r="K62" s="5" t="s">
        <v>100</v>
      </c>
      <c r="L62" s="4">
        <v>0</v>
      </c>
      <c r="M62" s="4" t="s">
        <v>252</v>
      </c>
      <c r="N62" s="4">
        <v>40</v>
      </c>
      <c r="O62" s="6">
        <v>8</v>
      </c>
      <c r="P62" s="2" t="s">
        <v>103</v>
      </c>
      <c r="Q62" s="2">
        <v>7</v>
      </c>
      <c r="R62" s="2" t="s">
        <v>237</v>
      </c>
      <c r="S62" s="2" t="str">
        <f>IF(OR(ISNUMBER( SEARCH("olig2+",#REF!)), ISNUMBER( SEARCH(" OLig-2+",#REF!))), "+", "-")</f>
        <v>-</v>
      </c>
      <c r="T62" s="7" t="s">
        <v>13</v>
      </c>
      <c r="V62" s="7" t="s">
        <v>14</v>
      </c>
    </row>
    <row r="63" spans="1:22" ht="20" customHeight="1" x14ac:dyDescent="0.4">
      <c r="A63" t="s">
        <v>104</v>
      </c>
      <c r="B63">
        <v>35.037999999999997</v>
      </c>
      <c r="C63">
        <v>16.637</v>
      </c>
      <c r="D63">
        <v>35.444000000000003</v>
      </c>
      <c r="E63">
        <v>93.855999999999995</v>
      </c>
      <c r="F63">
        <f t="shared" si="0"/>
        <v>0.47482733032707353</v>
      </c>
      <c r="G63">
        <f t="shared" si="1"/>
        <v>1.0115874193732521</v>
      </c>
      <c r="H63">
        <f t="shared" si="2"/>
        <v>2.6786917061476112</v>
      </c>
      <c r="I63" t="str">
        <f t="shared" si="3"/>
        <v>High expression</v>
      </c>
      <c r="J63" t="s">
        <v>254</v>
      </c>
      <c r="K63" s="5" t="s">
        <v>100</v>
      </c>
      <c r="L63" s="4">
        <v>1</v>
      </c>
      <c r="M63" s="4" t="s">
        <v>251</v>
      </c>
      <c r="N63" s="4">
        <v>57</v>
      </c>
      <c r="O63" s="6">
        <v>8</v>
      </c>
      <c r="P63" s="2" t="s">
        <v>55</v>
      </c>
      <c r="Q63" s="2">
        <v>3</v>
      </c>
      <c r="R63" s="2" t="s">
        <v>236</v>
      </c>
      <c r="S63" s="7" t="s">
        <v>13</v>
      </c>
      <c r="T63" s="7" t="s">
        <v>14</v>
      </c>
      <c r="U63" s="7" t="s">
        <v>14</v>
      </c>
      <c r="V63" s="7" t="s">
        <v>13</v>
      </c>
    </row>
    <row r="64" spans="1:22" ht="20" customHeight="1" x14ac:dyDescent="0.4">
      <c r="A64" t="s">
        <v>105</v>
      </c>
      <c r="B64">
        <v>46.405000000000001</v>
      </c>
      <c r="C64">
        <v>19.442</v>
      </c>
      <c r="D64">
        <v>32.124000000000002</v>
      </c>
      <c r="E64">
        <v>113.967</v>
      </c>
      <c r="F64">
        <f t="shared" si="0"/>
        <v>0.41896347376360304</v>
      </c>
      <c r="G64">
        <f t="shared" si="1"/>
        <v>0.69225298997952811</v>
      </c>
      <c r="H64">
        <f t="shared" si="2"/>
        <v>2.4559206982006248</v>
      </c>
      <c r="I64" t="str">
        <f t="shared" si="3"/>
        <v>High expression</v>
      </c>
      <c r="J64" t="s">
        <v>254</v>
      </c>
      <c r="K64" s="5" t="s">
        <v>100</v>
      </c>
      <c r="L64" s="4">
        <v>0</v>
      </c>
      <c r="M64" s="4" t="s">
        <v>251</v>
      </c>
      <c r="N64" s="4">
        <v>54</v>
      </c>
      <c r="O64" s="6">
        <v>5</v>
      </c>
      <c r="P64" s="2" t="s">
        <v>55</v>
      </c>
      <c r="Q64" s="2">
        <v>4</v>
      </c>
      <c r="R64" s="2" t="s">
        <v>238</v>
      </c>
      <c r="S64" s="7" t="s">
        <v>13</v>
      </c>
      <c r="V64" s="7" t="s">
        <v>13</v>
      </c>
    </row>
    <row r="65" spans="1:22" ht="20" customHeight="1" x14ac:dyDescent="0.4">
      <c r="A65" t="s">
        <v>106</v>
      </c>
      <c r="B65">
        <v>40.521999999999998</v>
      </c>
      <c r="C65">
        <v>15.048999999999999</v>
      </c>
      <c r="D65">
        <v>25.018999999999998</v>
      </c>
      <c r="E65">
        <v>85.358000000000004</v>
      </c>
      <c r="F65">
        <f t="shared" si="0"/>
        <v>0.37137851043877401</v>
      </c>
      <c r="G65">
        <f t="shared" si="1"/>
        <v>0.61741769902768862</v>
      </c>
      <c r="H65">
        <f t="shared" si="2"/>
        <v>2.1064606880213219</v>
      </c>
      <c r="I65" t="str">
        <f t="shared" si="3"/>
        <v>Low expression</v>
      </c>
      <c r="J65" t="s">
        <v>254</v>
      </c>
      <c r="K65" s="5" t="s">
        <v>100</v>
      </c>
      <c r="L65" s="4">
        <v>0</v>
      </c>
      <c r="M65" s="4" t="s">
        <v>251</v>
      </c>
      <c r="N65" s="4">
        <v>51</v>
      </c>
      <c r="O65" s="6">
        <v>1</v>
      </c>
      <c r="P65" s="2" t="s">
        <v>55</v>
      </c>
      <c r="Q65" s="2">
        <v>2.5</v>
      </c>
      <c r="R65" s="2" t="s">
        <v>237</v>
      </c>
      <c r="U65" s="7" t="s">
        <v>14</v>
      </c>
      <c r="V65" s="7" t="s">
        <v>14</v>
      </c>
    </row>
    <row r="66" spans="1:22" ht="20" customHeight="1" x14ac:dyDescent="0.4">
      <c r="A66" t="s">
        <v>107</v>
      </c>
      <c r="B66">
        <v>42.360999999999997</v>
      </c>
      <c r="C66">
        <v>10.548</v>
      </c>
      <c r="D66">
        <v>33.460999999999999</v>
      </c>
      <c r="E66">
        <v>78.290000000000006</v>
      </c>
      <c r="F66">
        <f t="shared" ref="F66:F127" si="4">C66/B66</f>
        <v>0.24900262033474188</v>
      </c>
      <c r="G66">
        <f t="shared" ref="G66:G127" si="5">D66/B66</f>
        <v>0.7899010882651496</v>
      </c>
      <c r="H66">
        <f t="shared" ref="H66:H127" si="6">E66/B66</f>
        <v>1.8481622246878027</v>
      </c>
      <c r="I66" t="str">
        <f t="shared" si="3"/>
        <v>Low expression</v>
      </c>
      <c r="J66" t="s">
        <v>254</v>
      </c>
      <c r="K66" s="5" t="s">
        <v>100</v>
      </c>
      <c r="L66" s="4">
        <v>1</v>
      </c>
      <c r="M66" s="4" t="s">
        <v>251</v>
      </c>
      <c r="N66" s="4">
        <v>22</v>
      </c>
      <c r="O66" s="6">
        <v>17</v>
      </c>
      <c r="P66" s="8" t="s">
        <v>55</v>
      </c>
      <c r="Q66" s="2">
        <v>4</v>
      </c>
      <c r="R66" s="2" t="s">
        <v>236</v>
      </c>
      <c r="S66" s="7" t="s">
        <v>13</v>
      </c>
      <c r="T66" s="7" t="s">
        <v>14</v>
      </c>
      <c r="U66" s="7" t="s">
        <v>13</v>
      </c>
      <c r="V66" s="7" t="s">
        <v>13</v>
      </c>
    </row>
    <row r="67" spans="1:22" ht="20" customHeight="1" x14ac:dyDescent="0.4">
      <c r="A67" t="s">
        <v>108</v>
      </c>
      <c r="B67">
        <v>45.445999999999998</v>
      </c>
      <c r="C67">
        <v>0.34100000000000003</v>
      </c>
      <c r="D67">
        <v>25.128</v>
      </c>
      <c r="E67">
        <v>66.537000000000006</v>
      </c>
      <c r="F67">
        <f t="shared" si="4"/>
        <v>7.5034106412005469E-3</v>
      </c>
      <c r="G67">
        <f t="shared" si="5"/>
        <v>0.55291994895040275</v>
      </c>
      <c r="H67">
        <f t="shared" si="6"/>
        <v>1.4640892487787707</v>
      </c>
      <c r="I67" t="str">
        <f t="shared" ref="I67:I130" si="7">IF(H67&gt;MEDIAN($H$2:$H$176),"High expression",IF(H67&lt;MEDIAN($H$2:$H$176),"Low expression"))</f>
        <v>Low expression</v>
      </c>
      <c r="J67" t="s">
        <v>254</v>
      </c>
      <c r="K67" s="5" t="s">
        <v>100</v>
      </c>
      <c r="L67" s="4">
        <v>1</v>
      </c>
      <c r="M67" s="4" t="s">
        <v>252</v>
      </c>
      <c r="N67" s="4">
        <v>20</v>
      </c>
      <c r="O67" s="6">
        <v>7</v>
      </c>
      <c r="P67" s="8" t="s">
        <v>48</v>
      </c>
      <c r="Q67" s="2">
        <v>3.5</v>
      </c>
      <c r="R67" s="2" t="s">
        <v>237</v>
      </c>
      <c r="V67" s="7" t="s">
        <v>13</v>
      </c>
    </row>
    <row r="68" spans="1:22" ht="20" customHeight="1" x14ac:dyDescent="0.4">
      <c r="A68" t="s">
        <v>109</v>
      </c>
      <c r="B68">
        <v>8.4939999999999998</v>
      </c>
      <c r="C68">
        <v>0.498</v>
      </c>
      <c r="D68">
        <v>24.224</v>
      </c>
      <c r="E68">
        <v>55.484999999999999</v>
      </c>
      <c r="F68">
        <f t="shared" si="4"/>
        <v>5.8629620908876856E-2</v>
      </c>
      <c r="G68">
        <f t="shared" si="5"/>
        <v>2.851895455615729</v>
      </c>
      <c r="H68">
        <f t="shared" si="6"/>
        <v>6.532258064516129</v>
      </c>
      <c r="I68" t="str">
        <f t="shared" si="7"/>
        <v>High expression</v>
      </c>
      <c r="J68" t="s">
        <v>254</v>
      </c>
      <c r="K68" s="5" t="s">
        <v>100</v>
      </c>
      <c r="L68" s="4">
        <v>1</v>
      </c>
      <c r="M68" s="4" t="s">
        <v>252</v>
      </c>
      <c r="N68" s="4">
        <v>41</v>
      </c>
      <c r="O68" s="6">
        <v>0</v>
      </c>
      <c r="P68" s="8" t="s">
        <v>40</v>
      </c>
      <c r="Q68" s="2">
        <v>6.5</v>
      </c>
      <c r="R68" s="2" t="s">
        <v>241</v>
      </c>
      <c r="S68" s="2" t="str">
        <f>IF(OR(ISNUMBER( SEARCH("olig2+",#REF!)), ISNUMBER( SEARCH(" OLig-2+",#REF!))), "+", "-")</f>
        <v>-</v>
      </c>
    </row>
    <row r="69" spans="1:22" ht="20" customHeight="1" x14ac:dyDescent="0.4">
      <c r="A69" t="s">
        <v>110</v>
      </c>
      <c r="B69">
        <v>56.405999999999999</v>
      </c>
      <c r="C69">
        <v>7.694</v>
      </c>
      <c r="D69">
        <v>25.103000000000002</v>
      </c>
      <c r="E69">
        <v>99.052999999999997</v>
      </c>
      <c r="F69">
        <f t="shared" si="4"/>
        <v>0.13640392866007162</v>
      </c>
      <c r="G69">
        <f t="shared" si="5"/>
        <v>0.44504130766230549</v>
      </c>
      <c r="H69">
        <f t="shared" si="6"/>
        <v>1.7560720490727937</v>
      </c>
      <c r="I69" t="str">
        <f t="shared" si="7"/>
        <v>Low expression</v>
      </c>
      <c r="J69" t="s">
        <v>254</v>
      </c>
      <c r="K69" s="5" t="s">
        <v>100</v>
      </c>
      <c r="L69" s="4">
        <v>1</v>
      </c>
      <c r="M69" s="4" t="s">
        <v>251</v>
      </c>
      <c r="N69" s="4">
        <v>16</v>
      </c>
      <c r="O69" s="6">
        <v>9</v>
      </c>
      <c r="P69" s="8" t="s">
        <v>48</v>
      </c>
      <c r="Q69" s="2">
        <v>2</v>
      </c>
      <c r="R69" s="2" t="s">
        <v>238</v>
      </c>
      <c r="S69" s="7" t="s">
        <v>13</v>
      </c>
      <c r="U69" s="2" t="s">
        <v>57</v>
      </c>
    </row>
    <row r="70" spans="1:22" ht="20" customHeight="1" x14ac:dyDescent="0.4">
      <c r="A70" t="s">
        <v>111</v>
      </c>
      <c r="B70">
        <v>51.430999999999997</v>
      </c>
      <c r="C70">
        <v>22.471</v>
      </c>
      <c r="D70">
        <v>28.748000000000001</v>
      </c>
      <c r="E70">
        <v>116.38</v>
      </c>
      <c r="F70">
        <f t="shared" si="4"/>
        <v>0.43691547899126987</v>
      </c>
      <c r="G70">
        <f t="shared" si="5"/>
        <v>0.5589624934378099</v>
      </c>
      <c r="H70">
        <f t="shared" si="6"/>
        <v>2.2628375882250005</v>
      </c>
      <c r="I70" t="str">
        <f t="shared" si="7"/>
        <v>Low expression</v>
      </c>
      <c r="J70" t="s">
        <v>254</v>
      </c>
      <c r="K70" s="5" t="s">
        <v>100</v>
      </c>
      <c r="L70" s="4">
        <v>1</v>
      </c>
      <c r="M70" s="4" t="s">
        <v>252</v>
      </c>
      <c r="N70" s="4">
        <v>40</v>
      </c>
      <c r="O70" s="6">
        <v>5</v>
      </c>
      <c r="P70" s="8" t="s">
        <v>48</v>
      </c>
      <c r="Q70" s="2">
        <v>4</v>
      </c>
      <c r="R70" s="2" t="s">
        <v>239</v>
      </c>
      <c r="S70" s="2" t="s">
        <v>57</v>
      </c>
      <c r="U70" s="2" t="s">
        <v>112</v>
      </c>
    </row>
    <row r="71" spans="1:22" ht="20" customHeight="1" x14ac:dyDescent="0.4">
      <c r="A71" t="s">
        <v>113</v>
      </c>
      <c r="B71">
        <v>52.276000000000003</v>
      </c>
      <c r="C71">
        <v>21.312999999999999</v>
      </c>
      <c r="D71">
        <v>25.425000000000001</v>
      </c>
      <c r="E71">
        <v>132.37299999999999</v>
      </c>
      <c r="F71">
        <f t="shared" si="4"/>
        <v>0.407701430866937</v>
      </c>
      <c r="G71">
        <f t="shared" si="5"/>
        <v>0.4863608539291453</v>
      </c>
      <c r="H71">
        <f t="shared" si="6"/>
        <v>2.5321945060830973</v>
      </c>
      <c r="I71" t="str">
        <f t="shared" si="7"/>
        <v>High expression</v>
      </c>
      <c r="J71" t="s">
        <v>254</v>
      </c>
      <c r="K71" s="5" t="s">
        <v>100</v>
      </c>
      <c r="L71" s="4">
        <v>1</v>
      </c>
      <c r="M71" s="4" t="s">
        <v>252</v>
      </c>
      <c r="N71" s="4">
        <v>62</v>
      </c>
      <c r="O71" s="6">
        <v>16</v>
      </c>
      <c r="P71" s="2" t="s">
        <v>55</v>
      </c>
      <c r="Q71" s="2">
        <v>3</v>
      </c>
      <c r="R71" s="2" t="s">
        <v>239</v>
      </c>
      <c r="S71" s="7" t="s">
        <v>13</v>
      </c>
      <c r="U71" s="7" t="s">
        <v>13</v>
      </c>
      <c r="V71" s="7" t="s">
        <v>13</v>
      </c>
    </row>
    <row r="72" spans="1:22" ht="20" customHeight="1" x14ac:dyDescent="0.4">
      <c r="A72" t="s">
        <v>114</v>
      </c>
      <c r="B72">
        <v>37.012</v>
      </c>
      <c r="C72">
        <v>1.86</v>
      </c>
      <c r="D72">
        <v>26.358000000000001</v>
      </c>
      <c r="E72">
        <v>96.658000000000001</v>
      </c>
      <c r="F72">
        <f t="shared" si="4"/>
        <v>5.025397168485897E-2</v>
      </c>
      <c r="G72">
        <f t="shared" si="5"/>
        <v>0.71214741165027562</v>
      </c>
      <c r="H72">
        <f t="shared" si="6"/>
        <v>2.6115313952231709</v>
      </c>
      <c r="I72" t="str">
        <f t="shared" si="7"/>
        <v>High expression</v>
      </c>
      <c r="J72" t="s">
        <v>254</v>
      </c>
      <c r="K72" s="5" t="s">
        <v>100</v>
      </c>
      <c r="L72" s="4">
        <v>1</v>
      </c>
      <c r="M72" s="4" t="s">
        <v>252</v>
      </c>
      <c r="N72" s="4">
        <v>41</v>
      </c>
      <c r="O72" s="6">
        <v>13</v>
      </c>
      <c r="P72" s="2" t="s">
        <v>115</v>
      </c>
      <c r="Q72" s="2">
        <v>3</v>
      </c>
      <c r="R72" s="2" t="s">
        <v>237</v>
      </c>
      <c r="S72" s="2" t="str">
        <f>IF(OR(ISNUMBER( SEARCH("olig2+",#REF!)), ISNUMBER( SEARCH(" OLig-2+",#REF!))), "+", "-")</f>
        <v>-</v>
      </c>
      <c r="U72" s="7" t="s">
        <v>14</v>
      </c>
      <c r="V72" s="7" t="s">
        <v>14</v>
      </c>
    </row>
    <row r="73" spans="1:22" ht="20" customHeight="1" x14ac:dyDescent="0.4">
      <c r="A73" t="s">
        <v>116</v>
      </c>
      <c r="B73">
        <v>36.795000000000002</v>
      </c>
      <c r="C73">
        <v>1.579</v>
      </c>
      <c r="D73">
        <v>21.266999999999999</v>
      </c>
      <c r="E73">
        <v>60.411999999999999</v>
      </c>
      <c r="F73">
        <f t="shared" si="4"/>
        <v>4.2913439325995374E-2</v>
      </c>
      <c r="G73">
        <f t="shared" si="5"/>
        <v>0.57798613942111698</v>
      </c>
      <c r="H73">
        <f t="shared" si="6"/>
        <v>1.6418535127055305</v>
      </c>
      <c r="I73" t="str">
        <f t="shared" si="7"/>
        <v>Low expression</v>
      </c>
      <c r="J73" t="s">
        <v>254</v>
      </c>
      <c r="K73" s="5" t="s">
        <v>100</v>
      </c>
      <c r="L73" s="4">
        <v>1</v>
      </c>
      <c r="M73" s="4" t="s">
        <v>252</v>
      </c>
      <c r="N73" s="4">
        <v>70</v>
      </c>
      <c r="O73" s="6">
        <v>26</v>
      </c>
      <c r="P73" s="2" t="s">
        <v>86</v>
      </c>
      <c r="Q73" s="2">
        <v>4</v>
      </c>
      <c r="R73" s="2" t="s">
        <v>237</v>
      </c>
      <c r="S73" s="7" t="s">
        <v>13</v>
      </c>
      <c r="T73" s="7" t="s">
        <v>14</v>
      </c>
      <c r="U73" s="7" t="s">
        <v>14</v>
      </c>
      <c r="V73" s="7" t="s">
        <v>13</v>
      </c>
    </row>
    <row r="74" spans="1:22" ht="20" customHeight="1" x14ac:dyDescent="0.4">
      <c r="A74" t="s">
        <v>117</v>
      </c>
      <c r="B74">
        <v>42.725999999999999</v>
      </c>
      <c r="C74">
        <v>16.344999999999999</v>
      </c>
      <c r="D74">
        <v>21.952999999999999</v>
      </c>
      <c r="E74">
        <v>85.822000000000003</v>
      </c>
      <c r="F74">
        <f t="shared" si="4"/>
        <v>0.38255394841548468</v>
      </c>
      <c r="G74">
        <f t="shared" si="5"/>
        <v>0.51380892196788841</v>
      </c>
      <c r="H74">
        <f t="shared" si="6"/>
        <v>2.0086598324205402</v>
      </c>
      <c r="I74" t="str">
        <f t="shared" si="7"/>
        <v>Low expression</v>
      </c>
      <c r="J74" t="s">
        <v>254</v>
      </c>
      <c r="K74" s="5" t="s">
        <v>100</v>
      </c>
      <c r="L74" s="4">
        <v>1</v>
      </c>
      <c r="M74" s="4" t="s">
        <v>251</v>
      </c>
      <c r="N74" s="4">
        <v>50</v>
      </c>
      <c r="O74" s="6">
        <v>17</v>
      </c>
      <c r="P74" s="2" t="s">
        <v>86</v>
      </c>
      <c r="Q74" s="2">
        <v>5</v>
      </c>
      <c r="R74" s="2" t="s">
        <v>238</v>
      </c>
      <c r="S74" s="7" t="s">
        <v>13</v>
      </c>
      <c r="U74" s="7" t="s">
        <v>13</v>
      </c>
      <c r="V74" s="7" t="s">
        <v>13</v>
      </c>
    </row>
    <row r="75" spans="1:22" ht="20" customHeight="1" x14ac:dyDescent="0.4">
      <c r="A75" t="s">
        <v>118</v>
      </c>
      <c r="B75">
        <v>44.72</v>
      </c>
      <c r="C75">
        <v>20.905000000000001</v>
      </c>
      <c r="D75">
        <v>22.081</v>
      </c>
      <c r="E75">
        <v>32.863999999999997</v>
      </c>
      <c r="F75">
        <f t="shared" si="4"/>
        <v>0.467464221824687</v>
      </c>
      <c r="G75">
        <f t="shared" si="5"/>
        <v>0.49376118067978531</v>
      </c>
      <c r="H75">
        <f t="shared" si="6"/>
        <v>0.73488372093023246</v>
      </c>
      <c r="I75" t="str">
        <f t="shared" si="7"/>
        <v>Low expression</v>
      </c>
      <c r="J75" t="s">
        <v>254</v>
      </c>
      <c r="K75" s="5" t="s">
        <v>100</v>
      </c>
      <c r="L75" s="4">
        <v>1</v>
      </c>
      <c r="M75" s="4" t="s">
        <v>252</v>
      </c>
      <c r="N75" s="4">
        <v>53</v>
      </c>
      <c r="O75" s="6">
        <v>16</v>
      </c>
      <c r="P75" s="2" t="s">
        <v>55</v>
      </c>
      <c r="Q75" s="2">
        <v>2.8</v>
      </c>
      <c r="R75" s="2" t="s">
        <v>237</v>
      </c>
      <c r="S75" s="2" t="str">
        <f>IF(OR(ISNUMBER( SEARCH("olig2+",#REF!)), ISNUMBER( SEARCH(" OLig-2+",#REF!))), "+", "-")</f>
        <v>-</v>
      </c>
      <c r="U75" s="7" t="s">
        <v>13</v>
      </c>
      <c r="V75" s="7" t="s">
        <v>13</v>
      </c>
    </row>
    <row r="76" spans="1:22" ht="20" customHeight="1" x14ac:dyDescent="0.4">
      <c r="A76" t="s">
        <v>119</v>
      </c>
      <c r="B76">
        <v>47.045999999999999</v>
      </c>
      <c r="C76">
        <v>19.393000000000001</v>
      </c>
      <c r="D76">
        <v>21.850999999999999</v>
      </c>
      <c r="E76">
        <v>63.667000000000002</v>
      </c>
      <c r="F76">
        <f t="shared" si="4"/>
        <v>0.41221357820005955</v>
      </c>
      <c r="G76">
        <f t="shared" si="5"/>
        <v>0.46446031543595628</v>
      </c>
      <c r="H76">
        <f t="shared" si="6"/>
        <v>1.3532925222123029</v>
      </c>
      <c r="I76" t="str">
        <f t="shared" si="7"/>
        <v>Low expression</v>
      </c>
      <c r="J76" t="s">
        <v>254</v>
      </c>
      <c r="K76" s="5" t="s">
        <v>100</v>
      </c>
      <c r="L76" s="4">
        <v>1</v>
      </c>
      <c r="M76" s="4" t="s">
        <v>251</v>
      </c>
      <c r="N76" s="4">
        <v>54</v>
      </c>
      <c r="O76" s="6">
        <v>39</v>
      </c>
      <c r="P76" s="2" t="s">
        <v>75</v>
      </c>
      <c r="Q76" s="2">
        <v>2.5</v>
      </c>
      <c r="R76" s="2" t="s">
        <v>237</v>
      </c>
      <c r="S76" s="7" t="s">
        <v>13</v>
      </c>
      <c r="U76" s="7" t="s">
        <v>14</v>
      </c>
      <c r="V76" s="7" t="s">
        <v>14</v>
      </c>
    </row>
    <row r="77" spans="1:22" ht="20" customHeight="1" x14ac:dyDescent="0.4">
      <c r="A77" t="s">
        <v>120</v>
      </c>
      <c r="B77">
        <v>22.518000000000001</v>
      </c>
      <c r="C77">
        <v>12.233000000000001</v>
      </c>
      <c r="D77">
        <v>31.4</v>
      </c>
      <c r="E77">
        <v>97.49</v>
      </c>
      <c r="F77">
        <f t="shared" si="4"/>
        <v>0.54325428546052046</v>
      </c>
      <c r="G77">
        <f t="shared" si="5"/>
        <v>1.3944400035527134</v>
      </c>
      <c r="H77">
        <f t="shared" si="6"/>
        <v>4.3294253486100009</v>
      </c>
      <c r="I77" t="str">
        <f t="shared" si="7"/>
        <v>High expression</v>
      </c>
      <c r="J77" t="s">
        <v>254</v>
      </c>
      <c r="K77" s="5" t="s">
        <v>100</v>
      </c>
      <c r="L77" s="4">
        <v>1</v>
      </c>
      <c r="M77" s="4" t="s">
        <v>251</v>
      </c>
      <c r="N77" s="4">
        <v>58</v>
      </c>
      <c r="O77" s="6">
        <v>7</v>
      </c>
      <c r="P77" s="2" t="s">
        <v>55</v>
      </c>
      <c r="Q77" s="2">
        <v>3.5</v>
      </c>
      <c r="R77" s="2" t="s">
        <v>236</v>
      </c>
      <c r="S77" s="7" t="s">
        <v>13</v>
      </c>
      <c r="T77" s="7" t="s">
        <v>14</v>
      </c>
      <c r="U77" s="7" t="s">
        <v>14</v>
      </c>
      <c r="V77" s="7" t="s">
        <v>13</v>
      </c>
    </row>
    <row r="78" spans="1:22" ht="20" customHeight="1" x14ac:dyDescent="0.4">
      <c r="A78" t="s">
        <v>121</v>
      </c>
      <c r="B78">
        <v>29.388000000000002</v>
      </c>
      <c r="C78">
        <v>8.7159999999999993</v>
      </c>
      <c r="D78">
        <v>27.6</v>
      </c>
      <c r="E78">
        <v>83.759</v>
      </c>
      <c r="F78">
        <f t="shared" si="4"/>
        <v>0.29658363958078121</v>
      </c>
      <c r="G78">
        <f t="shared" si="5"/>
        <v>0.93915884034299713</v>
      </c>
      <c r="H78">
        <f t="shared" si="6"/>
        <v>2.8501088879814889</v>
      </c>
      <c r="I78" t="str">
        <f t="shared" si="7"/>
        <v>High expression</v>
      </c>
      <c r="J78" t="s">
        <v>254</v>
      </c>
      <c r="K78" s="5" t="s">
        <v>100</v>
      </c>
      <c r="L78" s="4">
        <v>1</v>
      </c>
      <c r="M78" s="4" t="s">
        <v>251</v>
      </c>
      <c r="N78" s="4">
        <v>39</v>
      </c>
      <c r="O78" s="6">
        <v>13</v>
      </c>
      <c r="P78" s="2" t="s">
        <v>86</v>
      </c>
      <c r="Q78" s="2">
        <v>6</v>
      </c>
      <c r="R78" s="2" t="s">
        <v>238</v>
      </c>
      <c r="U78" s="7" t="s">
        <v>13</v>
      </c>
      <c r="V78" s="7" t="s">
        <v>13</v>
      </c>
    </row>
    <row r="79" spans="1:22" ht="20" customHeight="1" x14ac:dyDescent="0.4">
      <c r="A79" t="s">
        <v>122</v>
      </c>
      <c r="B79">
        <v>11.813000000000001</v>
      </c>
      <c r="C79">
        <v>6.5839999999999996</v>
      </c>
      <c r="D79">
        <v>27.113</v>
      </c>
      <c r="E79">
        <v>105.10299999999999</v>
      </c>
      <c r="F79">
        <f t="shared" si="4"/>
        <v>0.55735206975366114</v>
      </c>
      <c r="G79">
        <f t="shared" si="5"/>
        <v>2.2951832726657071</v>
      </c>
      <c r="H79">
        <f t="shared" si="6"/>
        <v>8.8972318632015561</v>
      </c>
      <c r="I79" t="str">
        <f t="shared" si="7"/>
        <v>High expression</v>
      </c>
      <c r="J79" t="s">
        <v>254</v>
      </c>
      <c r="K79" s="5" t="s">
        <v>100</v>
      </c>
      <c r="L79" s="4">
        <v>1</v>
      </c>
      <c r="M79" s="4" t="s">
        <v>251</v>
      </c>
      <c r="N79" s="4">
        <v>45</v>
      </c>
      <c r="O79" s="6">
        <v>13</v>
      </c>
      <c r="P79" s="2" t="s">
        <v>71</v>
      </c>
      <c r="Q79" s="2">
        <v>7</v>
      </c>
      <c r="R79" s="2" t="s">
        <v>238</v>
      </c>
      <c r="U79" s="7" t="s">
        <v>14</v>
      </c>
      <c r="V79" s="7" t="s">
        <v>13</v>
      </c>
    </row>
    <row r="80" spans="1:22" ht="20" customHeight="1" x14ac:dyDescent="0.4">
      <c r="A80" t="s">
        <v>123</v>
      </c>
      <c r="B80">
        <v>38.53</v>
      </c>
      <c r="C80">
        <v>8.4120000000000008</v>
      </c>
      <c r="D80">
        <v>37.231000000000002</v>
      </c>
      <c r="E80">
        <v>71.814999999999998</v>
      </c>
      <c r="F80">
        <f t="shared" si="4"/>
        <v>0.21832338437581106</v>
      </c>
      <c r="G80">
        <f t="shared" si="5"/>
        <v>0.96628601090059696</v>
      </c>
      <c r="H80">
        <f t="shared" si="6"/>
        <v>1.8638723072930183</v>
      </c>
      <c r="I80" t="str">
        <f t="shared" si="7"/>
        <v>Low expression</v>
      </c>
      <c r="J80" t="s">
        <v>254</v>
      </c>
      <c r="K80" s="5" t="s">
        <v>100</v>
      </c>
      <c r="L80" s="4">
        <v>1</v>
      </c>
      <c r="M80" s="4" t="s">
        <v>252</v>
      </c>
      <c r="N80" s="4" t="s">
        <v>252</v>
      </c>
      <c r="O80" s="6">
        <v>58</v>
      </c>
      <c r="P80" s="2" t="s">
        <v>124</v>
      </c>
      <c r="Q80" s="2">
        <v>2</v>
      </c>
      <c r="R80" s="2" t="s">
        <v>238</v>
      </c>
      <c r="S80" s="7" t="s">
        <v>14</v>
      </c>
      <c r="T80" s="7" t="s">
        <v>14</v>
      </c>
      <c r="U80" s="7" t="s">
        <v>14</v>
      </c>
      <c r="V80" s="7" t="s">
        <v>13</v>
      </c>
    </row>
    <row r="81" spans="1:22" ht="20" customHeight="1" x14ac:dyDescent="0.4">
      <c r="A81" t="s">
        <v>125</v>
      </c>
      <c r="B81">
        <v>26.242999999999999</v>
      </c>
      <c r="C81">
        <v>0.49099999999999999</v>
      </c>
      <c r="D81">
        <v>30.771000000000001</v>
      </c>
      <c r="E81">
        <v>145.44900000000001</v>
      </c>
      <c r="F81">
        <f t="shared" si="4"/>
        <v>1.8709751171741035E-2</v>
      </c>
      <c r="G81">
        <f t="shared" si="5"/>
        <v>1.1725412490949969</v>
      </c>
      <c r="H81">
        <f t="shared" si="6"/>
        <v>5.542392256982815</v>
      </c>
      <c r="I81" t="str">
        <f t="shared" si="7"/>
        <v>High expression</v>
      </c>
      <c r="J81" t="s">
        <v>254</v>
      </c>
      <c r="K81" s="5" t="s">
        <v>100</v>
      </c>
      <c r="L81" s="4">
        <v>1</v>
      </c>
      <c r="M81" s="4" t="s">
        <v>252</v>
      </c>
      <c r="N81" s="4">
        <v>68</v>
      </c>
      <c r="O81" s="6">
        <v>16</v>
      </c>
      <c r="P81" s="8" t="s">
        <v>88</v>
      </c>
      <c r="Q81" s="2">
        <v>4</v>
      </c>
      <c r="R81" s="2" t="s">
        <v>237</v>
      </c>
      <c r="S81" s="7" t="s">
        <v>13</v>
      </c>
      <c r="T81" s="7" t="s">
        <v>14</v>
      </c>
      <c r="U81" s="7" t="s">
        <v>14</v>
      </c>
      <c r="V81" s="7" t="s">
        <v>13</v>
      </c>
    </row>
    <row r="82" spans="1:22" ht="20" customHeight="1" x14ac:dyDescent="0.4">
      <c r="A82" t="s">
        <v>126</v>
      </c>
      <c r="B82">
        <v>56.734000000000002</v>
      </c>
      <c r="C82">
        <v>15.676</v>
      </c>
      <c r="D82">
        <v>40.603999999999999</v>
      </c>
      <c r="E82">
        <v>153.524</v>
      </c>
      <c r="F82">
        <f t="shared" si="4"/>
        <v>0.27630697641625834</v>
      </c>
      <c r="G82">
        <f t="shared" si="5"/>
        <v>0.71569076744104065</v>
      </c>
      <c r="H82">
        <f t="shared" si="6"/>
        <v>2.7060316565022737</v>
      </c>
      <c r="I82" t="str">
        <f t="shared" si="7"/>
        <v>High expression</v>
      </c>
      <c r="J82" t="s">
        <v>254</v>
      </c>
      <c r="K82" s="5" t="s">
        <v>100</v>
      </c>
      <c r="L82" s="4">
        <v>1</v>
      </c>
      <c r="M82" s="4" t="s">
        <v>251</v>
      </c>
      <c r="N82" s="4">
        <v>27</v>
      </c>
      <c r="O82" s="6">
        <v>8</v>
      </c>
      <c r="P82" s="8" t="s">
        <v>88</v>
      </c>
      <c r="Q82" s="2">
        <v>3.5</v>
      </c>
      <c r="R82" s="2" t="s">
        <v>237</v>
      </c>
      <c r="S82" s="2" t="str">
        <f>IF(OR(ISNUMBER( SEARCH("olig2+",#REF!)), ISNUMBER( SEARCH(" OLig-2+",#REF!))), "+", "-")</f>
        <v>-</v>
      </c>
      <c r="T82" s="7" t="s">
        <v>14</v>
      </c>
      <c r="U82" s="7" t="s">
        <v>13</v>
      </c>
      <c r="V82" s="7" t="s">
        <v>13</v>
      </c>
    </row>
    <row r="83" spans="1:22" ht="20" customHeight="1" x14ac:dyDescent="0.4">
      <c r="A83" t="s">
        <v>127</v>
      </c>
      <c r="B83">
        <v>16.713999999999999</v>
      </c>
      <c r="C83">
        <v>0.114</v>
      </c>
      <c r="D83">
        <v>35.146000000000001</v>
      </c>
      <c r="E83">
        <v>70.445999999999998</v>
      </c>
      <c r="F83">
        <f t="shared" si="4"/>
        <v>6.8206294124685896E-3</v>
      </c>
      <c r="G83">
        <f t="shared" si="5"/>
        <v>2.1027880818475531</v>
      </c>
      <c r="H83">
        <f t="shared" si="6"/>
        <v>4.2147899964101949</v>
      </c>
      <c r="I83" t="str">
        <f t="shared" si="7"/>
        <v>High expression</v>
      </c>
      <c r="J83" t="s">
        <v>254</v>
      </c>
      <c r="K83" s="5" t="s">
        <v>100</v>
      </c>
      <c r="L83" s="4">
        <v>1</v>
      </c>
      <c r="M83" s="4" t="s">
        <v>252</v>
      </c>
      <c r="N83" s="4">
        <v>45</v>
      </c>
      <c r="O83" s="6">
        <v>27</v>
      </c>
      <c r="P83" s="8" t="s">
        <v>71</v>
      </c>
      <c r="Q83" s="2">
        <v>6</v>
      </c>
      <c r="R83" s="2" t="s">
        <v>241</v>
      </c>
      <c r="S83" s="7" t="s">
        <v>13</v>
      </c>
      <c r="T83" s="7" t="s">
        <v>14</v>
      </c>
      <c r="U83" s="7" t="s">
        <v>14</v>
      </c>
      <c r="V83" s="7" t="s">
        <v>13</v>
      </c>
    </row>
    <row r="84" spans="1:22" ht="20" customHeight="1" x14ac:dyDescent="0.4">
      <c r="A84" t="s">
        <v>128</v>
      </c>
      <c r="B84">
        <v>53.625999999999998</v>
      </c>
      <c r="C84">
        <v>31.462</v>
      </c>
      <c r="D84">
        <v>41.673000000000002</v>
      </c>
      <c r="E84">
        <v>161.273</v>
      </c>
      <c r="F84">
        <f t="shared" si="4"/>
        <v>0.58669302204154705</v>
      </c>
      <c r="G84">
        <f t="shared" si="5"/>
        <v>0.77710438966173134</v>
      </c>
      <c r="H84">
        <f t="shared" si="6"/>
        <v>3.0073658300078319</v>
      </c>
      <c r="I84" t="str">
        <f t="shared" si="7"/>
        <v>High expression</v>
      </c>
      <c r="J84" t="s">
        <v>254</v>
      </c>
      <c r="K84" s="5" t="s">
        <v>129</v>
      </c>
      <c r="L84" s="4">
        <v>1</v>
      </c>
      <c r="M84" s="4" t="s">
        <v>251</v>
      </c>
      <c r="N84" s="4">
        <v>27</v>
      </c>
      <c r="O84" s="6">
        <v>30</v>
      </c>
      <c r="P84" s="8" t="s">
        <v>130</v>
      </c>
      <c r="Q84" s="2">
        <v>6.5</v>
      </c>
      <c r="R84" s="2" t="s">
        <v>238</v>
      </c>
      <c r="S84" s="2" t="str">
        <f>IF(OR(ISNUMBER( SEARCH("olig2+",#REF!)), ISNUMBER( SEARCH(" OLig-2+",#REF!))), "+", "-")</f>
        <v>-</v>
      </c>
      <c r="T84" s="7" t="s">
        <v>14</v>
      </c>
      <c r="U84" s="7" t="s">
        <v>13</v>
      </c>
      <c r="V84" s="7" t="s">
        <v>13</v>
      </c>
    </row>
    <row r="85" spans="1:22" ht="20" customHeight="1" x14ac:dyDescent="0.4">
      <c r="A85" t="s">
        <v>131</v>
      </c>
      <c r="B85">
        <v>25.605</v>
      </c>
      <c r="C85">
        <v>9.5280000000000005</v>
      </c>
      <c r="D85">
        <v>23.454999999999998</v>
      </c>
      <c r="E85">
        <v>95.635999999999996</v>
      </c>
      <c r="F85">
        <f t="shared" si="4"/>
        <v>0.37211482132396018</v>
      </c>
      <c r="G85">
        <f t="shared" si="5"/>
        <v>0.91603202499511804</v>
      </c>
      <c r="H85">
        <f t="shared" si="6"/>
        <v>3.7350517477055258</v>
      </c>
      <c r="I85" t="str">
        <f t="shared" si="7"/>
        <v>High expression</v>
      </c>
      <c r="J85" t="s">
        <v>255</v>
      </c>
      <c r="K85" s="5" t="s">
        <v>132</v>
      </c>
      <c r="L85" s="4">
        <v>1</v>
      </c>
      <c r="M85" s="4" t="s">
        <v>251</v>
      </c>
      <c r="N85" s="4">
        <v>60</v>
      </c>
      <c r="O85" s="6">
        <v>13</v>
      </c>
      <c r="P85" s="2" t="s">
        <v>55</v>
      </c>
      <c r="Q85" s="2">
        <v>3.5</v>
      </c>
      <c r="R85" s="2" t="s">
        <v>238</v>
      </c>
      <c r="S85" s="2" t="str">
        <f>IF(OR(ISNUMBER( SEARCH("olig2+",#REF!)), ISNUMBER( SEARCH(" OLig-2+",#REF!))), "+", "-")</f>
        <v>-</v>
      </c>
      <c r="U85" s="7" t="s">
        <v>13</v>
      </c>
      <c r="V85" s="7" t="s">
        <v>13</v>
      </c>
    </row>
    <row r="86" spans="1:22" ht="20" customHeight="1" x14ac:dyDescent="0.4">
      <c r="A86" t="s">
        <v>133</v>
      </c>
      <c r="B86">
        <v>39.182000000000002</v>
      </c>
      <c r="C86">
        <v>25.628</v>
      </c>
      <c r="D86">
        <v>39.951000000000001</v>
      </c>
      <c r="E86">
        <v>106.752</v>
      </c>
      <c r="F86">
        <f t="shared" si="4"/>
        <v>0.65407585115614308</v>
      </c>
      <c r="G86">
        <f t="shared" si="5"/>
        <v>1.0196263590424175</v>
      </c>
      <c r="H86">
        <f t="shared" si="6"/>
        <v>2.7245163595528554</v>
      </c>
      <c r="I86" t="str">
        <f t="shared" si="7"/>
        <v>High expression</v>
      </c>
      <c r="J86" t="s">
        <v>255</v>
      </c>
      <c r="K86" s="5" t="s">
        <v>132</v>
      </c>
      <c r="L86" s="4">
        <v>1</v>
      </c>
      <c r="M86" s="4" t="s">
        <v>251</v>
      </c>
      <c r="N86" s="4">
        <v>67</v>
      </c>
      <c r="O86" s="6">
        <v>18</v>
      </c>
      <c r="P86" s="2" t="s">
        <v>55</v>
      </c>
      <c r="Q86" s="2">
        <v>3</v>
      </c>
      <c r="R86" s="2" t="s">
        <v>238</v>
      </c>
      <c r="S86" s="2" t="str">
        <f>IF(OR(ISNUMBER( SEARCH("olig2+",#REF!)), ISNUMBER( SEARCH(" OLig-2+",#REF!))), "+", "-")</f>
        <v>-</v>
      </c>
      <c r="T86" s="7" t="s">
        <v>14</v>
      </c>
      <c r="U86" s="7" t="s">
        <v>13</v>
      </c>
      <c r="V86" s="7" t="s">
        <v>13</v>
      </c>
    </row>
    <row r="87" spans="1:22" ht="20" customHeight="1" x14ac:dyDescent="0.4">
      <c r="A87" t="s">
        <v>134</v>
      </c>
      <c r="B87">
        <v>22.172000000000001</v>
      </c>
      <c r="C87">
        <v>9.6829999999999998</v>
      </c>
      <c r="D87">
        <v>31.873999999999999</v>
      </c>
      <c r="E87">
        <v>133.071</v>
      </c>
      <c r="F87">
        <f t="shared" si="4"/>
        <v>0.43672199170124482</v>
      </c>
      <c r="G87">
        <f t="shared" si="5"/>
        <v>1.4375789283781344</v>
      </c>
      <c r="H87">
        <f t="shared" si="6"/>
        <v>6.001758975284142</v>
      </c>
      <c r="I87" t="str">
        <f t="shared" si="7"/>
        <v>High expression</v>
      </c>
      <c r="J87" t="s">
        <v>255</v>
      </c>
      <c r="K87" s="5" t="s">
        <v>132</v>
      </c>
      <c r="L87" s="4">
        <v>1</v>
      </c>
      <c r="M87" s="4" t="s">
        <v>252</v>
      </c>
      <c r="N87" s="4">
        <v>22</v>
      </c>
      <c r="O87" s="6">
        <v>10</v>
      </c>
      <c r="P87" s="2" t="s">
        <v>55</v>
      </c>
      <c r="Q87" s="2">
        <v>4.5</v>
      </c>
      <c r="R87" s="2" t="s">
        <v>237</v>
      </c>
      <c r="S87" s="7" t="s">
        <v>13</v>
      </c>
      <c r="T87" s="7" t="s">
        <v>135</v>
      </c>
      <c r="U87" s="7" t="s">
        <v>13</v>
      </c>
      <c r="V87" s="7" t="s">
        <v>14</v>
      </c>
    </row>
    <row r="88" spans="1:22" ht="20" customHeight="1" x14ac:dyDescent="0.4">
      <c r="A88" t="s">
        <v>136</v>
      </c>
      <c r="B88">
        <v>37.113999999999997</v>
      </c>
      <c r="C88">
        <v>21.058</v>
      </c>
      <c r="D88">
        <v>29.367000000000001</v>
      </c>
      <c r="E88">
        <v>126.86799999999999</v>
      </c>
      <c r="F88">
        <f t="shared" si="4"/>
        <v>0.56738696987659643</v>
      </c>
      <c r="G88">
        <f t="shared" si="5"/>
        <v>0.7912647518456648</v>
      </c>
      <c r="H88">
        <f t="shared" si="6"/>
        <v>3.4183327046397589</v>
      </c>
      <c r="I88" t="str">
        <f t="shared" si="7"/>
        <v>High expression</v>
      </c>
      <c r="J88" t="s">
        <v>255</v>
      </c>
      <c r="K88" s="5" t="s">
        <v>132</v>
      </c>
      <c r="L88" s="4">
        <v>1</v>
      </c>
      <c r="M88" s="4" t="s">
        <v>251</v>
      </c>
      <c r="N88" s="4">
        <v>57</v>
      </c>
      <c r="O88" s="6">
        <v>12</v>
      </c>
      <c r="P88" s="2" t="s">
        <v>55</v>
      </c>
      <c r="Q88" s="2">
        <v>4</v>
      </c>
      <c r="R88" s="2" t="s">
        <v>239</v>
      </c>
      <c r="S88" s="7" t="s">
        <v>13</v>
      </c>
      <c r="T88" s="7" t="s">
        <v>13</v>
      </c>
      <c r="U88" s="7" t="s">
        <v>13</v>
      </c>
      <c r="V88" s="7" t="s">
        <v>13</v>
      </c>
    </row>
    <row r="89" spans="1:22" ht="20" customHeight="1" x14ac:dyDescent="0.4">
      <c r="A89" t="s">
        <v>137</v>
      </c>
      <c r="B89">
        <v>42.137</v>
      </c>
      <c r="C89">
        <v>3.6059999999999999</v>
      </c>
      <c r="D89">
        <v>33.738</v>
      </c>
      <c r="E89">
        <v>97.697999999999993</v>
      </c>
      <c r="F89">
        <f t="shared" si="4"/>
        <v>8.5577995585827182E-2</v>
      </c>
      <c r="G89">
        <f t="shared" si="5"/>
        <v>0.80067399197854616</v>
      </c>
      <c r="H89">
        <f t="shared" si="6"/>
        <v>2.3185798704226688</v>
      </c>
      <c r="I89" t="str">
        <f t="shared" si="7"/>
        <v>Low expression</v>
      </c>
      <c r="J89" t="s">
        <v>255</v>
      </c>
      <c r="K89" s="5" t="s">
        <v>132</v>
      </c>
      <c r="L89" s="4">
        <v>1</v>
      </c>
      <c r="M89" s="4" t="s">
        <v>251</v>
      </c>
      <c r="N89" s="4">
        <v>59</v>
      </c>
      <c r="O89" s="6">
        <v>23</v>
      </c>
      <c r="P89" s="2" t="s">
        <v>55</v>
      </c>
      <c r="Q89" s="2">
        <v>4</v>
      </c>
      <c r="R89" s="2" t="s">
        <v>237</v>
      </c>
      <c r="S89" s="7" t="s">
        <v>13</v>
      </c>
      <c r="U89" s="7" t="s">
        <v>13</v>
      </c>
      <c r="V89" s="7" t="s">
        <v>13</v>
      </c>
    </row>
    <row r="90" spans="1:22" ht="20" customHeight="1" x14ac:dyDescent="0.4">
      <c r="A90" t="s">
        <v>138</v>
      </c>
      <c r="B90">
        <v>3.1819999999999999</v>
      </c>
      <c r="C90">
        <v>6.4000000000000001E-2</v>
      </c>
      <c r="D90">
        <v>22.45</v>
      </c>
      <c r="E90">
        <v>34.661000000000001</v>
      </c>
      <c r="F90">
        <f t="shared" si="4"/>
        <v>2.011313639220616E-2</v>
      </c>
      <c r="G90">
        <f t="shared" si="5"/>
        <v>7.0553111250785667</v>
      </c>
      <c r="H90">
        <f t="shared" si="6"/>
        <v>10.892834695160277</v>
      </c>
      <c r="I90" t="str">
        <f t="shared" si="7"/>
        <v>High expression</v>
      </c>
      <c r="J90" t="s">
        <v>255</v>
      </c>
      <c r="K90" s="5" t="s">
        <v>132</v>
      </c>
      <c r="L90" s="4">
        <v>1</v>
      </c>
      <c r="M90" s="4" t="s">
        <v>252</v>
      </c>
      <c r="N90" s="4">
        <v>73</v>
      </c>
      <c r="O90" s="6">
        <v>32</v>
      </c>
      <c r="P90" s="2" t="s">
        <v>55</v>
      </c>
      <c r="Q90" s="2">
        <v>3</v>
      </c>
      <c r="R90" s="2" t="s">
        <v>239</v>
      </c>
      <c r="S90" s="2" t="str">
        <f>IF(OR(ISNUMBER( SEARCH("olig2+",#REF!)), ISNUMBER( SEARCH(" OLig-2+",#REF!))), "+", "-")</f>
        <v>-</v>
      </c>
      <c r="T90" s="7" t="s">
        <v>14</v>
      </c>
      <c r="U90" s="7" t="s">
        <v>14</v>
      </c>
      <c r="V90" s="7" t="s">
        <v>13</v>
      </c>
    </row>
    <row r="91" spans="1:22" ht="20" customHeight="1" x14ac:dyDescent="0.4">
      <c r="A91" t="s">
        <v>139</v>
      </c>
      <c r="B91">
        <v>20.882999999999999</v>
      </c>
      <c r="C91">
        <v>0.55400000000000005</v>
      </c>
      <c r="D91">
        <v>15.84</v>
      </c>
      <c r="E91">
        <v>26.454000000000001</v>
      </c>
      <c r="F91">
        <f t="shared" si="4"/>
        <v>2.6528755447014322E-2</v>
      </c>
      <c r="G91">
        <f t="shared" si="5"/>
        <v>0.75851170808791846</v>
      </c>
      <c r="H91">
        <f t="shared" si="6"/>
        <v>1.2667720155150124</v>
      </c>
      <c r="I91" t="str">
        <f t="shared" si="7"/>
        <v>Low expression</v>
      </c>
      <c r="J91" t="s">
        <v>255</v>
      </c>
      <c r="K91" s="5" t="s">
        <v>132</v>
      </c>
      <c r="L91" s="4">
        <v>1</v>
      </c>
      <c r="M91" s="4" t="s">
        <v>252</v>
      </c>
      <c r="N91" s="4">
        <v>16</v>
      </c>
      <c r="O91" s="6">
        <v>6</v>
      </c>
      <c r="P91" s="2" t="s">
        <v>55</v>
      </c>
      <c r="Q91" s="2">
        <v>3</v>
      </c>
      <c r="R91" s="2" t="s">
        <v>242</v>
      </c>
      <c r="S91" s="7" t="s">
        <v>13</v>
      </c>
      <c r="T91" s="7" t="s">
        <v>14</v>
      </c>
      <c r="U91" s="7" t="s">
        <v>13</v>
      </c>
      <c r="V91" s="7" t="s">
        <v>13</v>
      </c>
    </row>
    <row r="92" spans="1:22" ht="20" customHeight="1" x14ac:dyDescent="0.4">
      <c r="A92" t="s">
        <v>140</v>
      </c>
      <c r="B92">
        <v>36.670999999999999</v>
      </c>
      <c r="C92">
        <v>8.8469999999999995</v>
      </c>
      <c r="D92">
        <v>24.033999999999999</v>
      </c>
      <c r="E92">
        <v>46.082999999999998</v>
      </c>
      <c r="F92">
        <f t="shared" si="4"/>
        <v>0.24125330642742221</v>
      </c>
      <c r="G92">
        <f t="shared" si="5"/>
        <v>0.65539527146791743</v>
      </c>
      <c r="H92">
        <f t="shared" si="6"/>
        <v>1.2566605764773253</v>
      </c>
      <c r="I92" t="str">
        <f t="shared" si="7"/>
        <v>Low expression</v>
      </c>
      <c r="J92" t="s">
        <v>255</v>
      </c>
      <c r="K92" s="5" t="s">
        <v>132</v>
      </c>
      <c r="L92" s="4">
        <v>1</v>
      </c>
      <c r="M92" s="4" t="s">
        <v>251</v>
      </c>
      <c r="N92" s="4">
        <v>64</v>
      </c>
      <c r="O92" s="6">
        <v>10</v>
      </c>
      <c r="P92" s="2" t="s">
        <v>55</v>
      </c>
      <c r="Q92" s="2">
        <v>1.5</v>
      </c>
      <c r="R92" s="2" t="s">
        <v>238</v>
      </c>
      <c r="S92" s="7" t="s">
        <v>13</v>
      </c>
      <c r="V92" s="7" t="s">
        <v>13</v>
      </c>
    </row>
    <row r="93" spans="1:22" ht="20" customHeight="1" x14ac:dyDescent="0.4">
      <c r="A93" t="s">
        <v>141</v>
      </c>
      <c r="B93">
        <v>45.292999999999999</v>
      </c>
      <c r="C93">
        <v>14.286</v>
      </c>
      <c r="D93">
        <v>20.709</v>
      </c>
      <c r="E93">
        <v>39.020000000000003</v>
      </c>
      <c r="F93">
        <f t="shared" si="4"/>
        <v>0.31541297772282695</v>
      </c>
      <c r="G93">
        <f t="shared" si="5"/>
        <v>0.45722297043693289</v>
      </c>
      <c r="H93">
        <f t="shared" si="6"/>
        <v>0.86150177731658317</v>
      </c>
      <c r="I93" t="str">
        <f t="shared" si="7"/>
        <v>Low expression</v>
      </c>
      <c r="J93" t="s">
        <v>255</v>
      </c>
      <c r="K93" s="5" t="s">
        <v>132</v>
      </c>
      <c r="L93" s="4">
        <v>1</v>
      </c>
      <c r="M93" s="4" t="s">
        <v>252</v>
      </c>
      <c r="N93" s="4">
        <v>38</v>
      </c>
      <c r="O93" s="6">
        <v>8</v>
      </c>
      <c r="P93" s="2" t="s">
        <v>55</v>
      </c>
      <c r="Q93" s="2">
        <v>4</v>
      </c>
      <c r="R93" s="2" t="s">
        <v>239</v>
      </c>
      <c r="S93" s="7" t="s">
        <v>13</v>
      </c>
      <c r="T93" s="7" t="s">
        <v>14</v>
      </c>
      <c r="U93" s="7" t="s">
        <v>13</v>
      </c>
      <c r="V93" s="7" t="s">
        <v>13</v>
      </c>
    </row>
    <row r="94" spans="1:22" ht="20" customHeight="1" x14ac:dyDescent="0.4">
      <c r="A94" t="s">
        <v>142</v>
      </c>
      <c r="B94">
        <v>21.622</v>
      </c>
      <c r="C94">
        <v>9.8190000000000008</v>
      </c>
      <c r="D94">
        <v>16.093</v>
      </c>
      <c r="E94">
        <v>24.169</v>
      </c>
      <c r="F94">
        <f t="shared" si="4"/>
        <v>0.45412080288594953</v>
      </c>
      <c r="G94">
        <f t="shared" si="5"/>
        <v>0.74428822495606328</v>
      </c>
      <c r="H94">
        <f t="shared" si="6"/>
        <v>1.1177966885579502</v>
      </c>
      <c r="I94" t="str">
        <f t="shared" si="7"/>
        <v>Low expression</v>
      </c>
      <c r="J94" t="s">
        <v>255</v>
      </c>
      <c r="K94" s="5" t="s">
        <v>132</v>
      </c>
      <c r="L94" s="4">
        <v>1</v>
      </c>
      <c r="M94" s="4" t="s">
        <v>251</v>
      </c>
      <c r="N94" s="4">
        <v>56</v>
      </c>
      <c r="O94" s="6">
        <v>10</v>
      </c>
      <c r="P94" s="2" t="s">
        <v>55</v>
      </c>
      <c r="Q94" s="2">
        <v>2</v>
      </c>
      <c r="R94" s="2" t="s">
        <v>237</v>
      </c>
      <c r="S94" s="7" t="s">
        <v>13</v>
      </c>
      <c r="T94" s="7" t="s">
        <v>14</v>
      </c>
      <c r="U94" s="7" t="s">
        <v>13</v>
      </c>
      <c r="V94" s="7" t="s">
        <v>13</v>
      </c>
    </row>
    <row r="95" spans="1:22" ht="20" customHeight="1" x14ac:dyDescent="0.4">
      <c r="A95" t="s">
        <v>143</v>
      </c>
      <c r="B95">
        <v>15.162000000000001</v>
      </c>
      <c r="C95">
        <v>6.4720000000000004</v>
      </c>
      <c r="D95">
        <v>38.847000000000001</v>
      </c>
      <c r="E95">
        <v>83.584999999999994</v>
      </c>
      <c r="F95">
        <f t="shared" si="4"/>
        <v>0.4268566152222662</v>
      </c>
      <c r="G95">
        <f t="shared" si="5"/>
        <v>2.5621290067273446</v>
      </c>
      <c r="H95">
        <f t="shared" si="6"/>
        <v>5.5127951457591342</v>
      </c>
      <c r="I95" t="str">
        <f t="shared" si="7"/>
        <v>High expression</v>
      </c>
      <c r="J95" t="s">
        <v>255</v>
      </c>
      <c r="K95" s="5" t="s">
        <v>132</v>
      </c>
      <c r="L95" s="4">
        <v>1</v>
      </c>
      <c r="M95" s="4" t="s">
        <v>252</v>
      </c>
      <c r="N95" s="4">
        <v>38</v>
      </c>
      <c r="O95" s="6">
        <v>14</v>
      </c>
      <c r="P95" s="2" t="s">
        <v>55</v>
      </c>
      <c r="Q95" s="2">
        <v>3</v>
      </c>
      <c r="R95" s="2" t="s">
        <v>237</v>
      </c>
      <c r="S95" s="2" t="str">
        <f>IF(OR(ISNUMBER( SEARCH("olig2+",#REF!)), ISNUMBER( SEARCH(" OLig-2+",#REF!))), "+", "-")</f>
        <v>-</v>
      </c>
      <c r="T95" s="7" t="s">
        <v>14</v>
      </c>
      <c r="U95" s="7" t="s">
        <v>13</v>
      </c>
      <c r="V95" s="7" t="s">
        <v>13</v>
      </c>
    </row>
    <row r="96" spans="1:22" ht="20" customHeight="1" x14ac:dyDescent="0.4">
      <c r="A96" t="s">
        <v>144</v>
      </c>
      <c r="B96">
        <v>22.54</v>
      </c>
      <c r="C96">
        <v>17.183</v>
      </c>
      <c r="D96">
        <v>36.835000000000001</v>
      </c>
      <c r="E96">
        <v>87.742000000000004</v>
      </c>
      <c r="F96">
        <f t="shared" si="4"/>
        <v>0.76233362910381541</v>
      </c>
      <c r="G96">
        <f t="shared" si="5"/>
        <v>1.6342058562555457</v>
      </c>
      <c r="H96">
        <f t="shared" si="6"/>
        <v>3.8927240461401955</v>
      </c>
      <c r="I96" t="str">
        <f t="shared" si="7"/>
        <v>High expression</v>
      </c>
      <c r="J96" t="s">
        <v>255</v>
      </c>
      <c r="K96" s="5" t="s">
        <v>132</v>
      </c>
      <c r="L96" s="4">
        <v>0</v>
      </c>
      <c r="M96" s="4" t="s">
        <v>251</v>
      </c>
      <c r="N96" s="4">
        <v>57</v>
      </c>
      <c r="O96" s="6">
        <v>28</v>
      </c>
      <c r="P96" s="2" t="s">
        <v>55</v>
      </c>
      <c r="Q96" s="2">
        <v>4.5</v>
      </c>
      <c r="R96" s="2" t="s">
        <v>238</v>
      </c>
      <c r="S96" s="7" t="s">
        <v>13</v>
      </c>
      <c r="T96" s="7" t="s">
        <v>14</v>
      </c>
      <c r="U96" s="7" t="s">
        <v>13</v>
      </c>
      <c r="V96" s="7" t="s">
        <v>13</v>
      </c>
    </row>
    <row r="97" spans="1:22" ht="20" customHeight="1" x14ac:dyDescent="0.4">
      <c r="A97" t="s">
        <v>145</v>
      </c>
      <c r="B97">
        <v>18.152999999999999</v>
      </c>
      <c r="C97">
        <v>7.0869999999999997</v>
      </c>
      <c r="D97">
        <v>29.812000000000001</v>
      </c>
      <c r="E97">
        <v>69.641999999999996</v>
      </c>
      <c r="F97">
        <f t="shared" si="4"/>
        <v>0.39040379000716136</v>
      </c>
      <c r="G97">
        <f t="shared" si="5"/>
        <v>1.6422629868341323</v>
      </c>
      <c r="H97">
        <f t="shared" si="6"/>
        <v>3.8363906792265743</v>
      </c>
      <c r="I97" t="str">
        <f t="shared" si="7"/>
        <v>High expression</v>
      </c>
      <c r="J97" t="s">
        <v>255</v>
      </c>
      <c r="K97" s="5" t="s">
        <v>132</v>
      </c>
      <c r="L97" s="4">
        <v>1</v>
      </c>
      <c r="M97" s="4" t="s">
        <v>251</v>
      </c>
      <c r="N97" s="4">
        <v>82</v>
      </c>
      <c r="O97" s="6">
        <v>21</v>
      </c>
      <c r="P97" s="2" t="s">
        <v>55</v>
      </c>
      <c r="Q97" s="2">
        <v>4</v>
      </c>
      <c r="R97" s="2" t="s">
        <v>237</v>
      </c>
      <c r="S97" s="2" t="str">
        <f>IF(OR(ISNUMBER( SEARCH("olig2+",#REF!)), ISNUMBER( SEARCH(" OLig-2+",#REF!))), "+", "-")</f>
        <v>-</v>
      </c>
      <c r="T97" s="7" t="s">
        <v>14</v>
      </c>
      <c r="U97" s="7" t="s">
        <v>13</v>
      </c>
      <c r="V97" s="7" t="s">
        <v>13</v>
      </c>
    </row>
    <row r="98" spans="1:22" ht="20" customHeight="1" x14ac:dyDescent="0.4">
      <c r="A98" t="s">
        <v>146</v>
      </c>
      <c r="B98">
        <v>33.948999999999998</v>
      </c>
      <c r="C98">
        <v>10.06</v>
      </c>
      <c r="D98">
        <v>25.132000000000001</v>
      </c>
      <c r="E98">
        <v>90.7</v>
      </c>
      <c r="F98">
        <f t="shared" si="4"/>
        <v>0.29632684320598546</v>
      </c>
      <c r="G98">
        <f t="shared" si="5"/>
        <v>0.74028690093964489</v>
      </c>
      <c r="H98">
        <f t="shared" si="6"/>
        <v>2.6716545406344814</v>
      </c>
      <c r="I98" t="str">
        <f t="shared" si="7"/>
        <v>High expression</v>
      </c>
      <c r="J98" t="s">
        <v>255</v>
      </c>
      <c r="K98" s="5" t="s">
        <v>132</v>
      </c>
      <c r="L98" s="4">
        <v>1</v>
      </c>
      <c r="M98" s="4" t="s">
        <v>251</v>
      </c>
      <c r="N98" s="4">
        <v>31</v>
      </c>
      <c r="O98" s="6">
        <v>10</v>
      </c>
      <c r="P98" s="2" t="s">
        <v>55</v>
      </c>
      <c r="Q98" s="2">
        <v>8</v>
      </c>
      <c r="R98" s="2" t="s">
        <v>237</v>
      </c>
      <c r="S98" s="7" t="s">
        <v>13</v>
      </c>
      <c r="T98" s="7" t="s">
        <v>13</v>
      </c>
      <c r="U98" s="7" t="s">
        <v>13</v>
      </c>
      <c r="V98" s="7" t="s">
        <v>13</v>
      </c>
    </row>
    <row r="99" spans="1:22" ht="20" customHeight="1" x14ac:dyDescent="0.4">
      <c r="A99" t="s">
        <v>147</v>
      </c>
      <c r="B99">
        <v>15.334</v>
      </c>
      <c r="C99">
        <v>3.03</v>
      </c>
      <c r="D99">
        <v>25.111999999999998</v>
      </c>
      <c r="E99">
        <v>113.404</v>
      </c>
      <c r="F99">
        <f t="shared" si="4"/>
        <v>0.19760010434328942</v>
      </c>
      <c r="G99">
        <f t="shared" si="5"/>
        <v>1.6376679274814139</v>
      </c>
      <c r="H99">
        <f t="shared" si="6"/>
        <v>7.395591496021912</v>
      </c>
      <c r="I99" t="str">
        <f t="shared" si="7"/>
        <v>High expression</v>
      </c>
      <c r="J99" t="s">
        <v>255</v>
      </c>
      <c r="K99" s="5" t="s">
        <v>132</v>
      </c>
      <c r="L99" s="4">
        <v>1</v>
      </c>
      <c r="M99" s="4" t="s">
        <v>252</v>
      </c>
      <c r="N99" s="4">
        <v>42</v>
      </c>
      <c r="O99" s="6">
        <v>18</v>
      </c>
      <c r="P99" s="2" t="s">
        <v>55</v>
      </c>
      <c r="Q99" s="2">
        <v>5</v>
      </c>
      <c r="R99" s="2" t="s">
        <v>239</v>
      </c>
      <c r="S99" s="7" t="s">
        <v>13</v>
      </c>
      <c r="T99" s="7" t="s">
        <v>13</v>
      </c>
      <c r="U99" s="7" t="s">
        <v>13</v>
      </c>
      <c r="V99" s="7" t="s">
        <v>13</v>
      </c>
    </row>
    <row r="100" spans="1:22" ht="20" customHeight="1" x14ac:dyDescent="0.4">
      <c r="A100" t="s">
        <v>148</v>
      </c>
      <c r="B100">
        <v>38.856999999999999</v>
      </c>
      <c r="C100">
        <v>21.495999999999999</v>
      </c>
      <c r="D100">
        <v>27.114000000000001</v>
      </c>
      <c r="E100">
        <v>150.15700000000001</v>
      </c>
      <c r="F100">
        <f t="shared" si="4"/>
        <v>0.5532079162055743</v>
      </c>
      <c r="G100">
        <f t="shared" si="5"/>
        <v>0.69778933010783128</v>
      </c>
      <c r="H100">
        <f t="shared" si="6"/>
        <v>3.8643487659881104</v>
      </c>
      <c r="I100" t="str">
        <f t="shared" si="7"/>
        <v>High expression</v>
      </c>
      <c r="J100" t="s">
        <v>255</v>
      </c>
      <c r="K100" s="5" t="s">
        <v>132</v>
      </c>
      <c r="L100" s="4">
        <v>1</v>
      </c>
      <c r="M100" s="4" t="s">
        <v>251</v>
      </c>
      <c r="N100" s="4">
        <v>54</v>
      </c>
      <c r="O100" s="6">
        <v>14</v>
      </c>
      <c r="P100" s="2" t="s">
        <v>55</v>
      </c>
      <c r="Q100" s="2">
        <v>2.5</v>
      </c>
      <c r="R100" s="2" t="s">
        <v>238</v>
      </c>
      <c r="S100" s="7" t="s">
        <v>13</v>
      </c>
      <c r="T100" s="7" t="s">
        <v>14</v>
      </c>
      <c r="U100" s="7" t="s">
        <v>13</v>
      </c>
      <c r="V100" s="7" t="s">
        <v>14</v>
      </c>
    </row>
    <row r="101" spans="1:22" ht="20" customHeight="1" x14ac:dyDescent="0.4">
      <c r="A101" t="s">
        <v>149</v>
      </c>
      <c r="B101">
        <v>27.640999999999998</v>
      </c>
      <c r="C101">
        <v>12.675000000000001</v>
      </c>
      <c r="D101">
        <v>28.184999999999999</v>
      </c>
      <c r="E101">
        <v>124.824</v>
      </c>
      <c r="F101">
        <f t="shared" si="4"/>
        <v>0.4585579392930792</v>
      </c>
      <c r="G101">
        <f t="shared" si="5"/>
        <v>1.0196809087949061</v>
      </c>
      <c r="H101">
        <f t="shared" si="6"/>
        <v>4.5159002930429439</v>
      </c>
      <c r="I101" t="str">
        <f t="shared" si="7"/>
        <v>High expression</v>
      </c>
      <c r="J101" t="s">
        <v>255</v>
      </c>
      <c r="K101" s="5" t="s">
        <v>132</v>
      </c>
      <c r="L101" s="4">
        <v>1</v>
      </c>
      <c r="M101" s="4" t="s">
        <v>251</v>
      </c>
      <c r="N101" s="4">
        <v>54</v>
      </c>
      <c r="O101" s="6">
        <v>16</v>
      </c>
      <c r="P101" s="2" t="s">
        <v>55</v>
      </c>
      <c r="Q101" s="2">
        <v>4</v>
      </c>
      <c r="R101" s="2" t="s">
        <v>238</v>
      </c>
      <c r="S101" s="7" t="s">
        <v>13</v>
      </c>
      <c r="T101" s="7" t="s">
        <v>14</v>
      </c>
      <c r="U101" s="7" t="s">
        <v>13</v>
      </c>
      <c r="V101" s="7" t="s">
        <v>13</v>
      </c>
    </row>
    <row r="102" spans="1:22" ht="20" customHeight="1" x14ac:dyDescent="0.4">
      <c r="A102" t="s">
        <v>150</v>
      </c>
      <c r="B102">
        <v>44.146999999999998</v>
      </c>
      <c r="C102">
        <v>38.012</v>
      </c>
      <c r="D102">
        <v>56.030999999999999</v>
      </c>
      <c r="E102">
        <v>128.44999999999999</v>
      </c>
      <c r="F102">
        <f t="shared" si="4"/>
        <v>0.86103245973678855</v>
      </c>
      <c r="G102">
        <f t="shared" si="5"/>
        <v>1.2691915645457224</v>
      </c>
      <c r="H102">
        <f t="shared" si="6"/>
        <v>2.9095974811425465</v>
      </c>
      <c r="I102" t="str">
        <f t="shared" si="7"/>
        <v>High expression</v>
      </c>
      <c r="J102" t="s">
        <v>255</v>
      </c>
      <c r="K102" s="5" t="s">
        <v>132</v>
      </c>
      <c r="L102" s="4">
        <v>1</v>
      </c>
      <c r="M102" s="4" t="s">
        <v>251</v>
      </c>
      <c r="N102" s="4">
        <v>57</v>
      </c>
      <c r="O102" s="6">
        <v>6</v>
      </c>
      <c r="P102" s="2" t="s">
        <v>55</v>
      </c>
      <c r="Q102" s="2">
        <v>4</v>
      </c>
      <c r="R102" s="2" t="s">
        <v>242</v>
      </c>
      <c r="S102" s="7" t="s">
        <v>13</v>
      </c>
      <c r="T102" s="7" t="s">
        <v>14</v>
      </c>
      <c r="U102" s="7" t="s">
        <v>13</v>
      </c>
      <c r="V102" s="7" t="s">
        <v>13</v>
      </c>
    </row>
    <row r="103" spans="1:22" ht="20" customHeight="1" x14ac:dyDescent="0.4">
      <c r="A103" t="s">
        <v>151</v>
      </c>
      <c r="B103">
        <v>21.896000000000001</v>
      </c>
      <c r="C103">
        <v>3.94</v>
      </c>
      <c r="D103">
        <v>28.411999999999999</v>
      </c>
      <c r="E103">
        <v>65.941000000000003</v>
      </c>
      <c r="F103">
        <f t="shared" si="4"/>
        <v>0.17994154183412495</v>
      </c>
      <c r="G103">
        <f t="shared" si="5"/>
        <v>1.2975886006576542</v>
      </c>
      <c r="H103">
        <f t="shared" si="6"/>
        <v>3.0115546218487395</v>
      </c>
      <c r="I103" t="str">
        <f t="shared" si="7"/>
        <v>High expression</v>
      </c>
      <c r="J103" t="s">
        <v>255</v>
      </c>
      <c r="K103" s="5" t="s">
        <v>132</v>
      </c>
      <c r="L103" s="4">
        <v>0</v>
      </c>
      <c r="M103" s="4" t="s">
        <v>251</v>
      </c>
      <c r="N103" s="4">
        <v>72</v>
      </c>
      <c r="O103" s="6">
        <v>16</v>
      </c>
      <c r="P103" s="2" t="s">
        <v>55</v>
      </c>
      <c r="Q103" s="2">
        <v>2.5</v>
      </c>
      <c r="R103" s="2" t="s">
        <v>239</v>
      </c>
      <c r="S103" s="7" t="s">
        <v>13</v>
      </c>
      <c r="T103" s="7" t="s">
        <v>14</v>
      </c>
      <c r="U103" s="7" t="s">
        <v>13</v>
      </c>
      <c r="V103" s="7" t="s">
        <v>13</v>
      </c>
    </row>
    <row r="104" spans="1:22" ht="20" customHeight="1" x14ac:dyDescent="0.4">
      <c r="A104" t="s">
        <v>152</v>
      </c>
      <c r="B104">
        <v>28.923999999999999</v>
      </c>
      <c r="C104">
        <v>0.46</v>
      </c>
      <c r="D104">
        <v>27.207999999999998</v>
      </c>
      <c r="E104">
        <v>78.781000000000006</v>
      </c>
      <c r="F104">
        <f t="shared" si="4"/>
        <v>1.5903747752731297E-2</v>
      </c>
      <c r="G104">
        <f t="shared" si="5"/>
        <v>0.94067210620937625</v>
      </c>
      <c r="H104">
        <f t="shared" si="6"/>
        <v>2.7237242428433137</v>
      </c>
      <c r="I104" t="str">
        <f t="shared" si="7"/>
        <v>High expression</v>
      </c>
      <c r="J104" t="s">
        <v>255</v>
      </c>
      <c r="K104" s="5" t="s">
        <v>132</v>
      </c>
      <c r="L104" s="4">
        <v>1</v>
      </c>
      <c r="M104" s="4" t="s">
        <v>252</v>
      </c>
      <c r="N104" s="4">
        <v>41</v>
      </c>
      <c r="O104" s="6">
        <v>9</v>
      </c>
      <c r="P104" s="2" t="s">
        <v>153</v>
      </c>
      <c r="Q104" s="2">
        <v>2</v>
      </c>
      <c r="R104" s="2" t="s">
        <v>237</v>
      </c>
      <c r="S104" s="7" t="s">
        <v>13</v>
      </c>
      <c r="T104" s="7" t="s">
        <v>13</v>
      </c>
      <c r="U104" s="7" t="s">
        <v>14</v>
      </c>
      <c r="V104" s="7" t="s">
        <v>13</v>
      </c>
    </row>
    <row r="105" spans="1:22" ht="20" customHeight="1" x14ac:dyDescent="0.4">
      <c r="A105" t="s">
        <v>154</v>
      </c>
      <c r="B105">
        <v>57.646000000000001</v>
      </c>
      <c r="C105">
        <v>39.767000000000003</v>
      </c>
      <c r="D105">
        <v>15.413</v>
      </c>
      <c r="E105">
        <v>128.35400000000001</v>
      </c>
      <c r="F105">
        <f t="shared" si="4"/>
        <v>0.68984838497033618</v>
      </c>
      <c r="G105">
        <f t="shared" si="5"/>
        <v>0.2673732782847032</v>
      </c>
      <c r="H105">
        <f t="shared" si="6"/>
        <v>2.2265898761405825</v>
      </c>
      <c r="I105" t="str">
        <f t="shared" si="7"/>
        <v>Low expression</v>
      </c>
      <c r="J105" t="s">
        <v>255</v>
      </c>
      <c r="K105" s="5" t="s">
        <v>132</v>
      </c>
      <c r="L105" s="4">
        <v>1</v>
      </c>
      <c r="M105" s="4" t="s">
        <v>252</v>
      </c>
      <c r="N105" s="4">
        <v>34</v>
      </c>
      <c r="O105" s="6">
        <v>13</v>
      </c>
      <c r="P105" s="2" t="s">
        <v>55</v>
      </c>
      <c r="Q105" s="2">
        <v>6</v>
      </c>
      <c r="R105" s="2" t="s">
        <v>237</v>
      </c>
      <c r="S105" s="2" t="str">
        <f>IF(OR(ISNUMBER( SEARCH("olig2+",#REF!)), ISNUMBER( SEARCH(" OLig-2+",#REF!))), "+", "-")</f>
        <v>-</v>
      </c>
      <c r="T105" s="7" t="s">
        <v>14</v>
      </c>
      <c r="U105" s="7" t="s">
        <v>13</v>
      </c>
      <c r="V105" s="7" t="s">
        <v>13</v>
      </c>
    </row>
    <row r="106" spans="1:22" ht="20" customHeight="1" x14ac:dyDescent="0.4">
      <c r="A106" t="s">
        <v>155</v>
      </c>
      <c r="B106">
        <v>38.590000000000003</v>
      </c>
      <c r="C106">
        <v>22.663</v>
      </c>
      <c r="D106">
        <v>22.809000000000001</v>
      </c>
      <c r="E106">
        <v>104.163</v>
      </c>
      <c r="F106">
        <f t="shared" si="4"/>
        <v>0.58727649650168434</v>
      </c>
      <c r="G106">
        <f t="shared" si="5"/>
        <v>0.59105986006737499</v>
      </c>
      <c r="H106">
        <f t="shared" si="6"/>
        <v>2.6992225965275973</v>
      </c>
      <c r="I106" t="str">
        <f t="shared" si="7"/>
        <v>High expression</v>
      </c>
      <c r="J106" t="s">
        <v>255</v>
      </c>
      <c r="K106" s="5" t="s">
        <v>132</v>
      </c>
      <c r="L106" s="4">
        <v>1</v>
      </c>
      <c r="M106" s="4" t="s">
        <v>251</v>
      </c>
      <c r="N106" s="4">
        <v>74</v>
      </c>
      <c r="O106" s="6">
        <v>3</v>
      </c>
      <c r="P106" s="2" t="s">
        <v>55</v>
      </c>
      <c r="Q106" s="2">
        <v>6</v>
      </c>
      <c r="R106" s="2" t="s">
        <v>241</v>
      </c>
      <c r="S106" s="7" t="s">
        <v>13</v>
      </c>
      <c r="T106" s="7" t="s">
        <v>14</v>
      </c>
      <c r="U106" s="7" t="s">
        <v>14</v>
      </c>
      <c r="V106" s="7" t="s">
        <v>13</v>
      </c>
    </row>
    <row r="107" spans="1:22" ht="20" customHeight="1" x14ac:dyDescent="0.4">
      <c r="A107" t="s">
        <v>156</v>
      </c>
      <c r="B107">
        <v>37.764000000000003</v>
      </c>
      <c r="C107">
        <v>23.73</v>
      </c>
      <c r="D107">
        <v>31.834</v>
      </c>
      <c r="E107">
        <v>127.071</v>
      </c>
      <c r="F107">
        <f t="shared" si="4"/>
        <v>0.62837623133142673</v>
      </c>
      <c r="G107">
        <f t="shared" si="5"/>
        <v>0.84297214278148491</v>
      </c>
      <c r="H107">
        <f t="shared" si="6"/>
        <v>3.3648713060057194</v>
      </c>
      <c r="I107" t="str">
        <f t="shared" si="7"/>
        <v>High expression</v>
      </c>
      <c r="J107" t="s">
        <v>255</v>
      </c>
      <c r="K107" s="5" t="s">
        <v>132</v>
      </c>
      <c r="L107" s="4">
        <v>1</v>
      </c>
      <c r="M107" s="4" t="s">
        <v>251</v>
      </c>
      <c r="N107" s="4">
        <v>66</v>
      </c>
      <c r="O107" s="6">
        <v>2</v>
      </c>
      <c r="P107" s="2" t="s">
        <v>55</v>
      </c>
      <c r="Q107" s="2">
        <v>3.5</v>
      </c>
      <c r="R107" s="2" t="s">
        <v>238</v>
      </c>
      <c r="S107" s="7" t="s">
        <v>13</v>
      </c>
      <c r="T107" s="7" t="s">
        <v>14</v>
      </c>
      <c r="U107" s="7" t="s">
        <v>13</v>
      </c>
      <c r="V107" s="7" t="s">
        <v>13</v>
      </c>
    </row>
    <row r="108" spans="1:22" ht="20" customHeight="1" x14ac:dyDescent="0.4">
      <c r="A108" t="s">
        <v>157</v>
      </c>
      <c r="B108">
        <v>26.965</v>
      </c>
      <c r="C108">
        <v>18.78</v>
      </c>
      <c r="D108">
        <v>35.311</v>
      </c>
      <c r="E108">
        <v>99.004999999999995</v>
      </c>
      <c r="F108">
        <f t="shared" si="4"/>
        <v>0.69645837196365667</v>
      </c>
      <c r="G108">
        <f t="shared" si="5"/>
        <v>1.3095123307991841</v>
      </c>
      <c r="H108">
        <f t="shared" si="6"/>
        <v>3.6716113480437604</v>
      </c>
      <c r="I108" t="str">
        <f t="shared" si="7"/>
        <v>High expression</v>
      </c>
      <c r="J108" t="s">
        <v>255</v>
      </c>
      <c r="K108" s="5" t="s">
        <v>132</v>
      </c>
      <c r="L108" s="4">
        <v>1</v>
      </c>
      <c r="M108" s="4" t="s">
        <v>251</v>
      </c>
      <c r="N108" s="4">
        <v>72</v>
      </c>
      <c r="O108" s="6">
        <v>9</v>
      </c>
      <c r="P108" s="2" t="s">
        <v>55</v>
      </c>
      <c r="Q108" s="2">
        <v>4.5</v>
      </c>
      <c r="R108" s="2" t="s">
        <v>238</v>
      </c>
      <c r="S108" s="7" t="s">
        <v>13</v>
      </c>
      <c r="T108" s="7" t="s">
        <v>14</v>
      </c>
      <c r="U108" s="7" t="s">
        <v>14</v>
      </c>
      <c r="V108" s="7" t="s">
        <v>13</v>
      </c>
    </row>
    <row r="109" spans="1:22" ht="20" customHeight="1" x14ac:dyDescent="0.4">
      <c r="A109" t="s">
        <v>158</v>
      </c>
      <c r="B109">
        <v>28.183</v>
      </c>
      <c r="C109">
        <v>31.529</v>
      </c>
      <c r="D109">
        <v>24.460999999999999</v>
      </c>
      <c r="E109">
        <v>38.725999999999999</v>
      </c>
      <c r="F109">
        <f t="shared" si="4"/>
        <v>1.1187240535074336</v>
      </c>
      <c r="G109">
        <f t="shared" si="5"/>
        <v>0.86793457048575373</v>
      </c>
      <c r="H109">
        <f t="shared" si="6"/>
        <v>1.3740907639357058</v>
      </c>
      <c r="I109" t="str">
        <f t="shared" si="7"/>
        <v>Low expression</v>
      </c>
      <c r="J109" t="s">
        <v>255</v>
      </c>
      <c r="K109" s="5" t="s">
        <v>132</v>
      </c>
      <c r="L109" s="4">
        <v>1</v>
      </c>
      <c r="M109" s="4" t="s">
        <v>251</v>
      </c>
      <c r="N109" s="4">
        <v>54</v>
      </c>
      <c r="O109" s="6">
        <v>9</v>
      </c>
      <c r="P109" s="2" t="s">
        <v>55</v>
      </c>
      <c r="Q109" s="2">
        <v>3</v>
      </c>
      <c r="R109" s="2" t="s">
        <v>241</v>
      </c>
      <c r="S109" s="2" t="str">
        <f>IF(OR(ISNUMBER( SEARCH("olig2+",#REF!)), ISNUMBER( SEARCH(" OLig-2+",#REF!))), "+", "-")</f>
        <v>-</v>
      </c>
      <c r="U109" s="7" t="s">
        <v>14</v>
      </c>
      <c r="V109" s="7" t="s">
        <v>13</v>
      </c>
    </row>
    <row r="110" spans="1:22" ht="20" customHeight="1" x14ac:dyDescent="0.4">
      <c r="A110" t="s">
        <v>159</v>
      </c>
      <c r="B110">
        <v>47.628999999999998</v>
      </c>
      <c r="C110">
        <v>15.103</v>
      </c>
      <c r="D110">
        <v>38.408000000000001</v>
      </c>
      <c r="E110">
        <v>56.643000000000001</v>
      </c>
      <c r="F110">
        <f t="shared" si="4"/>
        <v>0.31709672678410211</v>
      </c>
      <c r="G110">
        <f t="shared" si="5"/>
        <v>0.80639946251233496</v>
      </c>
      <c r="H110">
        <f t="shared" si="6"/>
        <v>1.1892544458208236</v>
      </c>
      <c r="I110" t="str">
        <f t="shared" si="7"/>
        <v>Low expression</v>
      </c>
      <c r="J110" t="s">
        <v>255</v>
      </c>
      <c r="K110" s="5" t="s">
        <v>132</v>
      </c>
      <c r="L110" s="4">
        <v>0</v>
      </c>
      <c r="M110" s="4" t="s">
        <v>252</v>
      </c>
      <c r="N110" s="4">
        <v>68</v>
      </c>
      <c r="O110" s="6">
        <v>16</v>
      </c>
      <c r="P110" s="2" t="s">
        <v>55</v>
      </c>
      <c r="Q110" s="2">
        <v>3</v>
      </c>
      <c r="R110" s="2" t="s">
        <v>237</v>
      </c>
      <c r="S110" s="7" t="s">
        <v>13</v>
      </c>
      <c r="T110" s="7" t="s">
        <v>14</v>
      </c>
      <c r="U110" s="7" t="s">
        <v>13</v>
      </c>
      <c r="V110" s="7" t="s">
        <v>13</v>
      </c>
    </row>
    <row r="111" spans="1:22" ht="20" customHeight="1" x14ac:dyDescent="0.4">
      <c r="A111" t="s">
        <v>160</v>
      </c>
      <c r="B111">
        <v>27.22</v>
      </c>
      <c r="C111">
        <v>13.497</v>
      </c>
      <c r="D111">
        <v>24.515000000000001</v>
      </c>
      <c r="E111">
        <v>31.033999999999999</v>
      </c>
      <c r="F111">
        <f t="shared" si="4"/>
        <v>0.49584864070536372</v>
      </c>
      <c r="G111">
        <f t="shared" si="5"/>
        <v>0.90062454077883913</v>
      </c>
      <c r="H111">
        <f t="shared" si="6"/>
        <v>1.1401175606171932</v>
      </c>
      <c r="I111" t="str">
        <f t="shared" si="7"/>
        <v>Low expression</v>
      </c>
      <c r="J111" t="s">
        <v>255</v>
      </c>
      <c r="K111" s="5" t="s">
        <v>132</v>
      </c>
      <c r="L111" s="4">
        <v>1</v>
      </c>
      <c r="M111" s="4" t="s">
        <v>251</v>
      </c>
      <c r="N111" s="4">
        <v>35</v>
      </c>
      <c r="O111" s="6">
        <v>13</v>
      </c>
      <c r="P111" s="2" t="s">
        <v>55</v>
      </c>
      <c r="Q111" s="2">
        <v>4</v>
      </c>
      <c r="R111" s="2" t="s">
        <v>238</v>
      </c>
      <c r="S111" s="2" t="str">
        <f>IF(OR(ISNUMBER( SEARCH("olig2+",#REF!)), ISNUMBER( SEARCH(" OLig-2+",#REF!))), "+", "-")</f>
        <v>-</v>
      </c>
      <c r="T111" s="7" t="s">
        <v>14</v>
      </c>
      <c r="U111" s="7" t="s">
        <v>13</v>
      </c>
      <c r="V111" s="7" t="s">
        <v>13</v>
      </c>
    </row>
    <row r="112" spans="1:22" ht="20" customHeight="1" x14ac:dyDescent="0.4">
      <c r="A112" t="s">
        <v>161</v>
      </c>
      <c r="B112">
        <v>16.405000000000001</v>
      </c>
      <c r="C112">
        <v>8.2189999999999994</v>
      </c>
      <c r="D112">
        <v>24.827000000000002</v>
      </c>
      <c r="E112">
        <v>78.412000000000006</v>
      </c>
      <c r="F112">
        <f t="shared" si="4"/>
        <v>0.50100579091740316</v>
      </c>
      <c r="G112">
        <f t="shared" si="5"/>
        <v>1.5133800670527278</v>
      </c>
      <c r="H112">
        <f t="shared" si="6"/>
        <v>4.7797622676013409</v>
      </c>
      <c r="I112" t="str">
        <f t="shared" si="7"/>
        <v>High expression</v>
      </c>
      <c r="J112" t="s">
        <v>255</v>
      </c>
      <c r="K112" s="5" t="s">
        <v>132</v>
      </c>
      <c r="L112" s="4">
        <v>1</v>
      </c>
      <c r="M112" s="4" t="s">
        <v>251</v>
      </c>
      <c r="N112" s="4">
        <v>66</v>
      </c>
      <c r="O112" s="6">
        <v>17</v>
      </c>
      <c r="P112" s="2" t="s">
        <v>55</v>
      </c>
      <c r="Q112" s="2">
        <v>3</v>
      </c>
      <c r="R112" s="2" t="s">
        <v>238</v>
      </c>
      <c r="S112" s="2" t="str">
        <f>IF(OR(ISNUMBER( SEARCH("olig2+",#REF!)), ISNUMBER( SEARCH(" OLig-2+",#REF!))), "+", "-")</f>
        <v>-</v>
      </c>
      <c r="T112" s="7" t="s">
        <v>14</v>
      </c>
      <c r="V112" s="7" t="s">
        <v>13</v>
      </c>
    </row>
    <row r="113" spans="1:22" ht="20" customHeight="1" x14ac:dyDescent="0.4">
      <c r="A113" t="s">
        <v>162</v>
      </c>
      <c r="B113">
        <v>47.279000000000003</v>
      </c>
      <c r="C113">
        <v>15.81</v>
      </c>
      <c r="D113">
        <v>24.884</v>
      </c>
      <c r="E113">
        <v>78.253</v>
      </c>
      <c r="F113">
        <f t="shared" si="4"/>
        <v>0.33439793565853759</v>
      </c>
      <c r="G113">
        <f t="shared" si="5"/>
        <v>0.52632246874933897</v>
      </c>
      <c r="H113">
        <f t="shared" si="6"/>
        <v>1.6551322997525326</v>
      </c>
      <c r="I113" t="str">
        <f t="shared" si="7"/>
        <v>Low expression</v>
      </c>
      <c r="J113" t="s">
        <v>255</v>
      </c>
      <c r="K113" s="5" t="s">
        <v>132</v>
      </c>
      <c r="L113" s="4">
        <v>1</v>
      </c>
      <c r="M113" s="4" t="s">
        <v>252</v>
      </c>
      <c r="N113" s="4">
        <v>65</v>
      </c>
      <c r="O113" s="6">
        <v>5</v>
      </c>
      <c r="P113" s="2" t="s">
        <v>55</v>
      </c>
      <c r="Q113" s="2">
        <v>2.5</v>
      </c>
      <c r="R113" s="2" t="s">
        <v>238</v>
      </c>
      <c r="S113" s="7" t="s">
        <v>13</v>
      </c>
      <c r="T113" s="7" t="s">
        <v>18</v>
      </c>
      <c r="U113" s="7" t="s">
        <v>13</v>
      </c>
      <c r="V113" s="7" t="s">
        <v>13</v>
      </c>
    </row>
    <row r="114" spans="1:22" ht="20" customHeight="1" x14ac:dyDescent="0.4">
      <c r="A114" t="s">
        <v>163</v>
      </c>
      <c r="B114">
        <v>45.369</v>
      </c>
      <c r="C114">
        <v>5.2690000000000001</v>
      </c>
      <c r="D114">
        <v>28.454000000000001</v>
      </c>
      <c r="E114">
        <v>66.617999999999995</v>
      </c>
      <c r="F114">
        <f t="shared" si="4"/>
        <v>0.11613656902290111</v>
      </c>
      <c r="G114">
        <f t="shared" si="5"/>
        <v>0.62716833079856293</v>
      </c>
      <c r="H114">
        <f t="shared" si="6"/>
        <v>1.4683594524895853</v>
      </c>
      <c r="I114" t="str">
        <f t="shared" si="7"/>
        <v>Low expression</v>
      </c>
      <c r="J114" t="s">
        <v>255</v>
      </c>
      <c r="K114" s="5" t="s">
        <v>132</v>
      </c>
      <c r="L114" s="4">
        <v>1</v>
      </c>
      <c r="M114" s="4" t="s">
        <v>251</v>
      </c>
      <c r="N114" s="4">
        <v>54</v>
      </c>
      <c r="O114" s="6">
        <v>8</v>
      </c>
      <c r="P114" s="2" t="s">
        <v>55</v>
      </c>
      <c r="Q114" s="2">
        <v>4</v>
      </c>
      <c r="R114" s="2" t="s">
        <v>238</v>
      </c>
      <c r="U114" s="7" t="s">
        <v>13</v>
      </c>
      <c r="V114" s="7" t="s">
        <v>13</v>
      </c>
    </row>
    <row r="115" spans="1:22" ht="20" customHeight="1" x14ac:dyDescent="0.4">
      <c r="A115" t="s">
        <v>164</v>
      </c>
      <c r="B115">
        <v>16.978000000000002</v>
      </c>
      <c r="C115">
        <v>0.187</v>
      </c>
      <c r="D115">
        <v>24.414000000000001</v>
      </c>
      <c r="E115">
        <v>64.216999999999999</v>
      </c>
      <c r="F115">
        <f t="shared" si="4"/>
        <v>1.1014253740134291E-2</v>
      </c>
      <c r="G115">
        <f t="shared" si="5"/>
        <v>1.4379785604900459</v>
      </c>
      <c r="H115">
        <f t="shared" si="6"/>
        <v>3.7823654140652607</v>
      </c>
      <c r="I115" t="str">
        <f t="shared" si="7"/>
        <v>High expression</v>
      </c>
      <c r="J115" t="s">
        <v>255</v>
      </c>
      <c r="K115" s="5" t="s">
        <v>132</v>
      </c>
      <c r="L115" s="4">
        <v>1</v>
      </c>
      <c r="M115" s="4" t="s">
        <v>251</v>
      </c>
      <c r="N115" s="4">
        <v>45</v>
      </c>
      <c r="O115" s="6">
        <v>14</v>
      </c>
      <c r="P115" s="2" t="s">
        <v>103</v>
      </c>
      <c r="Q115" s="2">
        <v>7</v>
      </c>
      <c r="R115" s="2" t="s">
        <v>237</v>
      </c>
      <c r="S115" s="2" t="str">
        <f>IF(OR(ISNUMBER( SEARCH("olig2+",#REF!)), ISNUMBER( SEARCH(" OLig-2+",#REF!))), "+", "-")</f>
        <v>-</v>
      </c>
      <c r="T115" s="7" t="s">
        <v>14</v>
      </c>
      <c r="V115" s="7" t="s">
        <v>14</v>
      </c>
    </row>
    <row r="116" spans="1:22" ht="20" customHeight="1" x14ac:dyDescent="0.4">
      <c r="A116" t="s">
        <v>165</v>
      </c>
      <c r="B116">
        <v>52.256999999999998</v>
      </c>
      <c r="C116">
        <v>31.116</v>
      </c>
      <c r="D116">
        <v>41.581000000000003</v>
      </c>
      <c r="E116">
        <v>154.99600000000001</v>
      </c>
      <c r="F116">
        <f t="shared" si="4"/>
        <v>0.59544175899879448</v>
      </c>
      <c r="G116">
        <f t="shared" si="5"/>
        <v>0.79570201121380879</v>
      </c>
      <c r="H116">
        <f t="shared" si="6"/>
        <v>2.9660332587021836</v>
      </c>
      <c r="I116" t="str">
        <f t="shared" si="7"/>
        <v>High expression</v>
      </c>
      <c r="J116" t="s">
        <v>255</v>
      </c>
      <c r="K116" s="5" t="s">
        <v>132</v>
      </c>
      <c r="L116" s="4">
        <v>0</v>
      </c>
      <c r="M116" s="4" t="s">
        <v>252</v>
      </c>
      <c r="N116" s="4">
        <v>64</v>
      </c>
      <c r="O116" s="6">
        <v>3</v>
      </c>
      <c r="P116" s="2" t="s">
        <v>55</v>
      </c>
      <c r="Q116" s="2">
        <v>8</v>
      </c>
      <c r="R116" s="2" t="s">
        <v>241</v>
      </c>
      <c r="S116" s="7" t="s">
        <v>13</v>
      </c>
      <c r="V116" s="7" t="s">
        <v>13</v>
      </c>
    </row>
    <row r="117" spans="1:22" ht="20" customHeight="1" x14ac:dyDescent="0.4">
      <c r="A117" t="s">
        <v>166</v>
      </c>
      <c r="B117">
        <v>28.422999999999998</v>
      </c>
      <c r="C117">
        <v>25.76</v>
      </c>
      <c r="D117">
        <v>42.073999999999998</v>
      </c>
      <c r="E117">
        <v>125.163</v>
      </c>
      <c r="F117">
        <f t="shared" si="4"/>
        <v>0.90630827147028825</v>
      </c>
      <c r="G117">
        <f t="shared" si="5"/>
        <v>1.4802800548851283</v>
      </c>
      <c r="H117">
        <f t="shared" si="6"/>
        <v>4.403581606445484</v>
      </c>
      <c r="I117" t="str">
        <f t="shared" si="7"/>
        <v>High expression</v>
      </c>
      <c r="J117" t="s">
        <v>255</v>
      </c>
      <c r="K117" s="5" t="s">
        <v>132</v>
      </c>
      <c r="L117" s="4">
        <v>1</v>
      </c>
      <c r="M117" s="4" t="s">
        <v>251</v>
      </c>
      <c r="N117" s="4">
        <v>76</v>
      </c>
      <c r="O117" s="6">
        <v>3</v>
      </c>
      <c r="P117" s="2" t="s">
        <v>55</v>
      </c>
      <c r="Q117" s="2">
        <v>6</v>
      </c>
      <c r="R117" s="2" t="s">
        <v>241</v>
      </c>
      <c r="S117" s="2" t="str">
        <f>IF(OR(ISNUMBER( SEARCH("olig2+",#REF!)), ISNUMBER( SEARCH(" OLig-2+",#REF!))), "+", "-")</f>
        <v>-</v>
      </c>
      <c r="T117" s="2" t="s">
        <v>167</v>
      </c>
      <c r="U117" s="7" t="s">
        <v>13</v>
      </c>
      <c r="V117" s="7" t="s">
        <v>13</v>
      </c>
    </row>
    <row r="118" spans="1:22" ht="20" customHeight="1" x14ac:dyDescent="0.4">
      <c r="A118" t="s">
        <v>168</v>
      </c>
      <c r="B118">
        <v>35.155000000000001</v>
      </c>
      <c r="C118">
        <v>16.396999999999998</v>
      </c>
      <c r="D118">
        <v>28.56</v>
      </c>
      <c r="E118">
        <v>59.915999999999997</v>
      </c>
      <c r="F118">
        <f t="shared" si="4"/>
        <v>0.46642013938273352</v>
      </c>
      <c r="G118">
        <f t="shared" si="5"/>
        <v>0.81240221874555529</v>
      </c>
      <c r="H118">
        <f t="shared" si="6"/>
        <v>1.7043379320153604</v>
      </c>
      <c r="I118" t="str">
        <f t="shared" si="7"/>
        <v>Low expression</v>
      </c>
      <c r="J118" t="s">
        <v>255</v>
      </c>
      <c r="K118" s="5" t="s">
        <v>132</v>
      </c>
      <c r="L118" s="4">
        <v>0</v>
      </c>
      <c r="M118" s="4" t="s">
        <v>252</v>
      </c>
      <c r="N118" s="4">
        <v>63</v>
      </c>
      <c r="O118" s="6">
        <v>1</v>
      </c>
      <c r="P118" s="2" t="s">
        <v>153</v>
      </c>
      <c r="Q118" s="2">
        <v>4</v>
      </c>
      <c r="R118" s="2" t="s">
        <v>238</v>
      </c>
      <c r="S118" s="7" t="s">
        <v>13</v>
      </c>
      <c r="T118" s="7" t="s">
        <v>14</v>
      </c>
      <c r="U118" s="7" t="s">
        <v>14</v>
      </c>
      <c r="V118" s="7" t="s">
        <v>14</v>
      </c>
    </row>
    <row r="119" spans="1:22" ht="20" customHeight="1" x14ac:dyDescent="0.4">
      <c r="A119" t="s">
        <v>169</v>
      </c>
      <c r="B119">
        <v>34.280999999999999</v>
      </c>
      <c r="C119">
        <v>58.737000000000002</v>
      </c>
      <c r="D119">
        <v>25.053000000000001</v>
      </c>
      <c r="E119">
        <v>87.771000000000001</v>
      </c>
      <c r="F119">
        <f t="shared" si="4"/>
        <v>1.7133980922376828</v>
      </c>
      <c r="G119">
        <f t="shared" si="5"/>
        <v>0.73081298678568307</v>
      </c>
      <c r="H119">
        <f t="shared" si="6"/>
        <v>2.5603395466876697</v>
      </c>
      <c r="I119" t="str">
        <f t="shared" si="7"/>
        <v>High expression</v>
      </c>
      <c r="J119" t="s">
        <v>255</v>
      </c>
      <c r="K119" s="5" t="s">
        <v>132</v>
      </c>
      <c r="L119" s="4">
        <v>0</v>
      </c>
      <c r="M119" s="4" t="s">
        <v>251</v>
      </c>
      <c r="N119" s="4">
        <v>56</v>
      </c>
      <c r="O119" s="6">
        <v>1</v>
      </c>
      <c r="P119" s="2" t="s">
        <v>50</v>
      </c>
      <c r="Q119" s="2">
        <v>5</v>
      </c>
      <c r="R119" s="2" t="s">
        <v>242</v>
      </c>
      <c r="S119" s="2" t="str">
        <f>IF(OR(ISNUMBER( SEARCH("olig2+",#REF!)), ISNUMBER( SEARCH(" OLig-2+",#REF!))), "+", "-")</f>
        <v>-</v>
      </c>
      <c r="T119" s="7" t="s">
        <v>14</v>
      </c>
      <c r="U119" s="7" t="s">
        <v>13</v>
      </c>
      <c r="V119" s="7" t="s">
        <v>13</v>
      </c>
    </row>
    <row r="120" spans="1:22" ht="20" customHeight="1" x14ac:dyDescent="0.4">
      <c r="A120" t="s">
        <v>170</v>
      </c>
      <c r="B120">
        <v>50.048000000000002</v>
      </c>
      <c r="C120">
        <v>12.54</v>
      </c>
      <c r="D120">
        <v>26.655999999999999</v>
      </c>
      <c r="E120">
        <v>68.475999999999999</v>
      </c>
      <c r="F120">
        <f t="shared" si="4"/>
        <v>0.25055946291560099</v>
      </c>
      <c r="G120">
        <f t="shared" si="5"/>
        <v>0.53260869565217384</v>
      </c>
      <c r="H120">
        <f t="shared" si="6"/>
        <v>1.3682065217391304</v>
      </c>
      <c r="I120" t="str">
        <f t="shared" si="7"/>
        <v>Low expression</v>
      </c>
      <c r="J120" t="s">
        <v>255</v>
      </c>
      <c r="K120" s="5" t="s">
        <v>132</v>
      </c>
      <c r="L120" s="4">
        <v>1</v>
      </c>
      <c r="M120" s="4" t="s">
        <v>252</v>
      </c>
      <c r="N120" s="4">
        <v>53</v>
      </c>
      <c r="O120" s="6">
        <v>20</v>
      </c>
      <c r="P120" s="2" t="s">
        <v>55</v>
      </c>
      <c r="Q120" s="2">
        <v>4</v>
      </c>
      <c r="R120" s="2" t="s">
        <v>239</v>
      </c>
      <c r="S120" s="7" t="s">
        <v>13</v>
      </c>
      <c r="T120" s="7" t="s">
        <v>14</v>
      </c>
      <c r="U120" s="7" t="s">
        <v>13</v>
      </c>
      <c r="V120" s="7" t="s">
        <v>13</v>
      </c>
    </row>
    <row r="121" spans="1:22" ht="20" customHeight="1" x14ac:dyDescent="0.4">
      <c r="A121" t="s">
        <v>171</v>
      </c>
      <c r="B121">
        <v>55.131</v>
      </c>
      <c r="C121">
        <v>18.265000000000001</v>
      </c>
      <c r="D121">
        <v>27.861000000000001</v>
      </c>
      <c r="E121">
        <v>71.834000000000003</v>
      </c>
      <c r="F121">
        <f t="shared" si="4"/>
        <v>0.33130180841994522</v>
      </c>
      <c r="G121">
        <f t="shared" si="5"/>
        <v>0.50535996082059098</v>
      </c>
      <c r="H121">
        <f t="shared" si="6"/>
        <v>1.3029692913243003</v>
      </c>
      <c r="I121" t="str">
        <f t="shared" si="7"/>
        <v>Low expression</v>
      </c>
      <c r="J121" t="s">
        <v>255</v>
      </c>
      <c r="K121" s="5" t="s">
        <v>132</v>
      </c>
      <c r="L121" s="4">
        <v>1</v>
      </c>
      <c r="M121" s="4" t="s">
        <v>252</v>
      </c>
      <c r="N121" s="4">
        <v>64</v>
      </c>
      <c r="O121" s="6">
        <v>7</v>
      </c>
      <c r="P121" s="8" t="s">
        <v>55</v>
      </c>
      <c r="Q121" s="2">
        <v>8</v>
      </c>
      <c r="R121" s="2" t="s">
        <v>238</v>
      </c>
      <c r="S121" s="2" t="str">
        <f>IF(OR(ISNUMBER( SEARCH("olig2+",#REF!)), ISNUMBER( SEARCH(" OLig-2+",#REF!))), "+", "-")</f>
        <v>-</v>
      </c>
      <c r="V121" s="7" t="s">
        <v>13</v>
      </c>
    </row>
    <row r="122" spans="1:22" ht="20" customHeight="1" x14ac:dyDescent="0.4">
      <c r="A122" t="s">
        <v>172</v>
      </c>
      <c r="B122">
        <v>34.975000000000001</v>
      </c>
      <c r="C122">
        <v>27.023</v>
      </c>
      <c r="D122">
        <v>33.073999999999998</v>
      </c>
      <c r="E122">
        <v>96.998000000000005</v>
      </c>
      <c r="F122">
        <f t="shared" si="4"/>
        <v>0.77263759828448886</v>
      </c>
      <c r="G122">
        <f t="shared" si="5"/>
        <v>0.94564689063616858</v>
      </c>
      <c r="H122">
        <f t="shared" si="6"/>
        <v>2.7733523945675485</v>
      </c>
      <c r="I122" t="str">
        <f t="shared" si="7"/>
        <v>High expression</v>
      </c>
      <c r="J122" t="s">
        <v>255</v>
      </c>
      <c r="K122" s="5" t="s">
        <v>132</v>
      </c>
      <c r="L122" s="4">
        <v>1</v>
      </c>
      <c r="M122" s="4" t="s">
        <v>252</v>
      </c>
      <c r="N122" s="4">
        <v>44</v>
      </c>
      <c r="O122" s="6">
        <v>17</v>
      </c>
      <c r="P122" s="8" t="s">
        <v>55</v>
      </c>
      <c r="Q122" s="2">
        <v>5</v>
      </c>
      <c r="R122" s="2" t="s">
        <v>237</v>
      </c>
      <c r="S122" s="7" t="s">
        <v>13</v>
      </c>
      <c r="T122" s="7" t="s">
        <v>14</v>
      </c>
      <c r="U122" s="7" t="s">
        <v>13</v>
      </c>
      <c r="V122" s="7" t="s">
        <v>13</v>
      </c>
    </row>
    <row r="123" spans="1:22" ht="20" customHeight="1" x14ac:dyDescent="0.4">
      <c r="A123" t="s">
        <v>173</v>
      </c>
      <c r="B123">
        <v>59.54</v>
      </c>
      <c r="C123">
        <v>21.102</v>
      </c>
      <c r="D123">
        <v>27.738</v>
      </c>
      <c r="E123">
        <v>93.019000000000005</v>
      </c>
      <c r="F123">
        <f t="shared" si="4"/>
        <v>0.35441719852200204</v>
      </c>
      <c r="G123">
        <f t="shared" si="5"/>
        <v>0.46587168290225056</v>
      </c>
      <c r="H123">
        <f t="shared" si="6"/>
        <v>1.5622942559623783</v>
      </c>
      <c r="I123" t="str">
        <f t="shared" si="7"/>
        <v>Low expression</v>
      </c>
      <c r="J123" t="s">
        <v>255</v>
      </c>
      <c r="K123" s="5" t="s">
        <v>132</v>
      </c>
      <c r="L123" s="4">
        <v>1</v>
      </c>
      <c r="M123" s="4" t="s">
        <v>251</v>
      </c>
      <c r="N123" s="4">
        <v>56</v>
      </c>
      <c r="O123" s="6">
        <v>11</v>
      </c>
      <c r="P123" s="2" t="s">
        <v>55</v>
      </c>
      <c r="Q123" s="2">
        <v>5</v>
      </c>
      <c r="R123" s="2" t="s">
        <v>237</v>
      </c>
      <c r="S123" s="7" t="s">
        <v>13</v>
      </c>
      <c r="U123" s="7" t="s">
        <v>14</v>
      </c>
      <c r="V123" s="7" t="s">
        <v>13</v>
      </c>
    </row>
    <row r="124" spans="1:22" ht="20" customHeight="1" x14ac:dyDescent="0.4">
      <c r="A124" t="s">
        <v>174</v>
      </c>
      <c r="B124">
        <v>16.827999999999999</v>
      </c>
      <c r="C124">
        <v>2.8069999999999999</v>
      </c>
      <c r="D124">
        <v>25.55</v>
      </c>
      <c r="E124">
        <v>27.582000000000001</v>
      </c>
      <c r="F124">
        <f t="shared" si="4"/>
        <v>0.1668053244592346</v>
      </c>
      <c r="G124">
        <f t="shared" si="5"/>
        <v>1.5183028286189686</v>
      </c>
      <c r="H124">
        <f t="shared" si="6"/>
        <v>1.6390539576895651</v>
      </c>
      <c r="I124" t="str">
        <f t="shared" si="7"/>
        <v>Low expression</v>
      </c>
      <c r="J124" t="s">
        <v>255</v>
      </c>
      <c r="K124" s="5" t="s">
        <v>132</v>
      </c>
      <c r="L124" s="4">
        <v>1</v>
      </c>
      <c r="M124" s="4" t="s">
        <v>251</v>
      </c>
      <c r="N124" s="4">
        <v>52</v>
      </c>
      <c r="O124" s="6">
        <v>1</v>
      </c>
      <c r="P124" s="2" t="s">
        <v>55</v>
      </c>
      <c r="Q124" s="2">
        <v>5</v>
      </c>
      <c r="R124" s="2" t="s">
        <v>239</v>
      </c>
      <c r="S124" s="7" t="s">
        <v>13</v>
      </c>
      <c r="U124" s="7" t="s">
        <v>13</v>
      </c>
      <c r="V124" s="7" t="s">
        <v>13</v>
      </c>
    </row>
    <row r="125" spans="1:22" ht="20" customHeight="1" x14ac:dyDescent="0.4">
      <c r="A125" t="s">
        <v>175</v>
      </c>
      <c r="B125">
        <v>53.287999999999997</v>
      </c>
      <c r="C125">
        <v>5.3639999999999999</v>
      </c>
      <c r="D125">
        <v>16.515000000000001</v>
      </c>
      <c r="E125">
        <v>0.16600000000000001</v>
      </c>
      <c r="F125">
        <f t="shared" si="4"/>
        <v>0.10066056147725568</v>
      </c>
      <c r="G125">
        <f t="shared" si="5"/>
        <v>0.3099196817294701</v>
      </c>
      <c r="H125">
        <f t="shared" si="6"/>
        <v>3.1151478756943404E-3</v>
      </c>
      <c r="I125" t="str">
        <f t="shared" si="7"/>
        <v>Low expression</v>
      </c>
      <c r="J125" t="s">
        <v>255</v>
      </c>
      <c r="K125" s="5" t="s">
        <v>132</v>
      </c>
      <c r="L125" s="4">
        <v>1</v>
      </c>
      <c r="M125" s="4" t="s">
        <v>251</v>
      </c>
      <c r="N125" s="4">
        <v>51</v>
      </c>
      <c r="O125" s="6">
        <v>5</v>
      </c>
      <c r="P125" s="2" t="s">
        <v>55</v>
      </c>
      <c r="Q125" s="2">
        <v>4</v>
      </c>
      <c r="R125" s="2" t="s">
        <v>238</v>
      </c>
      <c r="S125" s="7" t="s">
        <v>13</v>
      </c>
      <c r="U125" s="7" t="s">
        <v>13</v>
      </c>
      <c r="V125" s="7" t="s">
        <v>14</v>
      </c>
    </row>
    <row r="126" spans="1:22" ht="20" customHeight="1" x14ac:dyDescent="0.4">
      <c r="A126" t="s">
        <v>176</v>
      </c>
      <c r="B126">
        <v>55.985999999999997</v>
      </c>
      <c r="C126">
        <v>14.081</v>
      </c>
      <c r="D126">
        <v>17.163</v>
      </c>
      <c r="E126">
        <v>4.6150000000000002</v>
      </c>
      <c r="F126">
        <f t="shared" si="4"/>
        <v>0.25150930589790305</v>
      </c>
      <c r="G126">
        <f t="shared" si="5"/>
        <v>0.30655878255278107</v>
      </c>
      <c r="H126">
        <f t="shared" si="6"/>
        <v>8.243132211624335E-2</v>
      </c>
      <c r="I126" t="str">
        <f t="shared" si="7"/>
        <v>Low expression</v>
      </c>
      <c r="J126" t="s">
        <v>255</v>
      </c>
      <c r="K126" s="5" t="s">
        <v>132</v>
      </c>
      <c r="L126" s="4">
        <v>1</v>
      </c>
      <c r="M126" s="4" t="s">
        <v>251</v>
      </c>
      <c r="N126" s="4">
        <v>70</v>
      </c>
      <c r="O126" s="6">
        <v>9</v>
      </c>
      <c r="P126" s="2" t="s">
        <v>55</v>
      </c>
      <c r="Q126" s="2">
        <v>3</v>
      </c>
      <c r="R126" s="2" t="s">
        <v>239</v>
      </c>
      <c r="S126" s="2" t="str">
        <f>IF(OR(ISNUMBER( SEARCH("olig2+",#REF!)), ISNUMBER( SEARCH(" OLig-2+",#REF!))), "+", "-")</f>
        <v>-</v>
      </c>
      <c r="U126" s="7" t="s">
        <v>13</v>
      </c>
      <c r="V126" s="7" t="s">
        <v>13</v>
      </c>
    </row>
    <row r="127" spans="1:22" ht="20" customHeight="1" x14ac:dyDescent="0.4">
      <c r="A127" t="s">
        <v>177</v>
      </c>
      <c r="B127">
        <v>52.258000000000003</v>
      </c>
      <c r="C127">
        <v>12.1</v>
      </c>
      <c r="D127">
        <v>22.899000000000001</v>
      </c>
      <c r="E127">
        <v>11.938000000000001</v>
      </c>
      <c r="F127">
        <f t="shared" si="4"/>
        <v>0.23154349573271077</v>
      </c>
      <c r="G127">
        <f t="shared" si="5"/>
        <v>0.43819128171763172</v>
      </c>
      <c r="H127">
        <f t="shared" si="6"/>
        <v>0.22844349190554555</v>
      </c>
      <c r="I127" t="str">
        <f t="shared" si="7"/>
        <v>Low expression</v>
      </c>
      <c r="J127" t="s">
        <v>255</v>
      </c>
      <c r="K127" s="5" t="s">
        <v>132</v>
      </c>
      <c r="L127" s="4">
        <v>1</v>
      </c>
      <c r="M127" s="4" t="s">
        <v>252</v>
      </c>
      <c r="N127" s="4">
        <v>46</v>
      </c>
      <c r="O127" s="6">
        <v>4</v>
      </c>
      <c r="P127" s="2" t="s">
        <v>55</v>
      </c>
      <c r="Q127" s="2">
        <v>3</v>
      </c>
      <c r="R127" s="2" t="s">
        <v>241</v>
      </c>
      <c r="U127" s="7" t="s">
        <v>14</v>
      </c>
      <c r="V127" s="7" t="s">
        <v>13</v>
      </c>
    </row>
    <row r="128" spans="1:22" ht="20" customHeight="1" x14ac:dyDescent="0.4">
      <c r="A128" t="s">
        <v>178</v>
      </c>
      <c r="B128">
        <v>21.359000000000002</v>
      </c>
      <c r="C128">
        <v>0.129</v>
      </c>
      <c r="D128">
        <v>25.152000000000001</v>
      </c>
      <c r="E128">
        <v>28.552</v>
      </c>
      <c r="F128">
        <f t="shared" ref="F128:F176" si="8">C128/B128</f>
        <v>6.0396085959080479E-3</v>
      </c>
      <c r="G128">
        <f t="shared" ref="G128:G176" si="9">D128/B128</f>
        <v>1.177583220188211</v>
      </c>
      <c r="H128">
        <f t="shared" ref="H128:H176" si="10">E128/B128</f>
        <v>1.3367667025609813</v>
      </c>
      <c r="I128" t="str">
        <f t="shared" si="7"/>
        <v>Low expression</v>
      </c>
      <c r="J128" t="s">
        <v>255</v>
      </c>
      <c r="K128" s="5" t="s">
        <v>132</v>
      </c>
      <c r="L128" s="4">
        <v>1</v>
      </c>
      <c r="M128" s="4" t="s">
        <v>252</v>
      </c>
      <c r="N128" s="4">
        <v>78</v>
      </c>
      <c r="O128" s="6">
        <v>3</v>
      </c>
      <c r="P128" s="2" t="s">
        <v>55</v>
      </c>
      <c r="Q128" s="2">
        <v>3</v>
      </c>
      <c r="R128" s="2" t="s">
        <v>239</v>
      </c>
      <c r="U128" s="7" t="s">
        <v>13</v>
      </c>
      <c r="V128" s="7" t="s">
        <v>13</v>
      </c>
    </row>
    <row r="129" spans="1:22" ht="20" customHeight="1" x14ac:dyDescent="0.4">
      <c r="A129" t="s">
        <v>179</v>
      </c>
      <c r="B129">
        <v>15.837</v>
      </c>
      <c r="C129">
        <v>1.24</v>
      </c>
      <c r="D129">
        <v>24.803000000000001</v>
      </c>
      <c r="E129">
        <v>31.143000000000001</v>
      </c>
      <c r="F129">
        <f t="shared" si="8"/>
        <v>7.8297657384605673E-2</v>
      </c>
      <c r="G129">
        <f t="shared" si="9"/>
        <v>1.5661425775083666</v>
      </c>
      <c r="H129">
        <f t="shared" si="10"/>
        <v>1.9664709225232053</v>
      </c>
      <c r="I129" t="str">
        <f t="shared" si="7"/>
        <v>Low expression</v>
      </c>
      <c r="J129" t="s">
        <v>255</v>
      </c>
      <c r="K129" s="5" t="s">
        <v>132</v>
      </c>
      <c r="L129" s="4">
        <v>1</v>
      </c>
      <c r="M129" s="4" t="s">
        <v>251</v>
      </c>
      <c r="N129" s="4">
        <v>64</v>
      </c>
      <c r="O129" s="6">
        <v>9</v>
      </c>
      <c r="P129" s="2" t="s">
        <v>55</v>
      </c>
      <c r="Q129" s="2">
        <v>3</v>
      </c>
      <c r="R129" s="2" t="s">
        <v>238</v>
      </c>
      <c r="U129" s="7" t="s">
        <v>14</v>
      </c>
      <c r="V129" s="7" t="s">
        <v>13</v>
      </c>
    </row>
    <row r="130" spans="1:22" ht="20" customHeight="1" x14ac:dyDescent="0.4">
      <c r="A130" t="s">
        <v>180</v>
      </c>
      <c r="B130">
        <v>40.649000000000001</v>
      </c>
      <c r="C130">
        <v>9.8469999999999995</v>
      </c>
      <c r="D130">
        <v>36.499000000000002</v>
      </c>
      <c r="E130">
        <v>53.347000000000001</v>
      </c>
      <c r="F130">
        <f t="shared" si="8"/>
        <v>0.24224458166252549</v>
      </c>
      <c r="G130">
        <f t="shared" si="9"/>
        <v>0.89790646756377779</v>
      </c>
      <c r="H130">
        <f t="shared" si="10"/>
        <v>1.3123816084036508</v>
      </c>
      <c r="I130" t="str">
        <f t="shared" si="7"/>
        <v>Low expression</v>
      </c>
      <c r="J130" t="s">
        <v>255</v>
      </c>
      <c r="K130" s="5" t="s">
        <v>132</v>
      </c>
      <c r="L130" s="4">
        <v>1</v>
      </c>
      <c r="M130" s="4" t="s">
        <v>251</v>
      </c>
      <c r="N130" s="4">
        <v>50</v>
      </c>
      <c r="O130" s="6">
        <v>2</v>
      </c>
      <c r="P130" s="2" t="s">
        <v>55</v>
      </c>
      <c r="Q130" s="2">
        <v>9</v>
      </c>
      <c r="R130" s="2" t="s">
        <v>239</v>
      </c>
      <c r="U130" s="7" t="s">
        <v>13</v>
      </c>
      <c r="V130" s="7" t="s">
        <v>13</v>
      </c>
    </row>
    <row r="131" spans="1:22" ht="20" customHeight="1" x14ac:dyDescent="0.4">
      <c r="A131" t="s">
        <v>181</v>
      </c>
      <c r="B131">
        <v>58.447000000000003</v>
      </c>
      <c r="C131">
        <v>9.2759999999999998</v>
      </c>
      <c r="D131">
        <v>27.056999999999999</v>
      </c>
      <c r="E131">
        <v>78.704999999999998</v>
      </c>
      <c r="F131">
        <f t="shared" si="8"/>
        <v>0.15870788919876125</v>
      </c>
      <c r="G131">
        <f t="shared" si="9"/>
        <v>0.46293222919910343</v>
      </c>
      <c r="H131">
        <f t="shared" si="10"/>
        <v>1.346604616147963</v>
      </c>
      <c r="I131" t="str">
        <f t="shared" ref="I131:I176" si="11">IF(H131&gt;MEDIAN($H$2:$H$176),"High expression",IF(H131&lt;MEDIAN($H$2:$H$176),"Low expression"))</f>
        <v>Low expression</v>
      </c>
      <c r="J131" t="s">
        <v>255</v>
      </c>
      <c r="K131" s="5" t="s">
        <v>132</v>
      </c>
      <c r="L131" s="4">
        <v>1</v>
      </c>
      <c r="M131" s="4" t="s">
        <v>251</v>
      </c>
      <c r="N131" s="4">
        <v>46</v>
      </c>
      <c r="O131" s="6">
        <v>2</v>
      </c>
      <c r="P131" s="2" t="s">
        <v>55</v>
      </c>
      <c r="Q131" s="2">
        <v>2.8</v>
      </c>
      <c r="R131" s="2" t="s">
        <v>239</v>
      </c>
      <c r="U131" s="7" t="s">
        <v>13</v>
      </c>
    </row>
    <row r="132" spans="1:22" ht="20" customHeight="1" x14ac:dyDescent="0.4">
      <c r="A132" t="s">
        <v>182</v>
      </c>
      <c r="B132">
        <v>67.034000000000006</v>
      </c>
      <c r="C132">
        <v>21.039000000000001</v>
      </c>
      <c r="D132">
        <v>27.917999999999999</v>
      </c>
      <c r="E132">
        <v>96.38</v>
      </c>
      <c r="F132">
        <f t="shared" si="8"/>
        <v>0.31385565533908166</v>
      </c>
      <c r="G132">
        <f t="shared" si="9"/>
        <v>0.41647522152937311</v>
      </c>
      <c r="H132">
        <f t="shared" si="10"/>
        <v>1.4377778440791238</v>
      </c>
      <c r="I132" t="str">
        <f t="shared" si="11"/>
        <v>Low expression</v>
      </c>
      <c r="J132" t="s">
        <v>255</v>
      </c>
      <c r="K132" s="5" t="s">
        <v>132</v>
      </c>
      <c r="L132" s="4">
        <v>1</v>
      </c>
      <c r="M132" s="4" t="s">
        <v>251</v>
      </c>
      <c r="N132" s="4">
        <v>55</v>
      </c>
      <c r="O132" s="6">
        <v>17</v>
      </c>
      <c r="P132" s="2" t="s">
        <v>55</v>
      </c>
      <c r="Q132" s="2">
        <v>3</v>
      </c>
      <c r="R132" s="2" t="s">
        <v>239</v>
      </c>
      <c r="U132" s="7" t="s">
        <v>13</v>
      </c>
      <c r="V132" s="7" t="s">
        <v>13</v>
      </c>
    </row>
    <row r="133" spans="1:22" ht="20" customHeight="1" x14ac:dyDescent="0.4">
      <c r="A133" t="s">
        <v>183</v>
      </c>
      <c r="B133">
        <v>23.068000000000001</v>
      </c>
      <c r="C133">
        <v>2.8919999999999999</v>
      </c>
      <c r="D133">
        <v>31.042000000000002</v>
      </c>
      <c r="E133">
        <v>67.155000000000001</v>
      </c>
      <c r="F133">
        <f t="shared" si="8"/>
        <v>0.12536847581064678</v>
      </c>
      <c r="G133">
        <f t="shared" si="9"/>
        <v>1.3456736604820529</v>
      </c>
      <c r="H133">
        <f t="shared" si="10"/>
        <v>2.9111756545864398</v>
      </c>
      <c r="I133" t="str">
        <f t="shared" si="11"/>
        <v>High expression</v>
      </c>
      <c r="J133" t="s">
        <v>255</v>
      </c>
      <c r="K133" s="5" t="s">
        <v>132</v>
      </c>
      <c r="L133" s="4">
        <v>1</v>
      </c>
      <c r="M133" s="4" t="s">
        <v>251</v>
      </c>
      <c r="N133" s="4">
        <v>68</v>
      </c>
      <c r="O133" s="6">
        <v>6</v>
      </c>
      <c r="P133" s="2" t="s">
        <v>55</v>
      </c>
      <c r="Q133" s="2">
        <v>7</v>
      </c>
      <c r="R133" s="2" t="s">
        <v>238</v>
      </c>
      <c r="U133" s="7" t="s">
        <v>13</v>
      </c>
      <c r="V133" s="7" t="s">
        <v>13</v>
      </c>
    </row>
    <row r="134" spans="1:22" ht="20" customHeight="1" x14ac:dyDescent="0.4">
      <c r="A134" t="s">
        <v>184</v>
      </c>
      <c r="B134">
        <v>49.334000000000003</v>
      </c>
      <c r="C134">
        <v>29.388000000000002</v>
      </c>
      <c r="D134">
        <v>28.009</v>
      </c>
      <c r="E134">
        <v>92.76</v>
      </c>
      <c r="F134">
        <f t="shared" si="8"/>
        <v>0.59569465277496247</v>
      </c>
      <c r="G134">
        <f t="shared" si="9"/>
        <v>0.56774232780638101</v>
      </c>
      <c r="H134">
        <f t="shared" si="10"/>
        <v>1.8802448615559249</v>
      </c>
      <c r="I134" t="str">
        <f t="shared" si="11"/>
        <v>Low expression</v>
      </c>
      <c r="J134" t="s">
        <v>255</v>
      </c>
      <c r="K134" s="5" t="s">
        <v>132</v>
      </c>
      <c r="L134" s="4">
        <v>1</v>
      </c>
      <c r="M134" s="4" t="s">
        <v>251</v>
      </c>
      <c r="N134" s="4">
        <v>77</v>
      </c>
      <c r="O134" s="6">
        <v>15</v>
      </c>
      <c r="P134" s="2" t="s">
        <v>55</v>
      </c>
      <c r="Q134" s="2">
        <v>3</v>
      </c>
      <c r="R134" s="2" t="s">
        <v>239</v>
      </c>
      <c r="U134" s="7" t="s">
        <v>13</v>
      </c>
      <c r="V134" s="7" t="s">
        <v>13</v>
      </c>
    </row>
    <row r="135" spans="1:22" ht="20" customHeight="1" x14ac:dyDescent="0.4">
      <c r="A135" t="s">
        <v>185</v>
      </c>
      <c r="B135">
        <v>54.103999999999999</v>
      </c>
      <c r="C135">
        <v>24.189</v>
      </c>
      <c r="D135">
        <v>28.640999999999998</v>
      </c>
      <c r="E135">
        <v>79.102999999999994</v>
      </c>
      <c r="F135">
        <f t="shared" si="8"/>
        <v>0.44708339494307259</v>
      </c>
      <c r="G135">
        <f t="shared" si="9"/>
        <v>0.52936936270885704</v>
      </c>
      <c r="H135">
        <f t="shared" si="10"/>
        <v>1.4620545615850953</v>
      </c>
      <c r="I135" t="str">
        <f t="shared" si="11"/>
        <v>Low expression</v>
      </c>
      <c r="J135" t="s">
        <v>255</v>
      </c>
      <c r="K135" s="5" t="s">
        <v>132</v>
      </c>
      <c r="L135" s="4">
        <v>1</v>
      </c>
      <c r="M135" s="4" t="s">
        <v>252</v>
      </c>
      <c r="N135" s="4">
        <v>50</v>
      </c>
      <c r="O135" s="6">
        <v>6</v>
      </c>
      <c r="P135" s="2" t="s">
        <v>55</v>
      </c>
      <c r="Q135" s="2">
        <v>4.8</v>
      </c>
      <c r="R135" s="2" t="s">
        <v>237</v>
      </c>
      <c r="U135" s="7" t="s">
        <v>13</v>
      </c>
    </row>
    <row r="136" spans="1:22" ht="20" customHeight="1" x14ac:dyDescent="0.4">
      <c r="A136" t="s">
        <v>186</v>
      </c>
      <c r="B136">
        <v>51.186999999999998</v>
      </c>
      <c r="C136">
        <v>22.39</v>
      </c>
      <c r="D136">
        <v>29.806000000000001</v>
      </c>
      <c r="E136">
        <v>85.052000000000007</v>
      </c>
      <c r="F136">
        <f t="shared" si="8"/>
        <v>0.43741575009279704</v>
      </c>
      <c r="G136">
        <f t="shared" si="9"/>
        <v>0.58229628616640949</v>
      </c>
      <c r="H136">
        <f t="shared" si="10"/>
        <v>1.6615937640416514</v>
      </c>
      <c r="I136" t="str">
        <f t="shared" si="11"/>
        <v>Low expression</v>
      </c>
      <c r="J136" t="s">
        <v>255</v>
      </c>
      <c r="K136" s="5" t="s">
        <v>132</v>
      </c>
      <c r="L136" s="4">
        <v>1</v>
      </c>
      <c r="M136" s="4" t="s">
        <v>251</v>
      </c>
      <c r="N136" s="4">
        <v>67</v>
      </c>
      <c r="O136" s="6">
        <v>11</v>
      </c>
      <c r="P136" s="2" t="s">
        <v>55</v>
      </c>
      <c r="Q136" s="2">
        <v>4</v>
      </c>
      <c r="R136" s="2" t="s">
        <v>237</v>
      </c>
      <c r="U136" s="7" t="s">
        <v>13</v>
      </c>
    </row>
    <row r="137" spans="1:22" ht="20" customHeight="1" x14ac:dyDescent="0.4">
      <c r="A137" t="s">
        <v>187</v>
      </c>
      <c r="B137">
        <v>16.998000000000001</v>
      </c>
      <c r="C137">
        <v>15.413</v>
      </c>
      <c r="D137">
        <v>30.998000000000001</v>
      </c>
      <c r="E137">
        <v>60.773000000000003</v>
      </c>
      <c r="F137">
        <f t="shared" si="8"/>
        <v>0.90675373573361573</v>
      </c>
      <c r="G137">
        <f t="shared" si="9"/>
        <v>1.8236263089775266</v>
      </c>
      <c r="H137">
        <f t="shared" si="10"/>
        <v>3.5753029768208022</v>
      </c>
      <c r="I137" t="str">
        <f t="shared" si="11"/>
        <v>High expression</v>
      </c>
      <c r="J137" t="s">
        <v>255</v>
      </c>
      <c r="K137" s="5" t="s">
        <v>132</v>
      </c>
      <c r="L137" s="4">
        <v>1</v>
      </c>
      <c r="M137" s="4" t="s">
        <v>251</v>
      </c>
      <c r="N137" s="4">
        <v>61</v>
      </c>
      <c r="O137" s="6">
        <v>4</v>
      </c>
      <c r="P137" s="2" t="s">
        <v>55</v>
      </c>
      <c r="Q137" s="2">
        <v>4</v>
      </c>
      <c r="R137" s="2" t="s">
        <v>238</v>
      </c>
      <c r="U137" s="7" t="s">
        <v>13</v>
      </c>
      <c r="V137" s="7" t="s">
        <v>13</v>
      </c>
    </row>
    <row r="138" spans="1:22" ht="20" customHeight="1" x14ac:dyDescent="0.4">
      <c r="A138" t="s">
        <v>188</v>
      </c>
      <c r="B138">
        <v>57.356999999999999</v>
      </c>
      <c r="C138">
        <v>39.886000000000003</v>
      </c>
      <c r="D138">
        <v>30.158999999999999</v>
      </c>
      <c r="E138">
        <v>140.96899999999999</v>
      </c>
      <c r="F138">
        <f t="shared" si="8"/>
        <v>0.69539899227644408</v>
      </c>
      <c r="G138">
        <f t="shared" si="9"/>
        <v>0.52581201945708456</v>
      </c>
      <c r="H138">
        <f t="shared" si="10"/>
        <v>2.457747092769845</v>
      </c>
      <c r="I138" t="str">
        <f t="shared" si="11"/>
        <v>High expression</v>
      </c>
      <c r="J138" t="s">
        <v>255</v>
      </c>
      <c r="K138" s="5" t="s">
        <v>132</v>
      </c>
      <c r="L138" s="4">
        <v>1</v>
      </c>
      <c r="M138" s="4" t="s">
        <v>251</v>
      </c>
      <c r="N138" s="4">
        <v>58</v>
      </c>
      <c r="O138" s="6">
        <v>10</v>
      </c>
      <c r="P138" s="2" t="s">
        <v>55</v>
      </c>
      <c r="Q138" s="2">
        <v>3.2</v>
      </c>
      <c r="R138" s="2" t="s">
        <v>242</v>
      </c>
      <c r="S138" s="2" t="str">
        <f>IF(OR(ISNUMBER( SEARCH("olig2+",#REF!)), ISNUMBER( SEARCH(" OLig-2+",#REF!))), "+", "-")</f>
        <v>-</v>
      </c>
      <c r="T138" s="7" t="s">
        <v>14</v>
      </c>
      <c r="U138" s="7" t="s">
        <v>13</v>
      </c>
      <c r="V138" s="7" t="s">
        <v>13</v>
      </c>
    </row>
    <row r="139" spans="1:22" ht="20" customHeight="1" x14ac:dyDescent="0.4">
      <c r="A139" t="s">
        <v>189</v>
      </c>
      <c r="B139">
        <v>15.515000000000001</v>
      </c>
      <c r="C139">
        <v>25.164000000000001</v>
      </c>
      <c r="D139">
        <v>32.045999999999999</v>
      </c>
      <c r="E139">
        <v>151.16</v>
      </c>
      <c r="F139">
        <f t="shared" si="8"/>
        <v>1.6219142765066066</v>
      </c>
      <c r="G139">
        <f t="shared" si="9"/>
        <v>2.0654850145020944</v>
      </c>
      <c r="H139">
        <f t="shared" si="10"/>
        <v>9.7428295198195283</v>
      </c>
      <c r="I139" t="str">
        <f t="shared" si="11"/>
        <v>High expression</v>
      </c>
      <c r="J139" t="s">
        <v>255</v>
      </c>
      <c r="K139" s="5" t="s">
        <v>132</v>
      </c>
      <c r="L139" s="4">
        <v>1</v>
      </c>
      <c r="M139" s="4" t="s">
        <v>251</v>
      </c>
      <c r="N139" s="4">
        <v>67</v>
      </c>
      <c r="O139" s="6">
        <v>1</v>
      </c>
      <c r="P139" s="2" t="s">
        <v>55</v>
      </c>
      <c r="Q139" s="2">
        <v>3.5</v>
      </c>
      <c r="R139" s="2" t="s">
        <v>238</v>
      </c>
      <c r="S139" s="2" t="str">
        <f>IF(OR(ISNUMBER( SEARCH("olig2+",#REF!)), ISNUMBER( SEARCH(" OLig-2+",#REF!))), "+", "-")</f>
        <v>-</v>
      </c>
      <c r="T139" s="7" t="s">
        <v>14</v>
      </c>
      <c r="V139" s="7" t="s">
        <v>13</v>
      </c>
    </row>
    <row r="140" spans="1:22" ht="20" customHeight="1" x14ac:dyDescent="0.4">
      <c r="A140" t="s">
        <v>190</v>
      </c>
      <c r="B140">
        <v>20.273</v>
      </c>
      <c r="C140">
        <v>39.634999999999998</v>
      </c>
      <c r="D140">
        <v>23.762</v>
      </c>
      <c r="E140">
        <v>101.95399999999999</v>
      </c>
      <c r="F140">
        <f t="shared" si="8"/>
        <v>1.9550633847975138</v>
      </c>
      <c r="G140">
        <f t="shared" si="9"/>
        <v>1.1721008237557342</v>
      </c>
      <c r="H140">
        <f t="shared" si="10"/>
        <v>5.0290534208059983</v>
      </c>
      <c r="I140" t="str">
        <f t="shared" si="11"/>
        <v>High expression</v>
      </c>
      <c r="J140" t="s">
        <v>255</v>
      </c>
      <c r="K140" s="5" t="s">
        <v>132</v>
      </c>
      <c r="L140" s="4">
        <v>1</v>
      </c>
      <c r="M140" s="4" t="s">
        <v>251</v>
      </c>
      <c r="N140" s="4">
        <v>56</v>
      </c>
      <c r="O140" s="6">
        <v>6</v>
      </c>
      <c r="P140" s="2" t="s">
        <v>50</v>
      </c>
      <c r="Q140" s="2">
        <v>5.5</v>
      </c>
      <c r="R140" s="2" t="s">
        <v>242</v>
      </c>
      <c r="S140" s="2" t="str">
        <f>IF(OR(ISNUMBER( SEARCH("olig2+",#REF!)), ISNUMBER( SEARCH(" OLig-2+",#REF!))), "+", "-")</f>
        <v>-</v>
      </c>
      <c r="T140" s="7" t="s">
        <v>14</v>
      </c>
      <c r="U140" s="7" t="s">
        <v>13</v>
      </c>
      <c r="V140" s="7" t="s">
        <v>13</v>
      </c>
    </row>
    <row r="141" spans="1:22" ht="20" customHeight="1" x14ac:dyDescent="0.4">
      <c r="A141" t="s">
        <v>191</v>
      </c>
      <c r="B141">
        <v>43.034999999999997</v>
      </c>
      <c r="C141">
        <v>31.79</v>
      </c>
      <c r="D141">
        <v>27.074999999999999</v>
      </c>
      <c r="E141">
        <v>126.90900000000001</v>
      </c>
      <c r="F141">
        <f t="shared" si="8"/>
        <v>0.73870105727895907</v>
      </c>
      <c r="G141">
        <f t="shared" si="9"/>
        <v>0.62913907284768211</v>
      </c>
      <c r="H141">
        <f t="shared" si="10"/>
        <v>2.9489717671662605</v>
      </c>
      <c r="I141" t="str">
        <f t="shared" si="11"/>
        <v>High expression</v>
      </c>
      <c r="J141" t="s">
        <v>255</v>
      </c>
      <c r="K141" s="5" t="s">
        <v>132</v>
      </c>
      <c r="L141" s="4">
        <v>1</v>
      </c>
      <c r="M141" s="4" t="s">
        <v>252</v>
      </c>
      <c r="N141" s="4">
        <v>75</v>
      </c>
      <c r="O141" s="6">
        <v>6</v>
      </c>
      <c r="P141" s="2" t="s">
        <v>55</v>
      </c>
      <c r="Q141" s="2">
        <v>3</v>
      </c>
      <c r="R141" s="2" t="s">
        <v>237</v>
      </c>
      <c r="S141" s="2" t="str">
        <f>IF(OR(ISNUMBER( SEARCH("olig2+",#REF!)), ISNUMBER( SEARCH(" OLig-2+",#REF!))), "+", "-")</f>
        <v>-</v>
      </c>
    </row>
    <row r="142" spans="1:22" ht="20" customHeight="1" x14ac:dyDescent="0.4">
      <c r="A142" t="s">
        <v>192</v>
      </c>
      <c r="B142">
        <v>28.326000000000001</v>
      </c>
      <c r="C142">
        <v>0.106</v>
      </c>
      <c r="D142">
        <v>27.413</v>
      </c>
      <c r="E142">
        <v>27.532</v>
      </c>
      <c r="F142">
        <f t="shared" si="8"/>
        <v>3.742145025771376E-3</v>
      </c>
      <c r="G142">
        <f t="shared" si="9"/>
        <v>0.967768128221422</v>
      </c>
      <c r="H142">
        <f t="shared" si="10"/>
        <v>0.97196921556167482</v>
      </c>
      <c r="I142" t="str">
        <f t="shared" si="11"/>
        <v>Low expression</v>
      </c>
      <c r="J142" t="s">
        <v>255</v>
      </c>
      <c r="K142" s="5" t="s">
        <v>132</v>
      </c>
      <c r="L142" s="4">
        <v>1</v>
      </c>
      <c r="M142" s="4" t="s">
        <v>252</v>
      </c>
      <c r="N142" s="4">
        <v>43</v>
      </c>
      <c r="O142" s="6">
        <v>22</v>
      </c>
      <c r="P142" s="2" t="s">
        <v>55</v>
      </c>
      <c r="Q142" s="2">
        <v>2</v>
      </c>
      <c r="R142" s="2" t="s">
        <v>238</v>
      </c>
      <c r="S142" s="7" t="s">
        <v>13</v>
      </c>
      <c r="T142" s="7" t="s">
        <v>13</v>
      </c>
      <c r="U142" s="7" t="s">
        <v>14</v>
      </c>
      <c r="V142" s="7" t="s">
        <v>13</v>
      </c>
    </row>
    <row r="143" spans="1:22" ht="20" customHeight="1" x14ac:dyDescent="0.4">
      <c r="A143" t="s">
        <v>193</v>
      </c>
      <c r="B143">
        <v>25.370999999999999</v>
      </c>
      <c r="C143">
        <v>2.02</v>
      </c>
      <c r="D143">
        <v>13.06</v>
      </c>
      <c r="E143">
        <v>0.67700000000000005</v>
      </c>
      <c r="F143">
        <f t="shared" si="8"/>
        <v>7.9618462023570216E-2</v>
      </c>
      <c r="G143">
        <f t="shared" si="9"/>
        <v>0.5147609475385283</v>
      </c>
      <c r="H143">
        <f t="shared" si="10"/>
        <v>2.6684009301958932E-2</v>
      </c>
      <c r="I143" t="str">
        <f t="shared" si="11"/>
        <v>Low expression</v>
      </c>
      <c r="J143" t="s">
        <v>255</v>
      </c>
      <c r="K143" s="5" t="s">
        <v>132</v>
      </c>
      <c r="L143" s="4">
        <v>1</v>
      </c>
      <c r="M143" s="4" t="s">
        <v>251</v>
      </c>
      <c r="N143" s="4">
        <v>78</v>
      </c>
      <c r="O143" s="6">
        <v>0</v>
      </c>
      <c r="P143" s="2" t="s">
        <v>55</v>
      </c>
      <c r="Q143" s="2">
        <v>6.5</v>
      </c>
      <c r="R143" s="2" t="s">
        <v>241</v>
      </c>
      <c r="S143" s="2" t="str">
        <f>IF(OR(ISNUMBER( SEARCH("olig2+",#REF!)), ISNUMBER( SEARCH(" OLig-2+",#REF!))), "+", "-")</f>
        <v>-</v>
      </c>
      <c r="T143" s="7" t="s">
        <v>14</v>
      </c>
      <c r="U143" s="7" t="s">
        <v>13</v>
      </c>
      <c r="V143" s="7" t="s">
        <v>13</v>
      </c>
    </row>
    <row r="144" spans="1:22" ht="20" customHeight="1" x14ac:dyDescent="0.4">
      <c r="A144" t="s">
        <v>194</v>
      </c>
      <c r="B144">
        <v>27.215</v>
      </c>
      <c r="C144">
        <v>13.521000000000001</v>
      </c>
      <c r="D144">
        <v>23.335000000000001</v>
      </c>
      <c r="E144">
        <v>2.3519999999999999</v>
      </c>
      <c r="F144">
        <f t="shared" si="8"/>
        <v>0.49682160573213302</v>
      </c>
      <c r="G144">
        <f t="shared" si="9"/>
        <v>0.85743156347602434</v>
      </c>
      <c r="H144">
        <f t="shared" si="10"/>
        <v>8.6422928532059518E-2</v>
      </c>
      <c r="I144" t="str">
        <f t="shared" si="11"/>
        <v>Low expression</v>
      </c>
      <c r="J144" t="s">
        <v>255</v>
      </c>
      <c r="K144" s="5" t="s">
        <v>132</v>
      </c>
      <c r="L144" s="4">
        <v>1</v>
      </c>
      <c r="M144" s="4" t="s">
        <v>251</v>
      </c>
      <c r="N144" s="4">
        <v>77</v>
      </c>
      <c r="O144" s="6">
        <v>16</v>
      </c>
      <c r="P144" s="2" t="s">
        <v>38</v>
      </c>
      <c r="Q144" s="2">
        <v>6</v>
      </c>
      <c r="R144" s="2" t="s">
        <v>238</v>
      </c>
      <c r="S144" s="7" t="s">
        <v>13</v>
      </c>
      <c r="U144" s="7" t="s">
        <v>13</v>
      </c>
      <c r="V144" s="7" t="s">
        <v>13</v>
      </c>
    </row>
    <row r="145" spans="1:22" ht="20" customHeight="1" x14ac:dyDescent="0.4">
      <c r="A145" t="s">
        <v>195</v>
      </c>
      <c r="B145">
        <v>29.393000000000001</v>
      </c>
      <c r="C145">
        <v>14.510999999999999</v>
      </c>
      <c r="D145">
        <v>28.483000000000001</v>
      </c>
      <c r="E145">
        <v>15.509</v>
      </c>
      <c r="F145">
        <f t="shared" si="8"/>
        <v>0.49368897356513453</v>
      </c>
      <c r="G145">
        <f t="shared" si="9"/>
        <v>0.96904024767801855</v>
      </c>
      <c r="H145">
        <f t="shared" si="10"/>
        <v>0.52764263600176908</v>
      </c>
      <c r="I145" t="str">
        <f t="shared" si="11"/>
        <v>Low expression</v>
      </c>
      <c r="J145" t="s">
        <v>255</v>
      </c>
      <c r="K145" s="5" t="s">
        <v>132</v>
      </c>
      <c r="L145" s="4">
        <v>1</v>
      </c>
      <c r="M145" s="4" t="s">
        <v>251</v>
      </c>
      <c r="N145" s="4">
        <v>73</v>
      </c>
      <c r="O145" s="6">
        <v>0</v>
      </c>
      <c r="P145" s="2" t="s">
        <v>55</v>
      </c>
      <c r="Q145" s="2">
        <v>3</v>
      </c>
      <c r="R145" s="2" t="s">
        <v>239</v>
      </c>
      <c r="U145" s="7" t="s">
        <v>13</v>
      </c>
      <c r="V145" s="7" t="s">
        <v>13</v>
      </c>
    </row>
    <row r="146" spans="1:22" ht="20" customHeight="1" x14ac:dyDescent="0.4">
      <c r="A146" t="s">
        <v>196</v>
      </c>
      <c r="B146">
        <v>16.664999999999999</v>
      </c>
      <c r="C146">
        <v>11.198</v>
      </c>
      <c r="D146">
        <v>35.22</v>
      </c>
      <c r="E146">
        <v>20.006</v>
      </c>
      <c r="F146">
        <f t="shared" si="8"/>
        <v>0.67194719471947195</v>
      </c>
      <c r="G146">
        <f t="shared" si="9"/>
        <v>2.1134113411341136</v>
      </c>
      <c r="H146">
        <f t="shared" si="10"/>
        <v>1.2004800480048006</v>
      </c>
      <c r="I146" t="str">
        <f t="shared" si="11"/>
        <v>Low expression</v>
      </c>
      <c r="J146" t="s">
        <v>255</v>
      </c>
      <c r="K146" s="5" t="s">
        <v>132</v>
      </c>
      <c r="L146" s="4">
        <v>1</v>
      </c>
      <c r="M146" s="4" t="s">
        <v>252</v>
      </c>
      <c r="N146" s="4">
        <v>59</v>
      </c>
      <c r="O146" s="6">
        <v>7</v>
      </c>
      <c r="P146" s="2" t="s">
        <v>55</v>
      </c>
      <c r="Q146" s="2">
        <v>8</v>
      </c>
      <c r="R146" s="2" t="s">
        <v>237</v>
      </c>
      <c r="U146" s="7" t="s">
        <v>13</v>
      </c>
      <c r="V146" s="7" t="s">
        <v>13</v>
      </c>
    </row>
    <row r="147" spans="1:22" ht="20" customHeight="1" x14ac:dyDescent="0.4">
      <c r="A147" t="s">
        <v>197</v>
      </c>
      <c r="B147">
        <v>37.460999999999999</v>
      </c>
      <c r="C147">
        <v>35.255000000000003</v>
      </c>
      <c r="D147">
        <v>31.241</v>
      </c>
      <c r="E147">
        <v>57.142000000000003</v>
      </c>
      <c r="F147">
        <f t="shared" si="8"/>
        <v>0.94111208990683659</v>
      </c>
      <c r="G147">
        <f t="shared" si="9"/>
        <v>0.8339606524118417</v>
      </c>
      <c r="H147">
        <f t="shared" si="10"/>
        <v>1.525373054643496</v>
      </c>
      <c r="I147" t="str">
        <f t="shared" si="11"/>
        <v>Low expression</v>
      </c>
      <c r="J147" t="s">
        <v>255</v>
      </c>
      <c r="K147" s="5" t="s">
        <v>132</v>
      </c>
      <c r="L147" s="4">
        <v>1</v>
      </c>
      <c r="M147" s="4" t="s">
        <v>251</v>
      </c>
      <c r="N147" s="4">
        <v>58</v>
      </c>
      <c r="O147" s="6">
        <v>4</v>
      </c>
      <c r="P147" s="2" t="s">
        <v>55</v>
      </c>
      <c r="Q147" s="2">
        <v>10</v>
      </c>
      <c r="R147" s="2" t="s">
        <v>237</v>
      </c>
      <c r="U147" s="7" t="s">
        <v>14</v>
      </c>
      <c r="V147" s="7" t="s">
        <v>13</v>
      </c>
    </row>
    <row r="148" spans="1:22" ht="20" customHeight="1" x14ac:dyDescent="0.4">
      <c r="A148" t="s">
        <v>198</v>
      </c>
      <c r="B148">
        <v>21.861000000000001</v>
      </c>
      <c r="C148">
        <v>4.9740000000000002</v>
      </c>
      <c r="D148">
        <v>28.132999999999999</v>
      </c>
      <c r="E148">
        <v>80.587999999999994</v>
      </c>
      <c r="F148">
        <f t="shared" si="8"/>
        <v>0.22752847536709209</v>
      </c>
      <c r="G148">
        <f t="shared" si="9"/>
        <v>1.2869036183157221</v>
      </c>
      <c r="H148">
        <f t="shared" si="10"/>
        <v>3.6863821417135534</v>
      </c>
      <c r="I148" t="str">
        <f t="shared" si="11"/>
        <v>High expression</v>
      </c>
      <c r="J148" t="s">
        <v>255</v>
      </c>
      <c r="K148" s="5" t="s">
        <v>132</v>
      </c>
      <c r="L148" s="4">
        <v>1</v>
      </c>
      <c r="M148" s="4" t="s">
        <v>252</v>
      </c>
      <c r="N148" s="4">
        <v>63</v>
      </c>
      <c r="O148" s="6">
        <v>5</v>
      </c>
      <c r="P148" s="2" t="s">
        <v>38</v>
      </c>
      <c r="Q148" s="2">
        <v>6.5</v>
      </c>
      <c r="R148" s="2" t="s">
        <v>239</v>
      </c>
      <c r="U148" s="7" t="s">
        <v>14</v>
      </c>
      <c r="V148" s="7" t="s">
        <v>13</v>
      </c>
    </row>
    <row r="149" spans="1:22" ht="20" customHeight="1" x14ac:dyDescent="0.4">
      <c r="A149" t="s">
        <v>199</v>
      </c>
      <c r="B149">
        <v>46.078000000000003</v>
      </c>
      <c r="C149">
        <v>34.131</v>
      </c>
      <c r="D149">
        <v>38.936</v>
      </c>
      <c r="E149">
        <v>97.278999999999996</v>
      </c>
      <c r="F149">
        <f t="shared" si="8"/>
        <v>0.74072225357003341</v>
      </c>
      <c r="G149">
        <f t="shared" si="9"/>
        <v>0.84500195320977467</v>
      </c>
      <c r="H149">
        <f t="shared" si="10"/>
        <v>2.1111810408437863</v>
      </c>
      <c r="I149" t="str">
        <f t="shared" si="11"/>
        <v>Low expression</v>
      </c>
      <c r="J149" t="s">
        <v>255</v>
      </c>
      <c r="K149" s="5" t="s">
        <v>132</v>
      </c>
      <c r="L149" s="4">
        <v>1</v>
      </c>
      <c r="M149" s="4" t="s">
        <v>251</v>
      </c>
      <c r="N149" s="4">
        <v>67</v>
      </c>
      <c r="O149" s="6">
        <v>3</v>
      </c>
      <c r="P149" s="2" t="s">
        <v>55</v>
      </c>
      <c r="Q149" s="2">
        <v>4</v>
      </c>
      <c r="R149" s="2" t="s">
        <v>241</v>
      </c>
      <c r="U149" s="7" t="s">
        <v>13</v>
      </c>
      <c r="V149" s="7" t="s">
        <v>13</v>
      </c>
    </row>
    <row r="150" spans="1:22" ht="20" customHeight="1" x14ac:dyDescent="0.4">
      <c r="A150" t="s">
        <v>200</v>
      </c>
      <c r="B150">
        <v>6.1340000000000003</v>
      </c>
      <c r="C150">
        <v>6.8949999999999996</v>
      </c>
      <c r="D150">
        <v>18.297000000000001</v>
      </c>
      <c r="E150">
        <v>31.727</v>
      </c>
      <c r="F150">
        <f t="shared" si="8"/>
        <v>1.1240626018910986</v>
      </c>
      <c r="G150">
        <f t="shared" si="9"/>
        <v>2.9828822954026735</v>
      </c>
      <c r="H150">
        <f t="shared" si="10"/>
        <v>5.172318226279752</v>
      </c>
      <c r="I150" t="str">
        <f t="shared" si="11"/>
        <v>High expression</v>
      </c>
      <c r="J150" t="s">
        <v>255</v>
      </c>
      <c r="K150" s="5" t="s">
        <v>132</v>
      </c>
      <c r="L150" s="4">
        <v>1</v>
      </c>
      <c r="M150" s="4" t="s">
        <v>252</v>
      </c>
      <c r="N150" s="4">
        <v>33</v>
      </c>
      <c r="O150" s="6">
        <v>0</v>
      </c>
      <c r="P150" s="2" t="s">
        <v>55</v>
      </c>
      <c r="Q150" s="2">
        <v>2</v>
      </c>
      <c r="R150" s="2" t="s">
        <v>243</v>
      </c>
      <c r="U150" s="7" t="s">
        <v>14</v>
      </c>
      <c r="V150" s="7" t="s">
        <v>13</v>
      </c>
    </row>
    <row r="151" spans="1:22" ht="20" customHeight="1" x14ac:dyDescent="0.4">
      <c r="A151" t="s">
        <v>201</v>
      </c>
      <c r="B151">
        <v>44.286000000000001</v>
      </c>
      <c r="C151">
        <v>32.627000000000002</v>
      </c>
      <c r="D151">
        <v>25.48</v>
      </c>
      <c r="E151">
        <v>110.879</v>
      </c>
      <c r="F151">
        <f t="shared" si="8"/>
        <v>0.73673395655511908</v>
      </c>
      <c r="G151">
        <f t="shared" si="9"/>
        <v>0.57535112676692413</v>
      </c>
      <c r="H151">
        <f t="shared" si="10"/>
        <v>2.5037032019148264</v>
      </c>
      <c r="I151" t="str">
        <f t="shared" si="11"/>
        <v>High expression</v>
      </c>
      <c r="J151" t="s">
        <v>255</v>
      </c>
      <c r="K151" s="5" t="s">
        <v>132</v>
      </c>
      <c r="L151" s="4">
        <v>1</v>
      </c>
      <c r="M151" s="4" t="s">
        <v>251</v>
      </c>
      <c r="N151" s="4">
        <v>43</v>
      </c>
      <c r="O151" s="6">
        <v>16</v>
      </c>
      <c r="P151" s="2" t="s">
        <v>55</v>
      </c>
      <c r="Q151" s="2">
        <v>5</v>
      </c>
      <c r="R151" s="2" t="s">
        <v>237</v>
      </c>
      <c r="U151" s="7" t="s">
        <v>13</v>
      </c>
      <c r="V151" s="7" t="s">
        <v>13</v>
      </c>
    </row>
    <row r="152" spans="1:22" ht="20" customHeight="1" x14ac:dyDescent="0.4">
      <c r="A152" t="s">
        <v>202</v>
      </c>
      <c r="B152">
        <v>53.747999999999998</v>
      </c>
      <c r="C152">
        <v>9.0020000000000007</v>
      </c>
      <c r="D152">
        <v>17.736999999999998</v>
      </c>
      <c r="E152">
        <v>73.712000000000003</v>
      </c>
      <c r="F152">
        <f t="shared" si="8"/>
        <v>0.16748530177867085</v>
      </c>
      <c r="G152">
        <f t="shared" si="9"/>
        <v>0.33000297685495272</v>
      </c>
      <c r="H152">
        <f t="shared" si="10"/>
        <v>1.3714370767284365</v>
      </c>
      <c r="I152" t="str">
        <f t="shared" si="11"/>
        <v>Low expression</v>
      </c>
      <c r="J152" t="s">
        <v>255</v>
      </c>
      <c r="K152" s="5" t="s">
        <v>132</v>
      </c>
      <c r="L152" s="4">
        <v>1</v>
      </c>
      <c r="M152" s="4" t="s">
        <v>252</v>
      </c>
      <c r="N152" s="4">
        <v>34</v>
      </c>
      <c r="O152" s="6">
        <v>8</v>
      </c>
      <c r="P152" s="2" t="s">
        <v>55</v>
      </c>
      <c r="Q152" s="2">
        <v>3</v>
      </c>
      <c r="R152" s="2" t="s">
        <v>237</v>
      </c>
      <c r="S152" s="2" t="str">
        <f>IF(OR(ISNUMBER( SEARCH("olig2+",#REF!)), ISNUMBER( SEARCH(" OLig-2+",#REF!))), "+", "-")</f>
        <v>-</v>
      </c>
      <c r="T152" s="7" t="s">
        <v>14</v>
      </c>
      <c r="U152" s="7" t="s">
        <v>13</v>
      </c>
      <c r="V152" s="7" t="s">
        <v>13</v>
      </c>
    </row>
    <row r="153" spans="1:22" ht="20" customHeight="1" x14ac:dyDescent="0.4">
      <c r="A153" t="s">
        <v>203</v>
      </c>
      <c r="B153">
        <v>44.286999999999999</v>
      </c>
      <c r="C153">
        <v>24.802</v>
      </c>
      <c r="D153">
        <v>24.585000000000001</v>
      </c>
      <c r="E153">
        <v>73.444000000000003</v>
      </c>
      <c r="F153">
        <f t="shared" si="8"/>
        <v>0.56002890238670489</v>
      </c>
      <c r="G153">
        <f t="shared" si="9"/>
        <v>0.5551290446406395</v>
      </c>
      <c r="H153">
        <f t="shared" si="10"/>
        <v>1.6583647571522118</v>
      </c>
      <c r="I153" t="str">
        <f t="shared" si="11"/>
        <v>Low expression</v>
      </c>
      <c r="J153" t="s">
        <v>255</v>
      </c>
      <c r="K153" s="5" t="s">
        <v>132</v>
      </c>
      <c r="L153" s="4">
        <v>1</v>
      </c>
      <c r="M153" s="4" t="s">
        <v>251</v>
      </c>
      <c r="N153" s="4">
        <v>49</v>
      </c>
      <c r="O153" s="6">
        <v>2</v>
      </c>
      <c r="P153" s="2" t="s">
        <v>55</v>
      </c>
      <c r="Q153" s="2">
        <v>2.5</v>
      </c>
      <c r="R153" s="2" t="s">
        <v>238</v>
      </c>
      <c r="U153" s="7" t="s">
        <v>13</v>
      </c>
      <c r="V153" s="7" t="s">
        <v>13</v>
      </c>
    </row>
    <row r="154" spans="1:22" ht="20" customHeight="1" x14ac:dyDescent="0.4">
      <c r="A154" t="s">
        <v>204</v>
      </c>
      <c r="B154">
        <v>45.125999999999998</v>
      </c>
      <c r="C154">
        <v>28.167999999999999</v>
      </c>
      <c r="D154">
        <v>29.221</v>
      </c>
      <c r="E154">
        <v>104.53100000000001</v>
      </c>
      <c r="F154">
        <f t="shared" si="8"/>
        <v>0.62420777378894654</v>
      </c>
      <c r="G154">
        <f t="shared" si="9"/>
        <v>0.64754243673270406</v>
      </c>
      <c r="H154">
        <f t="shared" si="10"/>
        <v>2.3164251207729469</v>
      </c>
      <c r="I154" t="str">
        <f t="shared" si="11"/>
        <v>Low expression</v>
      </c>
      <c r="J154" t="s">
        <v>255</v>
      </c>
      <c r="K154" s="5" t="s">
        <v>132</v>
      </c>
      <c r="L154" s="4">
        <v>1</v>
      </c>
      <c r="M154" s="4" t="s">
        <v>251</v>
      </c>
      <c r="N154" s="4">
        <v>55</v>
      </c>
      <c r="O154" s="6">
        <v>3</v>
      </c>
      <c r="P154" s="2" t="s">
        <v>55</v>
      </c>
      <c r="Q154" s="2">
        <v>3.5</v>
      </c>
      <c r="R154" s="2" t="s">
        <v>241</v>
      </c>
      <c r="S154" s="2" t="str">
        <f>IF(OR(ISNUMBER( SEARCH("olig2+",#REF!)), ISNUMBER( SEARCH(" OLig-2+",#REF!))), "+", "-")</f>
        <v>-</v>
      </c>
      <c r="U154" s="7" t="s">
        <v>14</v>
      </c>
      <c r="V154" s="7" t="s">
        <v>13</v>
      </c>
    </row>
    <row r="155" spans="1:22" ht="20" customHeight="1" x14ac:dyDescent="0.4">
      <c r="A155" t="s">
        <v>205</v>
      </c>
      <c r="B155">
        <v>34.649000000000001</v>
      </c>
      <c r="C155">
        <v>33.134999999999998</v>
      </c>
      <c r="D155">
        <v>25.58</v>
      </c>
      <c r="E155">
        <v>113.407</v>
      </c>
      <c r="F155">
        <f t="shared" si="8"/>
        <v>0.95630465525700592</v>
      </c>
      <c r="G155">
        <f t="shared" si="9"/>
        <v>0.73826084446881579</v>
      </c>
      <c r="H155">
        <f t="shared" si="10"/>
        <v>3.2730237524892489</v>
      </c>
      <c r="I155" t="str">
        <f t="shared" si="11"/>
        <v>High expression</v>
      </c>
      <c r="J155" t="s">
        <v>255</v>
      </c>
      <c r="K155" s="5" t="s">
        <v>132</v>
      </c>
      <c r="L155" s="4">
        <v>1</v>
      </c>
      <c r="M155" s="4" t="s">
        <v>252</v>
      </c>
      <c r="N155" s="4">
        <v>74</v>
      </c>
      <c r="O155" s="6">
        <v>12</v>
      </c>
      <c r="P155" s="2" t="s">
        <v>55</v>
      </c>
      <c r="Q155" s="2">
        <v>3</v>
      </c>
      <c r="R155" s="2" t="s">
        <v>237</v>
      </c>
    </row>
    <row r="156" spans="1:22" ht="20" customHeight="1" x14ac:dyDescent="0.4">
      <c r="A156" t="s">
        <v>206</v>
      </c>
      <c r="B156">
        <v>33.670999999999999</v>
      </c>
      <c r="C156">
        <v>8.59</v>
      </c>
      <c r="D156">
        <v>19.582999999999998</v>
      </c>
      <c r="E156">
        <v>57.424999999999997</v>
      </c>
      <c r="F156">
        <f t="shared" si="8"/>
        <v>0.25511567818003622</v>
      </c>
      <c r="G156">
        <f t="shared" si="9"/>
        <v>0.58159840812568675</v>
      </c>
      <c r="H156">
        <f t="shared" si="10"/>
        <v>1.7054735529090315</v>
      </c>
      <c r="I156" t="str">
        <f t="shared" si="11"/>
        <v>Low expression</v>
      </c>
      <c r="J156" t="s">
        <v>255</v>
      </c>
      <c r="K156" s="5" t="s">
        <v>132</v>
      </c>
      <c r="L156" s="4">
        <v>1</v>
      </c>
      <c r="M156" s="4" t="s">
        <v>251</v>
      </c>
      <c r="N156" s="4">
        <v>61</v>
      </c>
      <c r="O156" s="6">
        <v>16</v>
      </c>
      <c r="P156" s="2" t="s">
        <v>55</v>
      </c>
      <c r="Q156" s="2">
        <v>1.5</v>
      </c>
      <c r="R156" s="2" t="s">
        <v>237</v>
      </c>
      <c r="U156" s="7" t="s">
        <v>14</v>
      </c>
      <c r="V156" s="7" t="s">
        <v>13</v>
      </c>
    </row>
    <row r="157" spans="1:22" ht="20" customHeight="1" x14ac:dyDescent="0.4">
      <c r="A157" t="s">
        <v>207</v>
      </c>
      <c r="B157">
        <v>47.488999999999997</v>
      </c>
      <c r="C157">
        <v>16.077000000000002</v>
      </c>
      <c r="D157">
        <v>23.369</v>
      </c>
      <c r="E157">
        <v>98.316000000000003</v>
      </c>
      <c r="F157">
        <f t="shared" si="8"/>
        <v>0.33854155699214561</v>
      </c>
      <c r="G157">
        <f t="shared" si="9"/>
        <v>0.49209290572553649</v>
      </c>
      <c r="H157">
        <f t="shared" si="10"/>
        <v>2.0702899618859107</v>
      </c>
      <c r="I157" t="str">
        <f t="shared" si="11"/>
        <v>Low expression</v>
      </c>
      <c r="J157" t="s">
        <v>255</v>
      </c>
      <c r="K157" s="5" t="s">
        <v>132</v>
      </c>
      <c r="L157" s="4">
        <v>1</v>
      </c>
      <c r="M157" s="4" t="s">
        <v>251</v>
      </c>
      <c r="N157" s="4">
        <v>48</v>
      </c>
      <c r="O157" s="6">
        <v>9</v>
      </c>
      <c r="P157" s="2" t="s">
        <v>55</v>
      </c>
      <c r="Q157" s="2">
        <v>5</v>
      </c>
      <c r="R157" s="2" t="s">
        <v>237</v>
      </c>
      <c r="S157" s="2" t="str">
        <f>IF(OR(ISNUMBER( SEARCH("olig2+",#REF!)), ISNUMBER( SEARCH(" OLig-2+",#REF!))), "+", "-")</f>
        <v>-</v>
      </c>
      <c r="T157" s="7" t="s">
        <v>14</v>
      </c>
      <c r="V157" s="7" t="s">
        <v>14</v>
      </c>
    </row>
    <row r="158" spans="1:22" ht="20" customHeight="1" x14ac:dyDescent="0.4">
      <c r="A158" t="s">
        <v>208</v>
      </c>
      <c r="B158">
        <v>52.539000000000001</v>
      </c>
      <c r="C158">
        <v>30.622</v>
      </c>
      <c r="D158">
        <v>27.978999999999999</v>
      </c>
      <c r="E158">
        <v>144.137</v>
      </c>
      <c r="F158">
        <f t="shared" si="8"/>
        <v>0.58284322122613674</v>
      </c>
      <c r="G158">
        <f t="shared" si="9"/>
        <v>0.53253773387388414</v>
      </c>
      <c r="H158">
        <f t="shared" si="10"/>
        <v>2.7434286910675878</v>
      </c>
      <c r="I158" t="str">
        <f t="shared" si="11"/>
        <v>High expression</v>
      </c>
      <c r="J158" t="s">
        <v>255</v>
      </c>
      <c r="K158" s="5" t="s">
        <v>132</v>
      </c>
      <c r="L158" s="4">
        <v>1</v>
      </c>
      <c r="M158" s="4" t="s">
        <v>251</v>
      </c>
      <c r="N158" s="4">
        <v>67</v>
      </c>
      <c r="O158" s="6">
        <v>13</v>
      </c>
      <c r="P158" s="2" t="s">
        <v>55</v>
      </c>
      <c r="Q158" s="2">
        <v>3.6</v>
      </c>
      <c r="R158" s="2" t="s">
        <v>238</v>
      </c>
      <c r="S158" s="7" t="s">
        <v>13</v>
      </c>
      <c r="T158" s="7" t="s">
        <v>14</v>
      </c>
      <c r="U158" s="7" t="s">
        <v>13</v>
      </c>
      <c r="V158" s="7" t="s">
        <v>13</v>
      </c>
    </row>
    <row r="159" spans="1:22" ht="20" customHeight="1" x14ac:dyDescent="0.4">
      <c r="A159" t="s">
        <v>209</v>
      </c>
      <c r="B159">
        <v>46.469000000000001</v>
      </c>
      <c r="C159">
        <v>2.4319999999999999</v>
      </c>
      <c r="D159">
        <v>28.04</v>
      </c>
      <c r="E159">
        <v>47.072000000000003</v>
      </c>
      <c r="F159">
        <f t="shared" si="8"/>
        <v>5.233596591275904E-2</v>
      </c>
      <c r="G159">
        <f t="shared" si="9"/>
        <v>0.60341302804019881</v>
      </c>
      <c r="H159">
        <f t="shared" si="10"/>
        <v>1.01297639286406</v>
      </c>
      <c r="I159" t="str">
        <f t="shared" si="11"/>
        <v>Low expression</v>
      </c>
      <c r="J159" t="s">
        <v>255</v>
      </c>
      <c r="K159" s="5" t="s">
        <v>132</v>
      </c>
      <c r="L159" s="4">
        <v>1</v>
      </c>
      <c r="M159" s="4" t="s">
        <v>251</v>
      </c>
      <c r="N159" s="4">
        <v>53</v>
      </c>
      <c r="O159" s="6">
        <v>15</v>
      </c>
      <c r="P159" s="2" t="s">
        <v>55</v>
      </c>
      <c r="Q159" s="2">
        <v>3</v>
      </c>
      <c r="R159" s="2" t="s">
        <v>239</v>
      </c>
      <c r="S159" s="7" t="s">
        <v>13</v>
      </c>
      <c r="T159" s="7" t="s">
        <v>14</v>
      </c>
      <c r="U159" s="7" t="s">
        <v>14</v>
      </c>
      <c r="V159" s="7" t="s">
        <v>13</v>
      </c>
    </row>
    <row r="160" spans="1:22" ht="20" customHeight="1" x14ac:dyDescent="0.4">
      <c r="A160" t="s">
        <v>210</v>
      </c>
      <c r="B160">
        <v>9.6430000000000007</v>
      </c>
      <c r="C160">
        <v>1.099</v>
      </c>
      <c r="D160">
        <v>5.5709999999999997</v>
      </c>
      <c r="E160">
        <v>2E-3</v>
      </c>
      <c r="F160">
        <f t="shared" si="8"/>
        <v>0.11396868194545265</v>
      </c>
      <c r="G160">
        <f t="shared" si="9"/>
        <v>0.57772477444778592</v>
      </c>
      <c r="H160">
        <f t="shared" si="10"/>
        <v>2.0740433475059628E-4</v>
      </c>
      <c r="I160" t="str">
        <f t="shared" si="11"/>
        <v>Low expression</v>
      </c>
      <c r="J160" t="s">
        <v>255</v>
      </c>
      <c r="K160" s="5" t="s">
        <v>132</v>
      </c>
      <c r="L160" s="4">
        <v>1</v>
      </c>
      <c r="M160" s="4" t="s">
        <v>251</v>
      </c>
      <c r="N160" s="4">
        <v>50</v>
      </c>
      <c r="O160" s="6">
        <v>30</v>
      </c>
      <c r="P160" s="2" t="s">
        <v>55</v>
      </c>
      <c r="Q160" s="2">
        <v>5.5</v>
      </c>
      <c r="R160" s="2" t="s">
        <v>239</v>
      </c>
      <c r="S160" s="7" t="s">
        <v>13</v>
      </c>
      <c r="T160" s="7" t="s">
        <v>14</v>
      </c>
      <c r="U160" s="7" t="s">
        <v>14</v>
      </c>
      <c r="V160" s="7" t="s">
        <v>14</v>
      </c>
    </row>
    <row r="161" spans="1:22" ht="20" customHeight="1" x14ac:dyDescent="0.4">
      <c r="A161" t="s">
        <v>211</v>
      </c>
      <c r="B161">
        <v>11.946</v>
      </c>
      <c r="C161">
        <v>6.1470000000000002</v>
      </c>
      <c r="D161">
        <v>12.574</v>
      </c>
      <c r="E161">
        <v>0.01</v>
      </c>
      <c r="F161">
        <f t="shared" si="8"/>
        <v>0.51456554495228535</v>
      </c>
      <c r="G161">
        <f t="shared" si="9"/>
        <v>1.0525698978737652</v>
      </c>
      <c r="H161">
        <f t="shared" si="10"/>
        <v>8.3710028461409685E-4</v>
      </c>
      <c r="I161" t="str">
        <f t="shared" si="11"/>
        <v>Low expression</v>
      </c>
      <c r="J161" t="s">
        <v>255</v>
      </c>
      <c r="K161" s="5" t="s">
        <v>132</v>
      </c>
      <c r="L161" s="4">
        <v>1</v>
      </c>
      <c r="M161" s="4" t="s">
        <v>252</v>
      </c>
      <c r="N161" s="4">
        <v>66</v>
      </c>
      <c r="O161" s="6">
        <v>12</v>
      </c>
      <c r="P161" s="2" t="s">
        <v>55</v>
      </c>
      <c r="Q161" s="2">
        <v>3</v>
      </c>
      <c r="R161" s="2" t="s">
        <v>241</v>
      </c>
      <c r="S161" s="7" t="s">
        <v>13</v>
      </c>
      <c r="V161" s="7" t="s">
        <v>13</v>
      </c>
    </row>
    <row r="162" spans="1:22" ht="20" customHeight="1" x14ac:dyDescent="0.4">
      <c r="A162" t="s">
        <v>212</v>
      </c>
      <c r="B162">
        <v>8.968</v>
      </c>
      <c r="C162">
        <v>3.1139999999999999</v>
      </c>
      <c r="D162">
        <v>12.901999999999999</v>
      </c>
      <c r="E162">
        <v>1.0649999999999999</v>
      </c>
      <c r="F162">
        <f t="shared" si="8"/>
        <v>0.34723461195361283</v>
      </c>
      <c r="G162">
        <f t="shared" si="9"/>
        <v>1.4386708296164139</v>
      </c>
      <c r="H162">
        <f t="shared" si="10"/>
        <v>0.11875557537912577</v>
      </c>
      <c r="I162" t="str">
        <f t="shared" si="11"/>
        <v>Low expression</v>
      </c>
      <c r="J162" t="s">
        <v>255</v>
      </c>
      <c r="K162" s="5" t="s">
        <v>132</v>
      </c>
      <c r="L162" s="4">
        <v>1</v>
      </c>
      <c r="M162" s="4" t="s">
        <v>251</v>
      </c>
      <c r="N162" s="4">
        <v>68</v>
      </c>
      <c r="O162" s="6">
        <v>4</v>
      </c>
      <c r="P162" s="2" t="s">
        <v>55</v>
      </c>
      <c r="Q162" s="2">
        <v>5</v>
      </c>
      <c r="R162" s="2" t="s">
        <v>236</v>
      </c>
      <c r="S162" s="2" t="str">
        <f>IF(OR(ISNUMBER( SEARCH("olig2+",#REF!)), ISNUMBER( SEARCH(" OLig-2+",#REF!))), "+", "-")</f>
        <v>-</v>
      </c>
      <c r="T162" s="7" t="s">
        <v>14</v>
      </c>
      <c r="U162" s="7" t="s">
        <v>14</v>
      </c>
      <c r="V162" s="7" t="s">
        <v>13</v>
      </c>
    </row>
    <row r="163" spans="1:22" ht="20" customHeight="1" x14ac:dyDescent="0.4">
      <c r="A163" t="s">
        <v>213</v>
      </c>
      <c r="B163">
        <v>14.339</v>
      </c>
      <c r="C163">
        <v>7.0919999999999996</v>
      </c>
      <c r="D163">
        <v>10.807</v>
      </c>
      <c r="E163">
        <v>1.3939999999999999</v>
      </c>
      <c r="F163">
        <f t="shared" si="8"/>
        <v>0.49459516005300225</v>
      </c>
      <c r="G163">
        <f t="shared" si="9"/>
        <v>0.75367877815747264</v>
      </c>
      <c r="H163">
        <f t="shared" si="10"/>
        <v>9.7217379175674717E-2</v>
      </c>
      <c r="I163" t="str">
        <f t="shared" si="11"/>
        <v>Low expression</v>
      </c>
      <c r="J163" t="s">
        <v>255</v>
      </c>
      <c r="K163" s="5" t="s">
        <v>132</v>
      </c>
      <c r="L163" s="4">
        <v>1</v>
      </c>
      <c r="M163" s="4" t="s">
        <v>251</v>
      </c>
      <c r="N163" s="4">
        <v>58</v>
      </c>
      <c r="O163" s="6">
        <v>2</v>
      </c>
      <c r="P163" s="2" t="s">
        <v>55</v>
      </c>
      <c r="Q163" s="2">
        <v>3</v>
      </c>
      <c r="R163" s="2" t="s">
        <v>239</v>
      </c>
      <c r="S163" s="2" t="str">
        <f>IF(OR(ISNUMBER( SEARCH("olig2+",#REF!)), ISNUMBER( SEARCH(" OLig-2+",#REF!))), "+", "-")</f>
        <v>-</v>
      </c>
      <c r="T163" s="7" t="s">
        <v>14</v>
      </c>
      <c r="U163" s="7" t="s">
        <v>14</v>
      </c>
      <c r="V163" s="7" t="s">
        <v>13</v>
      </c>
    </row>
    <row r="164" spans="1:22" ht="20" customHeight="1" x14ac:dyDescent="0.4">
      <c r="A164" t="s">
        <v>214</v>
      </c>
      <c r="B164">
        <v>11.317</v>
      </c>
      <c r="C164">
        <v>3.4350000000000001</v>
      </c>
      <c r="D164">
        <v>16.571000000000002</v>
      </c>
      <c r="E164">
        <v>0.72099999999999997</v>
      </c>
      <c r="F164">
        <f t="shared" si="8"/>
        <v>0.30352566934700009</v>
      </c>
      <c r="G164">
        <f t="shared" si="9"/>
        <v>1.464257312008483</v>
      </c>
      <c r="H164">
        <f t="shared" si="10"/>
        <v>6.3709463638773528E-2</v>
      </c>
      <c r="I164" t="str">
        <f t="shared" si="11"/>
        <v>Low expression</v>
      </c>
      <c r="J164" t="s">
        <v>255</v>
      </c>
      <c r="K164" s="5" t="s">
        <v>132</v>
      </c>
      <c r="L164" s="4">
        <v>1</v>
      </c>
      <c r="M164" s="4" t="s">
        <v>252</v>
      </c>
      <c r="N164" s="4">
        <v>68</v>
      </c>
      <c r="O164" s="6">
        <v>12</v>
      </c>
      <c r="P164" s="2" t="s">
        <v>55</v>
      </c>
      <c r="Q164" s="2">
        <v>2.6</v>
      </c>
      <c r="R164" s="2" t="s">
        <v>239</v>
      </c>
      <c r="S164" s="7" t="s">
        <v>13</v>
      </c>
      <c r="T164" s="7" t="s">
        <v>14</v>
      </c>
      <c r="U164" s="7" t="s">
        <v>13</v>
      </c>
      <c r="V164" s="7" t="s">
        <v>13</v>
      </c>
    </row>
    <row r="165" spans="1:22" ht="20" customHeight="1" x14ac:dyDescent="0.4">
      <c r="A165" t="s">
        <v>215</v>
      </c>
      <c r="B165">
        <v>10.715</v>
      </c>
      <c r="C165">
        <v>6.944</v>
      </c>
      <c r="D165">
        <v>13.805999999999999</v>
      </c>
      <c r="E165">
        <v>5.0149999999999997</v>
      </c>
      <c r="F165">
        <f t="shared" si="8"/>
        <v>0.64806346243583757</v>
      </c>
      <c r="G165">
        <f t="shared" si="9"/>
        <v>1.2884741017265515</v>
      </c>
      <c r="H165">
        <f t="shared" si="10"/>
        <v>0.4680354643023798</v>
      </c>
      <c r="I165" t="str">
        <f t="shared" si="11"/>
        <v>Low expression</v>
      </c>
      <c r="J165" t="s">
        <v>255</v>
      </c>
      <c r="K165" s="5" t="s">
        <v>132</v>
      </c>
      <c r="L165" s="4">
        <v>1</v>
      </c>
      <c r="M165" s="4" t="s">
        <v>251</v>
      </c>
      <c r="N165" s="4">
        <v>71</v>
      </c>
      <c r="O165" s="6">
        <v>28</v>
      </c>
      <c r="P165" s="2" t="s">
        <v>55</v>
      </c>
      <c r="Q165" s="2">
        <v>6</v>
      </c>
      <c r="R165" s="2" t="s">
        <v>241</v>
      </c>
      <c r="S165" s="7" t="s">
        <v>13</v>
      </c>
      <c r="T165" s="7" t="s">
        <v>14</v>
      </c>
      <c r="U165" s="7" t="s">
        <v>14</v>
      </c>
      <c r="V165" s="7" t="s">
        <v>13</v>
      </c>
    </row>
    <row r="166" spans="1:22" ht="20" customHeight="1" x14ac:dyDescent="0.4">
      <c r="A166" t="s">
        <v>216</v>
      </c>
      <c r="B166">
        <v>5.93</v>
      </c>
      <c r="C166">
        <v>10.263999999999999</v>
      </c>
      <c r="D166">
        <v>19.635000000000002</v>
      </c>
      <c r="E166">
        <v>10.449</v>
      </c>
      <c r="F166">
        <f t="shared" si="8"/>
        <v>1.7308600337268127</v>
      </c>
      <c r="G166">
        <f t="shared" si="9"/>
        <v>3.3111298482293425</v>
      </c>
      <c r="H166">
        <f t="shared" si="10"/>
        <v>1.7620573355817877</v>
      </c>
      <c r="I166" t="str">
        <f t="shared" si="11"/>
        <v>Low expression</v>
      </c>
      <c r="J166" t="s">
        <v>255</v>
      </c>
      <c r="K166" s="5" t="s">
        <v>132</v>
      </c>
      <c r="L166" s="4">
        <v>1</v>
      </c>
      <c r="M166" s="4" t="s">
        <v>251</v>
      </c>
      <c r="N166" s="4">
        <v>62</v>
      </c>
      <c r="O166" s="6">
        <v>21</v>
      </c>
      <c r="P166" s="2" t="s">
        <v>217</v>
      </c>
      <c r="Q166" s="2">
        <v>2.5</v>
      </c>
      <c r="R166" s="2" t="s">
        <v>238</v>
      </c>
      <c r="S166" s="7" t="s">
        <v>13</v>
      </c>
      <c r="T166" s="7" t="s">
        <v>14</v>
      </c>
      <c r="U166" s="7" t="s">
        <v>13</v>
      </c>
      <c r="V166" s="7" t="s">
        <v>13</v>
      </c>
    </row>
    <row r="167" spans="1:22" ht="20" customHeight="1" x14ac:dyDescent="0.4">
      <c r="A167" t="s">
        <v>218</v>
      </c>
      <c r="B167">
        <v>18.376000000000001</v>
      </c>
      <c r="C167">
        <v>1.5580000000000001</v>
      </c>
      <c r="D167">
        <v>15.053000000000001</v>
      </c>
      <c r="E167">
        <v>37.095999999999997</v>
      </c>
      <c r="F167">
        <f t="shared" si="8"/>
        <v>8.4784501523726602E-2</v>
      </c>
      <c r="G167">
        <f t="shared" si="9"/>
        <v>0.81916630387461908</v>
      </c>
      <c r="H167">
        <f t="shared" si="10"/>
        <v>2.018720069656073</v>
      </c>
      <c r="I167" t="str">
        <f t="shared" si="11"/>
        <v>Low expression</v>
      </c>
      <c r="J167" t="s">
        <v>255</v>
      </c>
      <c r="K167" s="5" t="s">
        <v>132</v>
      </c>
      <c r="L167" s="4">
        <v>1</v>
      </c>
      <c r="M167" s="4" t="s">
        <v>252</v>
      </c>
      <c r="N167" s="4">
        <v>55</v>
      </c>
      <c r="O167" s="6">
        <v>2</v>
      </c>
      <c r="P167" s="8" t="s">
        <v>55</v>
      </c>
      <c r="Q167" s="2">
        <v>4.5</v>
      </c>
      <c r="R167" s="2" t="s">
        <v>239</v>
      </c>
      <c r="S167" s="7" t="s">
        <v>13</v>
      </c>
      <c r="T167" s="7" t="s">
        <v>14</v>
      </c>
      <c r="U167" s="7" t="s">
        <v>13</v>
      </c>
      <c r="V167" s="7" t="s">
        <v>13</v>
      </c>
    </row>
    <row r="168" spans="1:22" ht="20" customHeight="1" x14ac:dyDescent="0.4">
      <c r="A168" t="s">
        <v>219</v>
      </c>
      <c r="B168">
        <v>18.109000000000002</v>
      </c>
      <c r="C168">
        <v>0.48299999999999998</v>
      </c>
      <c r="D168">
        <v>14.497999999999999</v>
      </c>
      <c r="E168">
        <v>46.104999999999997</v>
      </c>
      <c r="F168">
        <f t="shared" si="8"/>
        <v>2.6671820641669883E-2</v>
      </c>
      <c r="G168">
        <f t="shared" si="9"/>
        <v>0.80059638853608694</v>
      </c>
      <c r="H168">
        <f t="shared" si="10"/>
        <v>2.5459716163233748</v>
      </c>
      <c r="I168" t="str">
        <f t="shared" si="11"/>
        <v>High expression</v>
      </c>
      <c r="J168" t="s">
        <v>255</v>
      </c>
      <c r="K168" s="5" t="s">
        <v>132</v>
      </c>
      <c r="L168" s="4">
        <v>1</v>
      </c>
      <c r="M168" s="4" t="s">
        <v>251</v>
      </c>
      <c r="N168" s="4">
        <v>59</v>
      </c>
      <c r="O168" s="6">
        <v>26</v>
      </c>
      <c r="P168" s="8" t="s">
        <v>77</v>
      </c>
      <c r="Q168" s="2">
        <v>3</v>
      </c>
      <c r="R168" s="2" t="s">
        <v>237</v>
      </c>
      <c r="S168" s="2" t="str">
        <f>IF(OR(ISNUMBER( SEARCH("olig2+",#REF!)), ISNUMBER( SEARCH(" OLig-2+",#REF!))), "+", "-")</f>
        <v>-</v>
      </c>
      <c r="T168" s="7" t="s">
        <v>14</v>
      </c>
      <c r="U168" s="7" t="s">
        <v>13</v>
      </c>
    </row>
    <row r="169" spans="1:22" ht="20" customHeight="1" x14ac:dyDescent="0.4">
      <c r="A169" t="s">
        <v>220</v>
      </c>
      <c r="B169">
        <v>23.971</v>
      </c>
      <c r="C169">
        <v>0.36599999999999999</v>
      </c>
      <c r="D169">
        <v>12.032999999999999</v>
      </c>
      <c r="E169">
        <v>40.78</v>
      </c>
      <c r="F169">
        <f t="shared" si="8"/>
        <v>1.5268449376329731E-2</v>
      </c>
      <c r="G169">
        <f t="shared" si="9"/>
        <v>0.5019815610529389</v>
      </c>
      <c r="H169">
        <f t="shared" si="10"/>
        <v>1.7012223102916024</v>
      </c>
      <c r="I169" t="str">
        <f t="shared" si="11"/>
        <v>Low expression</v>
      </c>
      <c r="J169" t="s">
        <v>255</v>
      </c>
      <c r="K169" s="5" t="s">
        <v>132</v>
      </c>
      <c r="L169" s="4">
        <v>1</v>
      </c>
      <c r="M169" s="4" t="s">
        <v>252</v>
      </c>
      <c r="N169" s="4">
        <v>45</v>
      </c>
      <c r="O169" s="6">
        <v>19</v>
      </c>
      <c r="P169" s="8" t="s">
        <v>55</v>
      </c>
      <c r="Q169" s="2">
        <v>3.5</v>
      </c>
      <c r="R169" s="2" t="s">
        <v>241</v>
      </c>
      <c r="S169" s="7" t="s">
        <v>13</v>
      </c>
      <c r="T169" s="7" t="s">
        <v>14</v>
      </c>
      <c r="U169" s="7" t="s">
        <v>13</v>
      </c>
      <c r="V169" s="7" t="s">
        <v>13</v>
      </c>
    </row>
    <row r="170" spans="1:22" ht="20" customHeight="1" x14ac:dyDescent="0.4">
      <c r="A170" t="s">
        <v>221</v>
      </c>
      <c r="B170">
        <v>32.945</v>
      </c>
      <c r="C170">
        <v>0.373</v>
      </c>
      <c r="D170">
        <v>10.858000000000001</v>
      </c>
      <c r="E170">
        <v>20.061</v>
      </c>
      <c r="F170">
        <f t="shared" si="8"/>
        <v>1.1321900136591288E-2</v>
      </c>
      <c r="G170">
        <f t="shared" si="9"/>
        <v>0.32957960236758232</v>
      </c>
      <c r="H170">
        <f t="shared" si="10"/>
        <v>0.60892396418272876</v>
      </c>
      <c r="I170" t="str">
        <f t="shared" si="11"/>
        <v>Low expression</v>
      </c>
      <c r="J170" t="s">
        <v>255</v>
      </c>
      <c r="K170" s="5" t="s">
        <v>222</v>
      </c>
      <c r="L170" s="4">
        <v>1</v>
      </c>
      <c r="M170" s="4" t="s">
        <v>251</v>
      </c>
      <c r="N170" s="4">
        <v>55</v>
      </c>
      <c r="O170" s="6">
        <v>41</v>
      </c>
      <c r="P170" s="2" t="s">
        <v>55</v>
      </c>
      <c r="Q170" s="2">
        <v>3</v>
      </c>
      <c r="R170" s="2" t="s">
        <v>238</v>
      </c>
      <c r="S170" s="7" t="s">
        <v>13</v>
      </c>
      <c r="T170" s="7" t="s">
        <v>14</v>
      </c>
    </row>
    <row r="171" spans="1:22" ht="20" customHeight="1" x14ac:dyDescent="0.4">
      <c r="A171" t="s">
        <v>223</v>
      </c>
      <c r="B171">
        <v>12.445</v>
      </c>
      <c r="C171">
        <v>5.0860000000000003</v>
      </c>
      <c r="D171">
        <v>18.091000000000001</v>
      </c>
      <c r="E171">
        <v>32.298999999999999</v>
      </c>
      <c r="F171">
        <f t="shared" si="8"/>
        <v>0.40867818400964245</v>
      </c>
      <c r="G171">
        <f t="shared" si="9"/>
        <v>1.4536761751707514</v>
      </c>
      <c r="H171">
        <f t="shared" si="10"/>
        <v>2.5953394937725993</v>
      </c>
      <c r="I171" t="str">
        <f t="shared" si="11"/>
        <v>High expression</v>
      </c>
      <c r="J171" t="s">
        <v>255</v>
      </c>
      <c r="K171" s="5" t="s">
        <v>222</v>
      </c>
      <c r="L171" s="4">
        <v>1</v>
      </c>
      <c r="M171" s="4" t="s">
        <v>251</v>
      </c>
      <c r="N171" s="4">
        <v>35</v>
      </c>
      <c r="O171" s="6">
        <v>21</v>
      </c>
      <c r="P171" s="2" t="s">
        <v>55</v>
      </c>
      <c r="Q171" s="2">
        <v>2</v>
      </c>
      <c r="R171" s="2" t="s">
        <v>239</v>
      </c>
      <c r="S171" s="2" t="str">
        <f>IF(OR(ISNUMBER( SEARCH("olig2+",#REF!)), ISNUMBER( SEARCH(" OLig-2+",#REF!))), "+", "-")</f>
        <v>-</v>
      </c>
      <c r="T171" s="7" t="s">
        <v>14</v>
      </c>
    </row>
    <row r="172" spans="1:22" ht="20" customHeight="1" x14ac:dyDescent="0.4">
      <c r="A172" t="s">
        <v>224</v>
      </c>
      <c r="B172">
        <v>32.962000000000003</v>
      </c>
      <c r="C172">
        <v>0.23499999999999999</v>
      </c>
      <c r="D172">
        <v>10.741</v>
      </c>
      <c r="E172">
        <v>16.265000000000001</v>
      </c>
      <c r="F172">
        <f t="shared" si="8"/>
        <v>7.1294217583884462E-3</v>
      </c>
      <c r="G172">
        <f t="shared" si="9"/>
        <v>0.32586008130574595</v>
      </c>
      <c r="H172">
        <f t="shared" si="10"/>
        <v>0.49344699957526844</v>
      </c>
      <c r="I172" t="str">
        <f t="shared" si="11"/>
        <v>Low expression</v>
      </c>
      <c r="J172" t="s">
        <v>255</v>
      </c>
      <c r="K172" s="5" t="s">
        <v>222</v>
      </c>
      <c r="L172" s="4">
        <v>1</v>
      </c>
      <c r="M172" s="4" t="s">
        <v>251</v>
      </c>
      <c r="N172" s="4">
        <v>51</v>
      </c>
      <c r="O172" s="6">
        <v>17</v>
      </c>
      <c r="P172" s="2" t="s">
        <v>55</v>
      </c>
      <c r="Q172" s="2">
        <v>6</v>
      </c>
      <c r="R172" s="2" t="s">
        <v>241</v>
      </c>
      <c r="S172" s="7" t="s">
        <v>13</v>
      </c>
      <c r="T172" s="7" t="s">
        <v>14</v>
      </c>
      <c r="U172" s="7" t="s">
        <v>13</v>
      </c>
      <c r="V172" s="7" t="s">
        <v>13</v>
      </c>
    </row>
    <row r="173" spans="1:22" ht="20" customHeight="1" x14ac:dyDescent="0.4">
      <c r="A173" t="s">
        <v>225</v>
      </c>
      <c r="B173">
        <v>5.9349999999999996</v>
      </c>
      <c r="C173">
        <v>0.105</v>
      </c>
      <c r="D173">
        <v>14.881</v>
      </c>
      <c r="E173">
        <v>20.725000000000001</v>
      </c>
      <c r="F173">
        <f t="shared" si="8"/>
        <v>1.7691659646166806E-2</v>
      </c>
      <c r="G173">
        <f t="shared" si="9"/>
        <v>2.5073294018534122</v>
      </c>
      <c r="H173">
        <f t="shared" si="10"/>
        <v>3.491996630160068</v>
      </c>
      <c r="I173" t="str">
        <f t="shared" si="11"/>
        <v>High expression</v>
      </c>
      <c r="J173" t="s">
        <v>255</v>
      </c>
      <c r="K173" s="5" t="s">
        <v>222</v>
      </c>
      <c r="L173" s="4">
        <v>1</v>
      </c>
      <c r="M173" s="4" t="s">
        <v>251</v>
      </c>
      <c r="N173" s="4">
        <v>52</v>
      </c>
      <c r="O173" s="6">
        <v>27</v>
      </c>
      <c r="P173" s="2" t="s">
        <v>55</v>
      </c>
      <c r="Q173" s="2">
        <v>4</v>
      </c>
      <c r="R173" s="2" t="s">
        <v>238</v>
      </c>
      <c r="S173" s="7" t="s">
        <v>13</v>
      </c>
      <c r="T173" s="7" t="s">
        <v>14</v>
      </c>
      <c r="U173" s="7" t="s">
        <v>13</v>
      </c>
      <c r="V173" s="7" t="s">
        <v>13</v>
      </c>
    </row>
    <row r="174" spans="1:22" ht="20" customHeight="1" x14ac:dyDescent="0.4">
      <c r="A174" t="s">
        <v>226</v>
      </c>
      <c r="B174">
        <v>11.337999999999999</v>
      </c>
      <c r="C174">
        <v>3.9E-2</v>
      </c>
      <c r="D174">
        <v>12.276</v>
      </c>
      <c r="E174">
        <v>4.2300000000000004</v>
      </c>
      <c r="F174">
        <f t="shared" si="8"/>
        <v>3.4397600987828543E-3</v>
      </c>
      <c r="G174">
        <f t="shared" si="9"/>
        <v>1.0827306403245722</v>
      </c>
      <c r="H174">
        <f t="shared" si="10"/>
        <v>0.37308167225260191</v>
      </c>
      <c r="I174" t="str">
        <f t="shared" si="11"/>
        <v>Low expression</v>
      </c>
      <c r="J174" t="s">
        <v>255</v>
      </c>
      <c r="K174" s="5" t="s">
        <v>222</v>
      </c>
      <c r="L174" s="4">
        <v>1</v>
      </c>
      <c r="M174" s="4" t="s">
        <v>251</v>
      </c>
      <c r="N174" s="4">
        <v>64</v>
      </c>
      <c r="O174" s="6">
        <v>12</v>
      </c>
      <c r="P174" s="2" t="s">
        <v>55</v>
      </c>
      <c r="Q174" s="2">
        <v>3</v>
      </c>
      <c r="R174" s="2" t="s">
        <v>237</v>
      </c>
      <c r="T174" s="7" t="s">
        <v>14</v>
      </c>
      <c r="U174" s="7" t="s">
        <v>14</v>
      </c>
      <c r="V174" s="7" t="s">
        <v>13</v>
      </c>
    </row>
    <row r="175" spans="1:22" ht="20" customHeight="1" x14ac:dyDescent="0.4">
      <c r="A175" t="s">
        <v>227</v>
      </c>
      <c r="B175">
        <v>3.8010000000000002</v>
      </c>
      <c r="C175">
        <v>1.2310000000000001</v>
      </c>
      <c r="D175">
        <v>9.6029999999999998</v>
      </c>
      <c r="E175">
        <v>1.6519999999999999</v>
      </c>
      <c r="F175">
        <f t="shared" si="8"/>
        <v>0.32386214154169957</v>
      </c>
      <c r="G175">
        <f t="shared" si="9"/>
        <v>2.5264404104183109</v>
      </c>
      <c r="H175">
        <f t="shared" si="10"/>
        <v>0.43462246777163899</v>
      </c>
      <c r="I175" t="str">
        <f t="shared" si="11"/>
        <v>Low expression</v>
      </c>
      <c r="J175" t="s">
        <v>255</v>
      </c>
      <c r="K175" s="5" t="s">
        <v>222</v>
      </c>
      <c r="L175" s="4">
        <v>1</v>
      </c>
      <c r="M175" s="4" t="s">
        <v>251</v>
      </c>
      <c r="N175" s="4">
        <v>69</v>
      </c>
      <c r="O175" s="6">
        <v>0</v>
      </c>
      <c r="P175" s="2" t="s">
        <v>55</v>
      </c>
      <c r="Q175" s="2">
        <v>2.5</v>
      </c>
      <c r="R175" s="2" t="s">
        <v>242</v>
      </c>
      <c r="S175" s="7" t="s">
        <v>13</v>
      </c>
      <c r="U175" s="7" t="s">
        <v>13</v>
      </c>
      <c r="V175" s="7" t="s">
        <v>13</v>
      </c>
    </row>
    <row r="176" spans="1:22" ht="20" customHeight="1" x14ac:dyDescent="0.4">
      <c r="A176" t="s">
        <v>228</v>
      </c>
      <c r="B176">
        <v>22.481000000000002</v>
      </c>
      <c r="C176">
        <v>0.25700000000000001</v>
      </c>
      <c r="D176">
        <v>12.19</v>
      </c>
      <c r="E176">
        <v>27.75</v>
      </c>
      <c r="F176">
        <f t="shared" si="8"/>
        <v>1.1431875806236377E-2</v>
      </c>
      <c r="G176">
        <f t="shared" si="9"/>
        <v>0.54223566567323511</v>
      </c>
      <c r="H176">
        <f t="shared" si="10"/>
        <v>1.2343756950313598</v>
      </c>
      <c r="I176" t="str">
        <f t="shared" si="11"/>
        <v>Low expression</v>
      </c>
      <c r="J176" t="s">
        <v>255</v>
      </c>
      <c r="K176" s="5" t="s">
        <v>222</v>
      </c>
      <c r="L176" s="4">
        <v>1</v>
      </c>
      <c r="M176" s="4" t="s">
        <v>251</v>
      </c>
      <c r="N176" s="4">
        <v>50</v>
      </c>
      <c r="O176" s="6">
        <v>17</v>
      </c>
      <c r="P176" s="2" t="s">
        <v>55</v>
      </c>
      <c r="Q176" s="2">
        <v>1.5</v>
      </c>
      <c r="R176" s="2" t="s">
        <v>237</v>
      </c>
      <c r="S176" s="7" t="s">
        <v>13</v>
      </c>
      <c r="T176" s="7" t="s">
        <v>14</v>
      </c>
      <c r="U176" s="7" t="s">
        <v>13</v>
      </c>
      <c r="V176" s="7" t="s">
        <v>13</v>
      </c>
    </row>
    <row r="177" spans="5:5" x14ac:dyDescent="0.4">
      <c r="E177" s="1"/>
    </row>
  </sheetData>
  <autoFilter ref="A1:V176" xr:uid="{00000000-0001-0000-00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蒋佳豪</dc:creator>
  <cp:lastModifiedBy>蒋佳豪</cp:lastModifiedBy>
  <dcterms:created xsi:type="dcterms:W3CDTF">2015-06-05T18:19:34Z</dcterms:created>
  <dcterms:modified xsi:type="dcterms:W3CDTF">2023-12-06T06:39:58Z</dcterms:modified>
</cp:coreProperties>
</file>