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9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/Users/athenaeyster/Desktop/IF geochron/Manuscript May 2023/Supplement/"/>
    </mc:Choice>
  </mc:AlternateContent>
  <xr:revisionPtr revIDLastSave="0" documentId="13_ncr:1_{AA57CCE6-BD13-534E-B65C-44D40E9BAC39}" xr6:coauthVersionLast="43" xr6:coauthVersionMax="43" xr10:uidLastSave="{00000000-0000-0000-0000-000000000000}"/>
  <bookViews>
    <workbookView xWindow="4040" yWindow="680" windowWidth="22720" windowHeight="15040" activeTab="3" xr2:uid="{00000000-000D-0000-FFFF-FFFF00000000}"/>
  </bookViews>
  <sheets>
    <sheet name="PlotDat1" sheetId="4" state="hidden" r:id="rId1"/>
    <sheet name="PlotDat4" sheetId="6" state="hidden" r:id="rId2"/>
    <sheet name="Table" sheetId="9" r:id="rId3"/>
    <sheet name="Means" sheetId="10" r:id="rId4"/>
  </sheets>
  <definedNames>
    <definedName name="_gXY1">PlotDat4!$C$1:$D$3</definedName>
    <definedName name="Ellipse1_1">PlotDat4!$I$1:$J$49</definedName>
    <definedName name="Ellipse1_2">PlotDat4!$K$1:$L$49</definedName>
    <definedName name="Ellipse1_3">PlotDat4!$M$1:$N$49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0" l="1"/>
  <c r="F7" i="10"/>
  <c r="F8" i="10"/>
  <c r="X7" i="9"/>
  <c r="V21" i="9"/>
  <c r="V8" i="9"/>
  <c r="V9" i="9"/>
  <c r="V10" i="9"/>
  <c r="V11" i="9"/>
  <c r="V12" i="9"/>
  <c r="V14" i="9"/>
  <c r="V15" i="9"/>
  <c r="V16" i="9"/>
  <c r="V18" i="9"/>
  <c r="V19" i="9"/>
  <c r="V20" i="9"/>
  <c r="V7" i="9"/>
</calcChain>
</file>

<file path=xl/sharedStrings.xml><?xml version="1.0" encoding="utf-8"?>
<sst xmlns="http://schemas.openxmlformats.org/spreadsheetml/2006/main" count="168" uniqueCount="87">
  <si>
    <t>Sample</t>
  </si>
  <si>
    <t>U</t>
  </si>
  <si>
    <t>206 Pb</t>
  </si>
  <si>
    <t>208 Pb</t>
  </si>
  <si>
    <t>207 Pb</t>
  </si>
  <si>
    <t>corr.</t>
  </si>
  <si>
    <t>Fractions</t>
  </si>
  <si>
    <t>(pg)</t>
  </si>
  <si>
    <t>204 Pb</t>
  </si>
  <si>
    <t>238 U</t>
  </si>
  <si>
    <t>235 U</t>
  </si>
  <si>
    <t>coef.</t>
  </si>
  <si>
    <t>(a)</t>
  </si>
  <si>
    <t>(b)</t>
  </si>
  <si>
    <t>(c)</t>
  </si>
  <si>
    <t>(d)</t>
  </si>
  <si>
    <t>(e)</t>
  </si>
  <si>
    <t xml:space="preserve">(b) Total common-Pb in analyses. </t>
  </si>
  <si>
    <t>Corr. coef. = correlation coefficient.</t>
  </si>
  <si>
    <t>err</t>
  </si>
  <si>
    <t>Ratios</t>
  </si>
  <si>
    <t>Pb(c)</t>
  </si>
  <si>
    <t>IsoLine</t>
  </si>
  <si>
    <t>ErrEll</t>
  </si>
  <si>
    <t>Source sheet</t>
  </si>
  <si>
    <t>Sheet2</t>
  </si>
  <si>
    <t>Plot name</t>
  </si>
  <si>
    <t>Concordia1</t>
  </si>
  <si>
    <t>Plot Type</t>
  </si>
  <si>
    <t>1st free col</t>
  </si>
  <si>
    <t>Sigma Level</t>
  </si>
  <si>
    <t>Absolute Errs</t>
  </si>
  <si>
    <t>Symbol Type</t>
  </si>
  <si>
    <t>Inverse Plot</t>
  </si>
  <si>
    <t>Color Plot</t>
  </si>
  <si>
    <t>3D plot</t>
  </si>
  <si>
    <t>Linear</t>
  </si>
  <si>
    <t>Data Range</t>
  </si>
  <si>
    <t>B5:F7</t>
  </si>
  <si>
    <t>Filled Symbols</t>
  </si>
  <si>
    <t>Concordia2</t>
  </si>
  <si>
    <t xml:space="preserve">Pb* </t>
  </si>
  <si>
    <t>Th</t>
  </si>
  <si>
    <t>Mass fractionation correction of 0.25%/amu ± 0.04%/amu (atomic mass unit) was applied  to single-collector Daly analyses.</t>
  </si>
  <si>
    <t xml:space="preserve">All common Pb assumed to be laboratory blank. Total procedural blank less than 0.1 pg for U. </t>
  </si>
  <si>
    <r>
      <t>Ages calculated using the decay constants λ</t>
    </r>
    <r>
      <rPr>
        <vertAlign val="subscript"/>
        <sz val="12"/>
        <rFont val="Times New Roman"/>
        <family val="1"/>
      </rPr>
      <t>238</t>
    </r>
    <r>
      <rPr>
        <sz val="12"/>
        <rFont val="Times New Roman"/>
        <family val="1"/>
      </rPr>
      <t xml:space="preserve"> = 1.55125E-10 and λ</t>
    </r>
    <r>
      <rPr>
        <vertAlign val="subscript"/>
        <sz val="12"/>
        <rFont val="Times New Roman"/>
        <family val="1"/>
      </rPr>
      <t>235</t>
    </r>
    <r>
      <rPr>
        <sz val="12"/>
        <rFont val="Times New Roman"/>
        <family val="1"/>
      </rPr>
      <t xml:space="preserve"> = 9.8485E-10 (Jaffey et al. 1971).</t>
    </r>
  </si>
  <si>
    <t>Ages (Ma)</t>
  </si>
  <si>
    <r>
      <t xml:space="preserve">Blank isotopic composition: </t>
    </r>
    <r>
      <rPr>
        <vertAlign val="superscript"/>
        <sz val="12"/>
        <rFont val="Times New Roman"/>
        <family val="1"/>
      </rPr>
      <t>206</t>
    </r>
    <r>
      <rPr>
        <sz val="12"/>
        <rFont val="Times New Roman"/>
        <family val="1"/>
      </rPr>
      <t>Pb/</t>
    </r>
    <r>
      <rPr>
        <vertAlign val="superscript"/>
        <sz val="12"/>
        <rFont val="Times New Roman"/>
        <family val="1"/>
      </rPr>
      <t>204</t>
    </r>
    <r>
      <rPr>
        <sz val="12"/>
        <rFont val="Times New Roman"/>
        <family val="1"/>
      </rPr>
      <t xml:space="preserve">Pb = 18.15 ± 0.47, </t>
    </r>
    <r>
      <rPr>
        <vertAlign val="superscript"/>
        <sz val="12"/>
        <rFont val="Times New Roman"/>
        <family val="1"/>
      </rPr>
      <t>207</t>
    </r>
    <r>
      <rPr>
        <sz val="12"/>
        <rFont val="Times New Roman"/>
        <family val="1"/>
      </rPr>
      <t>Pb/</t>
    </r>
    <r>
      <rPr>
        <vertAlign val="superscript"/>
        <sz val="12"/>
        <rFont val="Times New Roman"/>
        <family val="1"/>
      </rPr>
      <t>204</t>
    </r>
    <r>
      <rPr>
        <sz val="12"/>
        <rFont val="Times New Roman"/>
        <family val="1"/>
      </rPr>
      <t xml:space="preserve">Pb =15.30 ± 0.30, </t>
    </r>
    <r>
      <rPr>
        <vertAlign val="superscript"/>
        <sz val="12"/>
        <rFont val="Times New Roman"/>
        <family val="1"/>
      </rPr>
      <t>208</t>
    </r>
    <r>
      <rPr>
        <sz val="12"/>
        <rFont val="Times New Roman"/>
        <family val="1"/>
      </rPr>
      <t>Pb/</t>
    </r>
    <r>
      <rPr>
        <vertAlign val="superscript"/>
        <sz val="12"/>
        <rFont val="Times New Roman"/>
        <family val="1"/>
      </rPr>
      <t>204</t>
    </r>
    <r>
      <rPr>
        <sz val="12"/>
        <rFont val="Times New Roman"/>
        <family val="1"/>
      </rPr>
      <t xml:space="preserve">Pb = 37.11 ± 0.87. </t>
    </r>
  </si>
  <si>
    <r>
      <t>(2</t>
    </r>
    <r>
      <rPr>
        <sz val="12"/>
        <rFont val="Calibri"/>
        <family val="2"/>
      </rPr>
      <t>σ</t>
    </r>
    <r>
      <rPr>
        <sz val="12"/>
        <rFont val="Arial"/>
        <family val="2"/>
      </rPr>
      <t>%)</t>
    </r>
  </si>
  <si>
    <r>
      <t>(2</t>
    </r>
    <r>
      <rPr>
        <sz val="12"/>
        <rFont val="Calibri"/>
        <family val="2"/>
      </rPr>
      <t>σ</t>
    </r>
    <r>
      <rPr>
        <sz val="12"/>
        <rFont val="Arial"/>
        <family val="2"/>
      </rPr>
      <t>)</t>
    </r>
  </si>
  <si>
    <t>(f)</t>
  </si>
  <si>
    <t>(d) Measured ratio corrected for spike and fractionation only.</t>
  </si>
  <si>
    <t>(e) Radiogenic Pb ratio.</t>
  </si>
  <si>
    <t>(c) Total sample U content.</t>
  </si>
  <si>
    <r>
      <t xml:space="preserve">(f) Corrected for fractionation, spike and blank. Also corrected for initial Th/U disequilibrium using radiogenic </t>
    </r>
    <r>
      <rPr>
        <vertAlign val="superscript"/>
        <sz val="12"/>
        <rFont val="Times New Roman"/>
        <family val="1"/>
      </rPr>
      <t>208</t>
    </r>
    <r>
      <rPr>
        <sz val="12"/>
        <rFont val="Times New Roman"/>
        <family val="1"/>
      </rPr>
      <t>Pb and Th/U</t>
    </r>
    <r>
      <rPr>
        <vertAlign val="subscript"/>
        <sz val="12"/>
        <rFont val="Times New Roman"/>
        <family val="1"/>
      </rPr>
      <t>magma</t>
    </r>
    <r>
      <rPr>
        <sz val="12"/>
        <rFont val="Times New Roman"/>
        <family val="1"/>
      </rPr>
      <t xml:space="preserve"> = 2.8.</t>
    </r>
  </si>
  <si>
    <t>Notes:</t>
  </si>
  <si>
    <r>
      <t>Table .</t>
    </r>
    <r>
      <rPr>
        <sz val="12"/>
        <rFont val="Times New Roman"/>
        <family val="1"/>
      </rPr>
      <t xml:space="preserve"> U-Pb isotopic data.</t>
    </r>
  </si>
  <si>
    <t>A1803-147</t>
  </si>
  <si>
    <t xml:space="preserve">z14     </t>
  </si>
  <si>
    <t xml:space="preserve">z17     </t>
  </si>
  <si>
    <t xml:space="preserve">z13     </t>
  </si>
  <si>
    <t xml:space="preserve">z16     </t>
  </si>
  <si>
    <t xml:space="preserve">z1      </t>
  </si>
  <si>
    <t xml:space="preserve">z4      </t>
  </si>
  <si>
    <t>LA1818</t>
  </si>
  <si>
    <t xml:space="preserve">z6      </t>
  </si>
  <si>
    <t>A1709-1</t>
  </si>
  <si>
    <t xml:space="preserve">z24     </t>
  </si>
  <si>
    <t xml:space="preserve">z23     </t>
  </si>
  <si>
    <t xml:space="preserve">z29     </t>
  </si>
  <si>
    <t xml:space="preserve">z30     </t>
  </si>
  <si>
    <r>
      <t>(a) Thermally annealed and pre-treated single zircon. Data used in date calculation are in</t>
    </r>
    <r>
      <rPr>
        <b/>
        <sz val="12"/>
        <rFont val="Times New Roman"/>
        <family val="1"/>
      </rPr>
      <t xml:space="preserve"> bold</t>
    </r>
    <r>
      <rPr>
        <sz val="12"/>
        <rFont val="Times New Roman"/>
        <family val="1"/>
      </rPr>
      <t>.</t>
    </r>
  </si>
  <si>
    <t>180/10 hrs</t>
  </si>
  <si>
    <t xml:space="preserve">Chemical </t>
  </si>
  <si>
    <t xml:space="preserve">abrasion </t>
  </si>
  <si>
    <t>210/12 hrs</t>
  </si>
  <si>
    <t>N</t>
  </si>
  <si>
    <t>MSWD</t>
  </si>
  <si>
    <t>AGE</t>
  </si>
  <si>
    <t>2sigma error 
analytical</t>
  </si>
  <si>
    <t>Y(+tracer)</t>
  </si>
  <si>
    <t>z[+ decay from isoplot</t>
  </si>
  <si>
    <t>maximum age</t>
  </si>
  <si>
    <t>External 
  [+ decay]</t>
  </si>
  <si>
    <t>207/206 from isoplot</t>
  </si>
  <si>
    <t>238/206 *From MIT data processing (weighted mean Th corrected</t>
  </si>
  <si>
    <t>Minimum 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</si>
</sst>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"/>
    <numFmt numFmtId="165" formatCode=".000"/>
    <numFmt numFmtId="166" formatCode="0.0"/>
    <numFmt numFmtId="167" formatCode="0.000"/>
    <numFmt numFmtId="168" formatCode="\(.00\)"/>
    <numFmt numFmtId="169" formatCode="0.0000"/>
    <numFmt numFmtId="170" formatCode="0.00000"/>
    <numFmt numFmtId="171" formatCode="0000.0"/>
    <numFmt numFmtId="172" formatCode=".00"/>
    <numFmt numFmtId="173" formatCode="\(0.00\)"/>
    <numFmt numFmtId="174" formatCode="0.000000"/>
    <numFmt numFmtId="175" formatCode="0.000000000"/>
  </numFmts>
  <fonts count="18">
    <font>
      <sz val="10"/>
      <name val="Geneva"/>
    </font>
    <font>
      <sz val="10"/>
      <name val="Tms Rmn"/>
    </font>
    <font>
      <sz val="12"/>
      <name val="Tms Rmn"/>
    </font>
    <font>
      <sz val="14"/>
      <name val="Arial Narrow"/>
      <family val="2"/>
    </font>
    <font>
      <sz val="8"/>
      <name val="Geneva"/>
      <family val="2"/>
    </font>
    <font>
      <b/>
      <sz val="14"/>
      <name val="Arial Narrow"/>
      <family val="2"/>
    </font>
    <font>
      <b/>
      <sz val="12"/>
      <name val="Times New Roman"/>
      <family val="1"/>
    </font>
    <font>
      <sz val="12"/>
      <name val="Times New Roman"/>
      <family val="1"/>
    </font>
    <font>
      <vertAlign val="superscript"/>
      <sz val="12"/>
      <name val="Times New Roman"/>
      <family val="1"/>
    </font>
    <font>
      <vertAlign val="subscript"/>
      <sz val="12"/>
      <name val="Times New Roman"/>
      <family val="1"/>
    </font>
    <font>
      <sz val="12"/>
      <name val="Arial"/>
      <family val="2"/>
    </font>
    <font>
      <u/>
      <sz val="12"/>
      <name val="Arial"/>
      <family val="2"/>
    </font>
    <font>
      <b/>
      <sz val="12"/>
      <name val="Arial"/>
      <family val="2"/>
    </font>
    <font>
      <sz val="12"/>
      <name val="Calibri"/>
      <family val="2"/>
    </font>
    <font>
      <i/>
      <sz val="12"/>
      <name val="Arial"/>
      <family val="2"/>
    </font>
    <font>
      <sz val="10"/>
      <name val="Genev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medium">
        <color rgb="FFA5A5A5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166" fontId="1" fillId="0" borderId="0" xfId="0" applyNumberFormat="1" applyFont="1"/>
    <xf numFmtId="2" fontId="1" fillId="0" borderId="0" xfId="0" applyNumberFormat="1" applyFont="1"/>
    <xf numFmtId="0" fontId="1" fillId="0" borderId="0" xfId="0" applyFont="1" applyBorder="1"/>
    <xf numFmtId="166" fontId="1" fillId="0" borderId="0" xfId="0" applyNumberFormat="1" applyFont="1" applyBorder="1"/>
    <xf numFmtId="0" fontId="1" fillId="0" borderId="0" xfId="0" applyFont="1" applyBorder="1" applyAlignment="1">
      <alignment horizontal="center"/>
    </xf>
    <xf numFmtId="1" fontId="1" fillId="0" borderId="0" xfId="0" applyNumberFormat="1" applyFont="1" applyBorder="1"/>
    <xf numFmtId="173" fontId="1" fillId="0" borderId="0" xfId="0" applyNumberFormat="1" applyFont="1" applyBorder="1"/>
    <xf numFmtId="0" fontId="2" fillId="0" borderId="0" xfId="0" applyFont="1" applyBorder="1"/>
    <xf numFmtId="0" fontId="3" fillId="0" borderId="0" xfId="0" applyFont="1"/>
    <xf numFmtId="167" fontId="3" fillId="0" borderId="0" xfId="0" applyNumberFormat="1" applyFont="1" applyBorder="1" applyAlignment="1">
      <alignment horizontal="center"/>
    </xf>
    <xf numFmtId="168" fontId="3" fillId="0" borderId="0" xfId="0" applyNumberFormat="1" applyFont="1" applyBorder="1" applyAlignment="1">
      <alignment horizontal="center"/>
    </xf>
    <xf numFmtId="170" fontId="3" fillId="0" borderId="0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6" fontId="1" fillId="0" borderId="0" xfId="0" applyNumberFormat="1" applyFont="1" applyBorder="1" applyAlignment="1">
      <alignment horizontal="center"/>
    </xf>
    <xf numFmtId="167" fontId="1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3" fillId="0" borderId="0" xfId="0" applyFont="1" applyAlignment="1">
      <alignment horizontal="center"/>
    </xf>
    <xf numFmtId="168" fontId="7" fillId="0" borderId="0" xfId="0" applyNumberFormat="1" applyFont="1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10" fillId="0" borderId="0" xfId="0" applyFont="1" applyBorder="1"/>
    <xf numFmtId="0" fontId="10" fillId="0" borderId="0" xfId="0" applyFont="1"/>
    <xf numFmtId="0" fontId="10" fillId="0" borderId="0" xfId="0" applyFont="1" applyBorder="1" applyAlignment="1">
      <alignment horizontal="center"/>
    </xf>
    <xf numFmtId="164" fontId="10" fillId="0" borderId="0" xfId="0" applyNumberFormat="1" applyFont="1" applyBorder="1" applyAlignment="1">
      <alignment horizontal="left"/>
    </xf>
    <xf numFmtId="172" fontId="10" fillId="0" borderId="0" xfId="0" applyNumberFormat="1" applyFont="1" applyBorder="1" applyAlignment="1">
      <alignment horizontal="center"/>
    </xf>
    <xf numFmtId="172" fontId="11" fillId="0" borderId="0" xfId="0" applyNumberFormat="1" applyFont="1" applyBorder="1" applyAlignment="1">
      <alignment horizontal="center"/>
    </xf>
    <xf numFmtId="166" fontId="11" fillId="0" borderId="0" xfId="0" applyNumberFormat="1" applyFont="1" applyBorder="1" applyAlignment="1">
      <alignment horizontal="center"/>
    </xf>
    <xf numFmtId="167" fontId="11" fillId="0" borderId="0" xfId="0" applyNumberFormat="1" applyFont="1" applyBorder="1" applyAlignment="1">
      <alignment horizontal="center"/>
    </xf>
    <xf numFmtId="168" fontId="10" fillId="0" borderId="0" xfId="0" applyNumberFormat="1" applyFont="1" applyBorder="1" applyAlignment="1">
      <alignment horizontal="center"/>
    </xf>
    <xf numFmtId="169" fontId="11" fillId="0" borderId="0" xfId="0" applyNumberFormat="1" applyFont="1" applyBorder="1" applyAlignment="1">
      <alignment horizontal="center"/>
    </xf>
    <xf numFmtId="165" fontId="11" fillId="0" borderId="0" xfId="0" applyNumberFormat="1" applyFont="1" applyBorder="1" applyAlignment="1">
      <alignment horizontal="center"/>
    </xf>
    <xf numFmtId="170" fontId="11" fillId="0" borderId="0" xfId="0" applyNumberFormat="1" applyFont="1" applyBorder="1" applyAlignment="1">
      <alignment horizontal="center"/>
    </xf>
    <xf numFmtId="165" fontId="10" fillId="0" borderId="0" xfId="0" applyNumberFormat="1" applyFont="1" applyBorder="1" applyAlignment="1">
      <alignment horizontal="center"/>
    </xf>
    <xf numFmtId="171" fontId="11" fillId="0" borderId="0" xfId="0" applyNumberFormat="1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166" fontId="10" fillId="0" borderId="0" xfId="0" applyNumberFormat="1" applyFont="1" applyBorder="1" applyAlignment="1">
      <alignment horizontal="center"/>
    </xf>
    <xf numFmtId="167" fontId="10" fillId="0" borderId="0" xfId="0" applyNumberFormat="1" applyFont="1" applyBorder="1" applyAlignment="1">
      <alignment horizontal="center"/>
    </xf>
    <xf numFmtId="170" fontId="10" fillId="0" borderId="0" xfId="0" applyNumberFormat="1" applyFont="1" applyBorder="1" applyAlignment="1">
      <alignment horizontal="center"/>
    </xf>
    <xf numFmtId="166" fontId="10" fillId="0" borderId="2" xfId="0" applyNumberFormat="1" applyFont="1" applyBorder="1" applyAlignment="1">
      <alignment horizontal="center"/>
    </xf>
    <xf numFmtId="172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168" fontId="10" fillId="0" borderId="2" xfId="0" applyNumberFormat="1" applyFont="1" applyBorder="1" applyAlignment="1">
      <alignment horizontal="center"/>
    </xf>
    <xf numFmtId="169" fontId="10" fillId="0" borderId="2" xfId="0" applyNumberFormat="1" applyFont="1" applyBorder="1" applyAlignment="1">
      <alignment horizontal="center"/>
    </xf>
    <xf numFmtId="170" fontId="10" fillId="0" borderId="2" xfId="0" applyNumberFormat="1" applyFont="1" applyBorder="1" applyAlignment="1">
      <alignment horizontal="center"/>
    </xf>
    <xf numFmtId="2" fontId="10" fillId="0" borderId="2" xfId="0" applyNumberFormat="1" applyFont="1" applyBorder="1" applyAlignment="1">
      <alignment horizontal="center"/>
    </xf>
    <xf numFmtId="164" fontId="10" fillId="0" borderId="0" xfId="0" applyNumberFormat="1" applyFont="1" applyFill="1" applyBorder="1" applyAlignment="1">
      <alignment horizontal="left"/>
    </xf>
    <xf numFmtId="166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174" fontId="10" fillId="0" borderId="0" xfId="0" applyNumberFormat="1" applyFont="1" applyBorder="1" applyAlignment="1">
      <alignment horizontal="center"/>
    </xf>
    <xf numFmtId="2" fontId="12" fillId="0" borderId="0" xfId="0" applyNumberFormat="1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175" fontId="10" fillId="0" borderId="2" xfId="0" applyNumberFormat="1" applyFont="1" applyBorder="1" applyAlignment="1">
      <alignment horizontal="center"/>
    </xf>
    <xf numFmtId="167" fontId="10" fillId="0" borderId="2" xfId="0" applyNumberFormat="1" applyFont="1" applyBorder="1" applyAlignment="1">
      <alignment horizontal="center"/>
    </xf>
    <xf numFmtId="174" fontId="10" fillId="0" borderId="2" xfId="0" applyNumberFormat="1" applyFont="1" applyBorder="1" applyAlignment="1">
      <alignment horizontal="center"/>
    </xf>
    <xf numFmtId="2" fontId="12" fillId="0" borderId="2" xfId="0" applyNumberFormat="1" applyFont="1" applyBorder="1" applyAlignment="1">
      <alignment horizontal="center"/>
    </xf>
    <xf numFmtId="164" fontId="10" fillId="0" borderId="0" xfId="0" applyNumberFormat="1" applyFont="1" applyBorder="1" applyAlignment="1">
      <alignment horizontal="left" vertical="center"/>
    </xf>
    <xf numFmtId="172" fontId="10" fillId="0" borderId="0" xfId="0" applyNumberFormat="1" applyFont="1" applyBorder="1" applyAlignment="1">
      <alignment horizontal="center" vertical="center"/>
    </xf>
    <xf numFmtId="168" fontId="10" fillId="0" borderId="0" xfId="0" applyNumberFormat="1" applyFont="1" applyBorder="1" applyAlignment="1">
      <alignment horizontal="center" vertical="center"/>
    </xf>
    <xf numFmtId="2" fontId="10" fillId="0" borderId="0" xfId="0" applyNumberFormat="1" applyFont="1" applyBorder="1" applyAlignment="1">
      <alignment horizontal="center" vertical="center"/>
    </xf>
    <xf numFmtId="172" fontId="10" fillId="0" borderId="0" xfId="0" applyNumberFormat="1" applyFont="1" applyBorder="1" applyAlignment="1">
      <alignment horizontal="center" vertical="top"/>
    </xf>
    <xf numFmtId="166" fontId="10" fillId="0" borderId="0" xfId="0" applyNumberFormat="1" applyFont="1" applyBorder="1" applyAlignment="1">
      <alignment horizontal="center" vertical="top"/>
    </xf>
    <xf numFmtId="167" fontId="10" fillId="0" borderId="0" xfId="0" applyNumberFormat="1" applyFont="1" applyBorder="1" applyAlignment="1">
      <alignment horizontal="center" vertical="top"/>
    </xf>
    <xf numFmtId="169" fontId="10" fillId="0" borderId="0" xfId="0" applyNumberFormat="1" applyFont="1" applyBorder="1" applyAlignment="1">
      <alignment horizontal="center" vertical="top"/>
    </xf>
    <xf numFmtId="170" fontId="10" fillId="0" borderId="0" xfId="0" applyNumberFormat="1" applyFont="1" applyBorder="1" applyAlignment="1">
      <alignment horizontal="center" vertical="top"/>
    </xf>
    <xf numFmtId="175" fontId="10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166" fontId="12" fillId="0" borderId="0" xfId="0" applyNumberFormat="1" applyFont="1" applyBorder="1" applyAlignment="1">
      <alignment horizontal="center"/>
    </xf>
    <xf numFmtId="164" fontId="14" fillId="0" borderId="0" xfId="0" applyNumberFormat="1" applyFont="1" applyFill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5" fillId="0" borderId="0" xfId="0" applyFont="1"/>
    <xf numFmtId="2" fontId="10" fillId="0" borderId="1" xfId="0" applyNumberFormat="1" applyFont="1" applyBorder="1"/>
    <xf numFmtId="0" fontId="15" fillId="0" borderId="0" xfId="0" applyFont="1" applyBorder="1"/>
    <xf numFmtId="0" fontId="10" fillId="5" borderId="0" xfId="0" applyFont="1" applyFill="1"/>
    <xf numFmtId="0" fontId="16" fillId="2" borderId="0" xfId="0" applyFont="1" applyFill="1"/>
    <xf numFmtId="0" fontId="16" fillId="2" borderId="0" xfId="0" applyFont="1" applyFill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0" fillId="7" borderId="4" xfId="0" applyFont="1" applyFill="1" applyBorder="1" applyAlignment="1">
      <alignment horizontal="center" vertical="center" wrapText="1"/>
    </xf>
    <xf numFmtId="0" fontId="10" fillId="7" borderId="0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10" fillId="7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6" fillId="5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tiff"/><Relationship Id="rId1" Type="http://schemas.openxmlformats.org/officeDocument/2006/relationships/image" Target="../media/image1.tiff"/><Relationship Id="rId5" Type="http://schemas.openxmlformats.org/officeDocument/2006/relationships/image" Target="../media/image5.tiff"/><Relationship Id="rId4" Type="http://schemas.openxmlformats.org/officeDocument/2006/relationships/image" Target="../media/image4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6</xdr:col>
      <xdr:colOff>444500</xdr:colOff>
      <xdr:row>18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D2BE83-4EB2-8848-B81A-A7C77BD86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692400"/>
          <a:ext cx="6159500" cy="13589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61078</xdr:rowOff>
    </xdr:from>
    <xdr:to>
      <xdr:col>18</xdr:col>
      <xdr:colOff>228600</xdr:colOff>
      <xdr:row>34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3C08628-B71D-9041-A750-20D9A7D67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00" y="4556878"/>
          <a:ext cx="3086100" cy="2288422"/>
        </a:xfrm>
        <a:prstGeom prst="rect">
          <a:avLst/>
        </a:prstGeom>
      </xdr:spPr>
    </xdr:pic>
    <xdr:clientData/>
  </xdr:twoCellAnchor>
  <xdr:twoCellAnchor editAs="oneCell">
    <xdr:from>
      <xdr:col>18</xdr:col>
      <xdr:colOff>247650</xdr:colOff>
      <xdr:row>21</xdr:row>
      <xdr:rowOff>88900</xdr:rowOff>
    </xdr:from>
    <xdr:to>
      <xdr:col>21</xdr:col>
      <xdr:colOff>533400</xdr:colOff>
      <xdr:row>34</xdr:row>
      <xdr:rowOff>63500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14D93A1-E3AF-DC43-ABEF-EC2C49FB9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92650" y="4584700"/>
          <a:ext cx="3143250" cy="2286000"/>
        </a:xfrm>
        <a:prstGeom prst="rect">
          <a:avLst/>
        </a:prstGeom>
      </xdr:spPr>
    </xdr:pic>
    <xdr:clientData/>
  </xdr:twoCellAnchor>
  <xdr:twoCellAnchor editAs="oneCell">
    <xdr:from>
      <xdr:col>18</xdr:col>
      <xdr:colOff>306878</xdr:colOff>
      <xdr:row>0</xdr:row>
      <xdr:rowOff>0</xdr:rowOff>
    </xdr:from>
    <xdr:to>
      <xdr:col>21</xdr:col>
      <xdr:colOff>831850</xdr:colOff>
      <xdr:row>9</xdr:row>
      <xdr:rowOff>12700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DB453ED-F4F3-6144-AD32-47912D100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451878" y="0"/>
          <a:ext cx="3382472" cy="2298700"/>
        </a:xfrm>
        <a:prstGeom prst="rect">
          <a:avLst/>
        </a:prstGeom>
      </xdr:spPr>
    </xdr:pic>
    <xdr:clientData/>
  </xdr:twoCellAnchor>
  <xdr:twoCellAnchor editAs="oneCell">
    <xdr:from>
      <xdr:col>15</xdr:col>
      <xdr:colOff>14672</xdr:colOff>
      <xdr:row>0</xdr:row>
      <xdr:rowOff>152400</xdr:rowOff>
    </xdr:from>
    <xdr:to>
      <xdr:col>18</xdr:col>
      <xdr:colOff>344978</xdr:colOff>
      <xdr:row>9</xdr:row>
      <xdr:rowOff>101600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D3FB809-B520-F34A-80FA-86238F59C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302172" y="152400"/>
          <a:ext cx="3187806" cy="223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workbookViewId="0"/>
  </sheetViews>
  <sheetFormatPr baseColWidth="10" defaultColWidth="8.7109375" defaultRowHeight="14"/>
  <cols>
    <col min="1" max="1" width="13.42578125" style="14" bestFit="1" customWidth="1"/>
    <col min="2" max="2" width="9.140625" style="15"/>
  </cols>
  <sheetData>
    <row r="1" spans="1:14">
      <c r="A1" s="14" t="s">
        <v>24</v>
      </c>
      <c r="B1" s="15" t="s">
        <v>25</v>
      </c>
      <c r="C1">
        <v>8.8664554059505463E-2</v>
      </c>
      <c r="D1">
        <v>1.3462208211421967E-2</v>
      </c>
      <c r="E1">
        <v>8.1382341682910919E-2</v>
      </c>
      <c r="F1">
        <v>1.2400000356137753E-2</v>
      </c>
      <c r="G1">
        <v>8.1974908709526062E-2</v>
      </c>
      <c r="H1">
        <v>1.2487363070249557E-2</v>
      </c>
      <c r="I1">
        <v>8.9158393442630768E-2</v>
      </c>
      <c r="J1">
        <v>1.348954439163208E-2</v>
      </c>
      <c r="K1">
        <v>8.8973619043827057E-2</v>
      </c>
      <c r="L1">
        <v>1.3473882339894772E-2</v>
      </c>
      <c r="M1">
        <v>8.8767357170581818E-2</v>
      </c>
      <c r="N1">
        <v>1.3463818468153477E-2</v>
      </c>
    </row>
    <row r="2" spans="1:14">
      <c r="A2" s="14" t="s">
        <v>26</v>
      </c>
      <c r="B2" s="15" t="s">
        <v>27</v>
      </c>
      <c r="C2">
        <v>8.8696718215942383E-2</v>
      </c>
      <c r="D2">
        <v>1.3457530178129673E-2</v>
      </c>
      <c r="E2">
        <v>8.1490650773048401E-2</v>
      </c>
      <c r="F2">
        <v>1.2415971606969833E-2</v>
      </c>
      <c r="G2">
        <v>8.3041012287139893E-2</v>
      </c>
      <c r="H2">
        <v>1.264443714171648E-2</v>
      </c>
      <c r="I2">
        <v>8.9153923094272614E-2</v>
      </c>
      <c r="J2">
        <v>1.3493720442056656E-2</v>
      </c>
      <c r="K2">
        <v>8.8971100747585297E-2</v>
      </c>
      <c r="L2">
        <v>1.3476272113621235E-2</v>
      </c>
      <c r="M2">
        <v>8.8766112923622131E-2</v>
      </c>
      <c r="N2">
        <v>1.3465038500726223E-2</v>
      </c>
    </row>
    <row r="3" spans="1:14">
      <c r="A3" s="14" t="s">
        <v>28</v>
      </c>
      <c r="B3" s="15">
        <v>1</v>
      </c>
      <c r="C3">
        <v>8.8631130754947662E-2</v>
      </c>
      <c r="D3">
        <v>1.3455269858241081E-2</v>
      </c>
      <c r="E3">
        <v>8.1732749938964844E-2</v>
      </c>
      <c r="F3">
        <v>1.2451666407287121E-2</v>
      </c>
      <c r="G3">
        <v>8.4108173847198486E-2</v>
      </c>
      <c r="H3">
        <v>1.2801536358892918E-2</v>
      </c>
      <c r="I3">
        <v>8.9141085743904114E-2</v>
      </c>
      <c r="J3">
        <v>1.3497358188033104E-2</v>
      </c>
      <c r="K3">
        <v>8.8963888585567474E-2</v>
      </c>
      <c r="L3">
        <v>1.347834151238203E-2</v>
      </c>
      <c r="M3">
        <v>8.8762551546096802E-2</v>
      </c>
      <c r="N3">
        <v>1.3466089963912964E-2</v>
      </c>
    </row>
    <row r="4" spans="1:14">
      <c r="A4" s="14" t="s">
        <v>29</v>
      </c>
      <c r="B4" s="15">
        <v>15</v>
      </c>
      <c r="C4" t="s">
        <v>22</v>
      </c>
      <c r="D4" t="s">
        <v>22</v>
      </c>
      <c r="E4">
        <v>8.1974901258945465E-2</v>
      </c>
      <c r="F4">
        <v>1.2487361207604408E-2</v>
      </c>
      <c r="G4">
        <v>8.5176385939121246E-2</v>
      </c>
      <c r="H4">
        <v>1.295866072177887E-2</v>
      </c>
      <c r="I4">
        <v>8.9120090007781982E-2</v>
      </c>
      <c r="J4">
        <v>1.3500393368303776E-2</v>
      </c>
      <c r="K4">
        <v>8.8952101767063141E-2</v>
      </c>
      <c r="L4">
        <v>1.3480055145919323E-2</v>
      </c>
      <c r="M4">
        <v>8.8756747543811798E-2</v>
      </c>
      <c r="N4">
        <v>1.3466957025229931E-2</v>
      </c>
    </row>
    <row r="5" spans="1:14">
      <c r="A5" s="14" t="s">
        <v>30</v>
      </c>
      <c r="B5" s="15">
        <v>2</v>
      </c>
      <c r="E5">
        <v>8.2217104732990265E-2</v>
      </c>
      <c r="F5">
        <v>1.2523057870566845E-2</v>
      </c>
      <c r="G5">
        <v>8.6245641112327576E-2</v>
      </c>
      <c r="H5">
        <v>1.3115807436406612E-2</v>
      </c>
      <c r="I5">
        <v>8.9091293513774872E-2</v>
      </c>
      <c r="J5">
        <v>1.3502775691449642E-2</v>
      </c>
      <c r="K5">
        <v>8.893594890832901E-2</v>
      </c>
      <c r="L5">
        <v>1.3481383211910725E-2</v>
      </c>
      <c r="M5">
        <v>8.874879777431488E-2</v>
      </c>
      <c r="N5">
        <v>1.3467623852193356E-2</v>
      </c>
    </row>
    <row r="6" spans="1:14">
      <c r="A6" s="14" t="s">
        <v>31</v>
      </c>
      <c r="B6" s="15" t="b">
        <v>0</v>
      </c>
      <c r="E6">
        <v>8.245936781167984E-2</v>
      </c>
      <c r="F6">
        <v>1.2558755464851856E-2</v>
      </c>
      <c r="G6">
        <v>8.7315969169139862E-2</v>
      </c>
      <c r="H6">
        <v>1.3272980228066444E-2</v>
      </c>
      <c r="I6">
        <v>8.9055202901363373E-2</v>
      </c>
      <c r="J6">
        <v>1.3504463247954845E-2</v>
      </c>
      <c r="K6">
        <v>8.8915698230266571E-2</v>
      </c>
      <c r="L6">
        <v>1.3482303358614445E-2</v>
      </c>
      <c r="M6">
        <v>8.8738828897476196E-2</v>
      </c>
      <c r="N6">
        <v>1.3468080200254917E-2</v>
      </c>
    </row>
    <row r="7" spans="1:14">
      <c r="A7" s="14" t="s">
        <v>32</v>
      </c>
      <c r="B7" s="15">
        <v>1</v>
      </c>
      <c r="E7">
        <v>8.2701675593852997E-2</v>
      </c>
      <c r="F7">
        <v>1.2594454921782017E-2</v>
      </c>
      <c r="G7">
        <v>8.8387332856655121E-2</v>
      </c>
      <c r="H7">
        <v>1.3430177234113216E-2</v>
      </c>
      <c r="I7">
        <v>8.9012429118156433E-2</v>
      </c>
      <c r="J7">
        <v>1.3505428098142147E-2</v>
      </c>
      <c r="K7">
        <v>8.8891707360744476E-2</v>
      </c>
      <c r="L7">
        <v>1.348279882222414E-2</v>
      </c>
      <c r="M7">
        <v>8.8727019727230072E-2</v>
      </c>
      <c r="N7">
        <v>1.3468315824866295E-2</v>
      </c>
    </row>
    <row r="8" spans="1:14">
      <c r="A8" s="14" t="s">
        <v>33</v>
      </c>
      <c r="B8" s="15" t="b">
        <v>0</v>
      </c>
      <c r="E8">
        <v>8.2944042980670929E-2</v>
      </c>
      <c r="F8">
        <v>1.2630155310034752E-2</v>
      </c>
      <c r="G8">
        <v>8.9459754526615143E-2</v>
      </c>
      <c r="H8">
        <v>1.3587398454546928E-2</v>
      </c>
      <c r="I8">
        <v>8.8963702321052551E-2</v>
      </c>
      <c r="J8">
        <v>1.3505654409527779E-2</v>
      </c>
      <c r="K8">
        <v>8.886437863111496E-2</v>
      </c>
      <c r="L8">
        <v>1.3482863083481789E-2</v>
      </c>
      <c r="M8">
        <v>8.8713563978672028E-2</v>
      </c>
      <c r="N8">
        <v>1.3468329794704914E-2</v>
      </c>
    </row>
    <row r="9" spans="1:14">
      <c r="A9" s="14" t="s">
        <v>34</v>
      </c>
      <c r="B9" s="15" t="b">
        <v>0</v>
      </c>
      <c r="E9">
        <v>8.318646252155304E-2</v>
      </c>
      <c r="F9">
        <v>1.2665857560932636E-2</v>
      </c>
      <c r="G9">
        <v>9.0533249080181122E-2</v>
      </c>
      <c r="H9">
        <v>1.3744642958045006E-2</v>
      </c>
      <c r="I9">
        <v>8.8909856975078583E-2</v>
      </c>
      <c r="J9">
        <v>1.3505136594176292E-2</v>
      </c>
      <c r="K9">
        <v>8.8834173977375031E-2</v>
      </c>
      <c r="L9">
        <v>1.3482493348419666E-2</v>
      </c>
      <c r="M9">
        <v>8.8698707520961761E-2</v>
      </c>
      <c r="N9">
        <v>1.3468119315803051E-2</v>
      </c>
    </row>
    <row r="10" spans="1:14">
      <c r="A10" s="14" t="s">
        <v>35</v>
      </c>
      <c r="B10" s="15" t="b">
        <v>0</v>
      </c>
      <c r="E10">
        <v>8.3428941667079926E-2</v>
      </c>
      <c r="F10">
        <v>1.2701559811830521E-2</v>
      </c>
      <c r="G10">
        <v>9.160778671503067E-2</v>
      </c>
      <c r="H10">
        <v>1.3901913538575172E-2</v>
      </c>
      <c r="I10">
        <v>8.8851809501647949E-2</v>
      </c>
      <c r="J10">
        <v>1.3503883965313435E-2</v>
      </c>
      <c r="K10">
        <v>8.880162239074707E-2</v>
      </c>
      <c r="L10">
        <v>1.3481696136295795E-2</v>
      </c>
      <c r="M10">
        <v>8.8682688772678375E-2</v>
      </c>
      <c r="N10">
        <v>1.3467689044773579E-2</v>
      </c>
    </row>
    <row r="11" spans="1:14">
      <c r="A11" s="14" t="s">
        <v>36</v>
      </c>
      <c r="B11" s="15" t="b">
        <v>0</v>
      </c>
      <c r="E11">
        <v>8.367147296667099E-2</v>
      </c>
      <c r="F11">
        <v>1.2737263925373554E-2</v>
      </c>
      <c r="G11">
        <v>9.2683382332324982E-2</v>
      </c>
      <c r="H11">
        <v>1.4059207402169704E-2</v>
      </c>
      <c r="I11">
        <v>8.8790565729141235E-2</v>
      </c>
      <c r="J11">
        <v>1.3501917943358421E-2</v>
      </c>
      <c r="K11">
        <v>8.8767282664775848E-2</v>
      </c>
      <c r="L11">
        <v>1.3480485416948795E-2</v>
      </c>
      <c r="M11">
        <v>8.8665790855884552E-2</v>
      </c>
      <c r="N11">
        <v>1.3467046432197094E-2</v>
      </c>
    </row>
    <row r="12" spans="1:14">
      <c r="A12" s="14" t="s">
        <v>37</v>
      </c>
      <c r="B12" s="15" t="s">
        <v>38</v>
      </c>
      <c r="E12">
        <v>8.3914048969745636E-2</v>
      </c>
      <c r="F12">
        <v>1.2772968970239162E-2</v>
      </c>
      <c r="G12" t="s">
        <v>22</v>
      </c>
      <c r="H12" t="s">
        <v>22</v>
      </c>
      <c r="I12">
        <v>8.8727161288261414E-2</v>
      </c>
      <c r="J12">
        <v>1.3499273918569088E-2</v>
      </c>
      <c r="K12">
        <v>8.8731728494167328E-2</v>
      </c>
      <c r="L12">
        <v>1.3478882610797882E-2</v>
      </c>
      <c r="M12">
        <v>8.8648296892642975E-2</v>
      </c>
      <c r="N12">
        <v>1.3466202653944492E-2</v>
      </c>
    </row>
    <row r="13" spans="1:14">
      <c r="A13" s="14" t="s">
        <v>39</v>
      </c>
      <c r="B13" s="15" t="b">
        <v>1</v>
      </c>
      <c r="E13">
        <v>8.4156692028045654E-2</v>
      </c>
      <c r="F13">
        <v>1.280867587774992E-2</v>
      </c>
      <c r="I13">
        <v>8.8662683963775635E-2</v>
      </c>
      <c r="J13">
        <v>1.3495994731783867E-2</v>
      </c>
      <c r="K13">
        <v>8.8695570826530457E-2</v>
      </c>
      <c r="L13">
        <v>1.3476913794875145E-2</v>
      </c>
      <c r="M13">
        <v>8.8630512356758118E-2</v>
      </c>
      <c r="N13">
        <v>1.3465171679854393E-2</v>
      </c>
    </row>
    <row r="14" spans="1:14">
      <c r="E14">
        <v>8.4399387240409851E-2</v>
      </c>
      <c r="F14">
        <v>1.2844383716583252E-2</v>
      </c>
      <c r="I14">
        <v>8.8598243892192841E-2</v>
      </c>
      <c r="J14">
        <v>1.349213719367981E-2</v>
      </c>
      <c r="K14">
        <v>8.8659442961215973E-2</v>
      </c>
      <c r="L14">
        <v>1.3474614359438419E-2</v>
      </c>
      <c r="M14">
        <v>8.8612735271453857E-2</v>
      </c>
      <c r="N14">
        <v>1.3463970273733139E-2</v>
      </c>
    </row>
    <row r="15" spans="1:14">
      <c r="E15">
        <v>8.4642134606838226E-2</v>
      </c>
      <c r="F15">
        <v>1.2880093418061733E-2</v>
      </c>
      <c r="I15">
        <v>8.8534928858280182E-2</v>
      </c>
      <c r="J15">
        <v>1.3487768359482288E-2</v>
      </c>
      <c r="K15">
        <v>8.8623948395252228E-2</v>
      </c>
      <c r="L15">
        <v>1.347202155739069E-2</v>
      </c>
      <c r="M15">
        <v>8.8595271110534668E-2</v>
      </c>
      <c r="N15">
        <v>1.3462620787322521E-2</v>
      </c>
    </row>
    <row r="16" spans="1:14">
      <c r="E16">
        <v>8.488493412733078E-2</v>
      </c>
      <c r="F16">
        <v>1.2915803119540215E-2</v>
      </c>
      <c r="I16">
        <v>8.8473841547966003E-2</v>
      </c>
      <c r="J16">
        <v>1.3482960872352123E-2</v>
      </c>
      <c r="K16">
        <v>8.8589698076248169E-2</v>
      </c>
      <c r="L16">
        <v>1.3469181023538113E-2</v>
      </c>
      <c r="M16">
        <v>8.8578425347805023E-2</v>
      </c>
      <c r="N16">
        <v>1.346114557236433E-2</v>
      </c>
    </row>
    <row r="17" spans="5:14">
      <c r="E17">
        <v>8.5127785801887512E-2</v>
      </c>
      <c r="F17">
        <v>1.295151561498642E-2</v>
      </c>
      <c r="I17">
        <v>8.8416017591953278E-2</v>
      </c>
      <c r="J17">
        <v>1.3477799482643604E-2</v>
      </c>
      <c r="K17">
        <v>8.8557280600070953E-2</v>
      </c>
      <c r="L17">
        <v>1.3466141186654568E-2</v>
      </c>
      <c r="M17">
        <v>8.8562481105327606E-2</v>
      </c>
      <c r="N17">
        <v>1.3459569774568081E-2</v>
      </c>
    </row>
    <row r="18" spans="5:14">
      <c r="E18">
        <v>8.537069708108902E-2</v>
      </c>
      <c r="F18">
        <v>1.2987228110432625E-2</v>
      </c>
      <c r="I18">
        <v>8.8362440466880798E-2</v>
      </c>
      <c r="J18">
        <v>1.3472370803356171E-2</v>
      </c>
      <c r="K18">
        <v>8.8527247309684753E-2</v>
      </c>
      <c r="L18">
        <v>1.3462954200804234E-2</v>
      </c>
      <c r="M18">
        <v>8.8547706604003906E-2</v>
      </c>
      <c r="N18">
        <v>1.3457920402288437E-2</v>
      </c>
    </row>
    <row r="19" spans="5:14">
      <c r="E19">
        <v>8.5613660514354706E-2</v>
      </c>
      <c r="F19">
        <v>1.3022942468523979E-2</v>
      </c>
      <c r="I19">
        <v>8.8314034044742584E-2</v>
      </c>
      <c r="J19">
        <v>1.3466768898069859E-2</v>
      </c>
      <c r="K19">
        <v>8.8500112295150757E-2</v>
      </c>
      <c r="L19">
        <v>1.3459674082696438E-2</v>
      </c>
      <c r="M19">
        <v>8.8534362614154816E-2</v>
      </c>
      <c r="N19">
        <v>1.3456226326525211E-2</v>
      </c>
    </row>
    <row r="20" spans="5:14">
      <c r="E20">
        <v>8.5856683552265167E-2</v>
      </c>
      <c r="F20">
        <v>1.3058657757937908E-2</v>
      </c>
      <c r="I20">
        <v>8.8271625339984894E-2</v>
      </c>
      <c r="J20">
        <v>1.3461088761687279E-2</v>
      </c>
      <c r="K20">
        <v>8.847634494304657E-2</v>
      </c>
      <c r="L20">
        <v>1.3456357643008232E-2</v>
      </c>
      <c r="M20">
        <v>8.8522680103778839E-2</v>
      </c>
      <c r="N20">
        <v>1.3454515486955643E-2</v>
      </c>
    </row>
    <row r="21" spans="5:14">
      <c r="E21">
        <v>8.6099758744239807E-2</v>
      </c>
      <c r="F21">
        <v>1.3094374909996986E-2</v>
      </c>
      <c r="I21">
        <v>8.8235944509506226E-2</v>
      </c>
      <c r="J21">
        <v>1.3455427251756191E-2</v>
      </c>
      <c r="K21">
        <v>8.8456347584724426E-2</v>
      </c>
      <c r="L21">
        <v>1.3453060761094093E-2</v>
      </c>
      <c r="M21">
        <v>8.85128453373909E-2</v>
      </c>
      <c r="N21">
        <v>1.3452816754579544E-2</v>
      </c>
    </row>
    <row r="22" spans="5:14">
      <c r="E22">
        <v>8.6342878639698029E-2</v>
      </c>
      <c r="F22">
        <v>1.3130092062056065E-2</v>
      </c>
      <c r="I22">
        <v>8.8207587599754333E-2</v>
      </c>
      <c r="J22">
        <v>1.3449882157146931E-2</v>
      </c>
      <c r="K22">
        <v>8.8440455496311188E-2</v>
      </c>
      <c r="L22">
        <v>1.3449841178953648E-2</v>
      </c>
      <c r="M22">
        <v>8.8505037128925323E-2</v>
      </c>
      <c r="N22">
        <v>1.3451160863041878E-2</v>
      </c>
    </row>
    <row r="23" spans="5:14">
      <c r="E23">
        <v>8.6586065590381622E-2</v>
      </c>
      <c r="F23">
        <v>1.3165812008082867E-2</v>
      </c>
      <c r="I23">
        <v>8.8187061250209808E-2</v>
      </c>
      <c r="J23">
        <v>1.3444547541439533E-2</v>
      </c>
      <c r="K23">
        <v>8.8428959250450134E-2</v>
      </c>
      <c r="L23">
        <v>1.3446752913296223E-2</v>
      </c>
      <c r="M23">
        <v>8.8499382138252258E-2</v>
      </c>
      <c r="N23">
        <v>1.3449574820697308E-2</v>
      </c>
    </row>
    <row r="24" spans="5:14">
      <c r="E24">
        <v>8.6829304695129395E-2</v>
      </c>
      <c r="F24">
        <v>1.3201531954109669E-2</v>
      </c>
      <c r="I24">
        <v>8.8174693286418915E-2</v>
      </c>
      <c r="J24">
        <v>1.3439515605568886E-2</v>
      </c>
      <c r="K24">
        <v>8.8422037661075592E-2</v>
      </c>
      <c r="L24">
        <v>1.3443848118185997E-2</v>
      </c>
      <c r="M24">
        <v>8.8495992124080658E-2</v>
      </c>
      <c r="N24">
        <v>1.3448086567223072E-2</v>
      </c>
    </row>
    <row r="25" spans="5:14">
      <c r="E25">
        <v>8.7072595953941345E-2</v>
      </c>
      <c r="F25">
        <v>1.323725376278162E-2</v>
      </c>
      <c r="I25">
        <v>8.8170714676380157E-2</v>
      </c>
      <c r="J25">
        <v>1.3434872031211853E-2</v>
      </c>
      <c r="K25">
        <v>8.8419817388057709E-2</v>
      </c>
      <c r="L25">
        <v>1.3441178016364574E-2</v>
      </c>
      <c r="M25">
        <v>8.8494904339313507E-2</v>
      </c>
      <c r="N25">
        <v>1.3446721248328686E-2</v>
      </c>
    </row>
    <row r="26" spans="5:14">
      <c r="E26">
        <v>8.7315939366817474E-2</v>
      </c>
      <c r="F26">
        <v>1.3272976502776146E-2</v>
      </c>
      <c r="I26">
        <v>8.8175185024738312E-2</v>
      </c>
      <c r="J26">
        <v>1.3430695980787277E-2</v>
      </c>
      <c r="K26">
        <v>8.8422335684299469E-2</v>
      </c>
      <c r="L26">
        <v>1.3438788242638111E-2</v>
      </c>
      <c r="M26">
        <v>8.8496148586273193E-2</v>
      </c>
      <c r="N26">
        <v>1.3445501215755939E-2</v>
      </c>
    </row>
    <row r="27" spans="5:14">
      <c r="E27">
        <v>8.7559334933757782E-2</v>
      </c>
      <c r="F27">
        <v>1.3308701105415821E-2</v>
      </c>
      <c r="I27">
        <v>8.8188022375106812E-2</v>
      </c>
      <c r="J27">
        <v>1.3427058234810829E-2</v>
      </c>
      <c r="K27">
        <v>8.8429547846317291E-2</v>
      </c>
      <c r="L27">
        <v>1.3436718843877316E-2</v>
      </c>
      <c r="M27">
        <v>8.8499709963798523E-2</v>
      </c>
      <c r="N27">
        <v>1.3444449752569199E-2</v>
      </c>
    </row>
    <row r="28" spans="5:14">
      <c r="E28">
        <v>8.7802790105342865E-2</v>
      </c>
      <c r="F28">
        <v>1.3344426639378071E-2</v>
      </c>
      <c r="I28">
        <v>8.8209018111228943E-2</v>
      </c>
      <c r="J28">
        <v>1.3424023054540157E-2</v>
      </c>
      <c r="K28">
        <v>8.8441334664821625E-2</v>
      </c>
      <c r="L28">
        <v>1.3435005210340023E-2</v>
      </c>
      <c r="M28">
        <v>8.8505513966083527E-2</v>
      </c>
      <c r="N28">
        <v>1.3443582691252232E-2</v>
      </c>
    </row>
    <row r="29" spans="5:14">
      <c r="E29">
        <v>8.8046304881572723E-2</v>
      </c>
      <c r="F29">
        <v>1.3380153104662895E-2</v>
      </c>
      <c r="I29">
        <v>8.8237814605236053E-2</v>
      </c>
      <c r="J29">
        <v>1.3421640731394291E-2</v>
      </c>
      <c r="K29">
        <v>8.8457487523555756E-2</v>
      </c>
      <c r="L29">
        <v>1.3433677144348621E-2</v>
      </c>
      <c r="M29">
        <v>8.8513463735580444E-2</v>
      </c>
      <c r="N29">
        <v>1.3442915864288807E-2</v>
      </c>
    </row>
    <row r="30" spans="5:14">
      <c r="E30">
        <v>8.8289864361286163E-2</v>
      </c>
      <c r="F30">
        <v>1.3415881432592869E-2</v>
      </c>
      <c r="I30">
        <v>8.8273905217647552E-2</v>
      </c>
      <c r="J30">
        <v>1.3419953174889088E-2</v>
      </c>
      <c r="K30">
        <v>8.8477738201618195E-2</v>
      </c>
      <c r="L30">
        <v>1.3432756997644901E-2</v>
      </c>
      <c r="M30">
        <v>8.8523432612419128E-2</v>
      </c>
      <c r="N30">
        <v>1.3442459516227245E-2</v>
      </c>
    </row>
    <row r="31" spans="5:14">
      <c r="E31">
        <v>8.8533483445644379E-2</v>
      </c>
      <c r="F31">
        <v>1.3451610691845417E-2</v>
      </c>
      <c r="I31">
        <v>8.8316679000854492E-2</v>
      </c>
      <c r="J31">
        <v>1.3418988324701786E-2</v>
      </c>
      <c r="K31">
        <v>8.8501729071140289E-2</v>
      </c>
      <c r="L31">
        <v>1.3432261534035206E-2</v>
      </c>
      <c r="M31">
        <v>8.8535241782665253E-2</v>
      </c>
      <c r="N31">
        <v>1.3442223891615868E-2</v>
      </c>
    </row>
    <row r="32" spans="5:14">
      <c r="E32">
        <v>8.8777154684066772E-2</v>
      </c>
      <c r="F32">
        <v>1.348734088242054E-2</v>
      </c>
      <c r="I32">
        <v>8.8365405797958374E-2</v>
      </c>
      <c r="J32">
        <v>1.3418762013316154E-2</v>
      </c>
      <c r="K32">
        <v>8.8529057800769806E-2</v>
      </c>
      <c r="L32">
        <v>1.3432197272777557E-2</v>
      </c>
      <c r="M32">
        <v>8.8548697531223297E-2</v>
      </c>
      <c r="N32">
        <v>1.3442209921777248E-2</v>
      </c>
    </row>
    <row r="33" spans="5:14">
      <c r="E33">
        <v>8.9020878076553345E-2</v>
      </c>
      <c r="F33">
        <v>1.3523072935640812E-2</v>
      </c>
      <c r="I33">
        <v>8.8419251143932343E-2</v>
      </c>
      <c r="J33">
        <v>1.3419279828667641E-2</v>
      </c>
      <c r="K33">
        <v>8.8559262454509735E-2</v>
      </c>
      <c r="L33">
        <v>1.343256700783968E-2</v>
      </c>
      <c r="M33">
        <v>8.8563553988933563E-2</v>
      </c>
      <c r="N33">
        <v>1.3442420400679111E-2</v>
      </c>
    </row>
    <row r="34" spans="5:14">
      <c r="E34">
        <v>8.9264661073684692E-2</v>
      </c>
      <c r="F34">
        <v>1.3558805920183659E-2</v>
      </c>
      <c r="I34">
        <v>8.8477298617362976E-2</v>
      </c>
      <c r="J34">
        <v>1.3420532457530499E-2</v>
      </c>
      <c r="K34">
        <v>8.8591814041137695E-2</v>
      </c>
      <c r="L34">
        <v>1.3433364219963551E-2</v>
      </c>
      <c r="M34">
        <v>8.8579572737216949E-2</v>
      </c>
      <c r="N34">
        <v>1.3442850671708584E-2</v>
      </c>
    </row>
    <row r="35" spans="5:14">
      <c r="E35">
        <v>8.9508503675460815E-2</v>
      </c>
      <c r="F35">
        <v>1.3594540767371655E-2</v>
      </c>
      <c r="I35">
        <v>8.853854238986969E-2</v>
      </c>
      <c r="J35">
        <v>1.3422498479485512E-2</v>
      </c>
      <c r="K35">
        <v>8.8626153767108917E-2</v>
      </c>
      <c r="L35">
        <v>1.3434574939310551E-2</v>
      </c>
      <c r="M35">
        <v>8.8596470654010773E-2</v>
      </c>
      <c r="N35">
        <v>1.3443493284285069E-2</v>
      </c>
    </row>
    <row r="36" spans="5:14">
      <c r="E36">
        <v>8.975239098072052E-2</v>
      </c>
      <c r="F36">
        <v>1.363027561455965E-2</v>
      </c>
      <c r="I36">
        <v>8.8601946830749512E-2</v>
      </c>
      <c r="J36">
        <v>1.3425142504274845E-2</v>
      </c>
      <c r="K36">
        <v>8.8661707937717438E-2</v>
      </c>
      <c r="L36">
        <v>1.3436177745461464E-2</v>
      </c>
      <c r="M36">
        <v>8.861396461725235E-2</v>
      </c>
      <c r="N36">
        <v>1.344433706253767E-2</v>
      </c>
    </row>
    <row r="37" spans="5:14">
      <c r="E37">
        <v>8.9996330440044403E-2</v>
      </c>
      <c r="F37">
        <v>1.366601325571537E-2</v>
      </c>
      <c r="I37">
        <v>8.8666424155235291E-2</v>
      </c>
      <c r="J37">
        <v>1.3428421691060066E-2</v>
      </c>
      <c r="K37">
        <v>8.8697865605354309E-2</v>
      </c>
      <c r="L37">
        <v>1.3438146561384201E-2</v>
      </c>
      <c r="M37">
        <v>8.8631749153137207E-2</v>
      </c>
      <c r="N37">
        <v>1.3445368036627769E-2</v>
      </c>
    </row>
    <row r="38" spans="5:14">
      <c r="E38">
        <v>9.0240336954593658E-2</v>
      </c>
      <c r="F38">
        <v>1.370175089687109E-2</v>
      </c>
      <c r="I38">
        <v>8.8730864226818085E-2</v>
      </c>
      <c r="J38">
        <v>1.3432279229164124E-2</v>
      </c>
      <c r="K38">
        <v>8.8733993470668793E-2</v>
      </c>
      <c r="L38">
        <v>1.3440445996820927E-2</v>
      </c>
      <c r="M38">
        <v>8.8649526238441467E-2</v>
      </c>
      <c r="N38">
        <v>1.3446569442749023E-2</v>
      </c>
    </row>
    <row r="39" spans="5:14">
      <c r="E39">
        <v>9.0484388172626495E-2</v>
      </c>
      <c r="F39">
        <v>1.3737490400671959E-2</v>
      </c>
      <c r="I39">
        <v>8.8794179260730743E-2</v>
      </c>
      <c r="J39">
        <v>1.3436648063361645E-2</v>
      </c>
      <c r="K39">
        <v>8.8769488036632538E-2</v>
      </c>
      <c r="L39">
        <v>1.3443038798868656E-2</v>
      </c>
      <c r="M39">
        <v>8.8666990399360657E-2</v>
      </c>
      <c r="N39">
        <v>1.3447918929159641E-2</v>
      </c>
    </row>
    <row r="40" spans="5:14">
      <c r="E40">
        <v>9.0728498995304108E-2</v>
      </c>
      <c r="F40">
        <v>1.3773230835795403E-2</v>
      </c>
      <c r="I40">
        <v>8.8855266571044922E-2</v>
      </c>
      <c r="J40">
        <v>1.344145555049181E-2</v>
      </c>
      <c r="K40">
        <v>8.8803738355636597E-2</v>
      </c>
      <c r="L40">
        <v>1.3445879332721233E-2</v>
      </c>
      <c r="M40">
        <v>8.8683836162090302E-2</v>
      </c>
      <c r="N40">
        <v>1.3449394144117832E-2</v>
      </c>
    </row>
    <row r="41" spans="5:14">
      <c r="E41">
        <v>9.0972661972045898E-2</v>
      </c>
      <c r="F41">
        <v>1.3808973133563995E-2</v>
      </c>
      <c r="I41">
        <v>8.8913090527057648E-2</v>
      </c>
      <c r="J41">
        <v>1.3446616940200329E-2</v>
      </c>
      <c r="K41">
        <v>8.8836155831813812E-2</v>
      </c>
      <c r="L41">
        <v>1.3448919169604778E-2</v>
      </c>
      <c r="M41">
        <v>8.8699780404567719E-2</v>
      </c>
      <c r="N41">
        <v>1.3450969941914082E-2</v>
      </c>
    </row>
    <row r="42" spans="5:14">
      <c r="E42">
        <v>9.1216877102851868E-2</v>
      </c>
      <c r="F42">
        <v>1.3844715431332588E-2</v>
      </c>
      <c r="I42">
        <v>8.8966667652130127E-2</v>
      </c>
      <c r="J42">
        <v>1.3452045619487762E-2</v>
      </c>
      <c r="K42">
        <v>8.8866189122200012E-2</v>
      </c>
      <c r="L42">
        <v>1.3452106155455112E-2</v>
      </c>
      <c r="M42">
        <v>8.8714554905891418E-2</v>
      </c>
      <c r="N42">
        <v>1.3452619314193726E-2</v>
      </c>
    </row>
    <row r="43" spans="5:14">
      <c r="E43">
        <v>9.1461151838302612E-2</v>
      </c>
      <c r="F43">
        <v>1.3880460523068905E-2</v>
      </c>
      <c r="I43">
        <v>8.9015074074268341E-2</v>
      </c>
      <c r="J43">
        <v>1.3457647524774075E-2</v>
      </c>
      <c r="K43">
        <v>8.8893324136734009E-2</v>
      </c>
      <c r="L43">
        <v>1.3455386273562908E-2</v>
      </c>
      <c r="M43">
        <v>8.8727898895740509E-2</v>
      </c>
      <c r="N43">
        <v>1.3454313389956951E-2</v>
      </c>
    </row>
    <row r="44" spans="5:14">
      <c r="E44">
        <v>9.1705486178398132E-2</v>
      </c>
      <c r="F44">
        <v>1.3916205614805222E-2</v>
      </c>
      <c r="I44">
        <v>8.9057482779026031E-2</v>
      </c>
      <c r="J44">
        <v>1.3463327661156654E-2</v>
      </c>
      <c r="K44">
        <v>8.8917091488838196E-2</v>
      </c>
      <c r="L44">
        <v>1.3458702713251114E-2</v>
      </c>
      <c r="M44">
        <v>8.8739581406116486E-2</v>
      </c>
      <c r="N44">
        <v>1.345602422952652E-2</v>
      </c>
    </row>
    <row r="45" spans="5:14">
      <c r="E45">
        <v>9.1949865221977234E-2</v>
      </c>
      <c r="F45">
        <v>1.3951953500509262E-2</v>
      </c>
      <c r="I45">
        <v>8.90931636095047E-2</v>
      </c>
      <c r="J45">
        <v>1.3468989171087742E-2</v>
      </c>
      <c r="K45">
        <v>8.8937088847160339E-2</v>
      </c>
      <c r="L45">
        <v>1.3461999595165253E-2</v>
      </c>
      <c r="M45">
        <v>8.8749416172504425E-2</v>
      </c>
      <c r="N45">
        <v>1.3457722961902618E-2</v>
      </c>
    </row>
    <row r="46" spans="5:14">
      <c r="E46">
        <v>9.2194296419620514E-2</v>
      </c>
      <c r="F46">
        <v>1.3987701386213303E-2</v>
      </c>
      <c r="I46">
        <v>8.9121520519256592E-2</v>
      </c>
      <c r="J46">
        <v>1.3474534265697002E-2</v>
      </c>
      <c r="K46">
        <v>8.8952980935573578E-2</v>
      </c>
      <c r="L46">
        <v>1.3465219177305698E-2</v>
      </c>
      <c r="M46">
        <v>8.8757224380970001E-2</v>
      </c>
      <c r="N46">
        <v>1.3459378853440285E-2</v>
      </c>
    </row>
    <row r="47" spans="5:14">
      <c r="E47">
        <v>9.2438794672489166E-2</v>
      </c>
      <c r="F47">
        <v>1.4023451134562492E-2</v>
      </c>
      <c r="I47">
        <v>8.9142046868801117E-2</v>
      </c>
      <c r="J47">
        <v>1.34798688814044E-2</v>
      </c>
      <c r="K47">
        <v>8.8964477181434631E-2</v>
      </c>
      <c r="L47">
        <v>1.3468307442963123E-2</v>
      </c>
      <c r="M47">
        <v>8.8762879371643066E-2</v>
      </c>
      <c r="N47">
        <v>1.3460964895784855E-2</v>
      </c>
    </row>
    <row r="48" spans="5:14">
      <c r="E48">
        <v>9.26833376288414E-2</v>
      </c>
      <c r="F48">
        <v>1.4059200882911682E-2</v>
      </c>
      <c r="I48">
        <v>8.915441483259201E-2</v>
      </c>
      <c r="J48">
        <v>1.3484900817275047E-2</v>
      </c>
      <c r="K48">
        <v>8.8971398770809174E-2</v>
      </c>
      <c r="L48">
        <v>1.3471212238073349E-2</v>
      </c>
      <c r="M48">
        <v>8.8766269385814667E-2</v>
      </c>
      <c r="N48">
        <v>1.346245314925909E-2</v>
      </c>
    </row>
    <row r="49" spans="5:14">
      <c r="E49">
        <v>9.2927940189838409E-2</v>
      </c>
      <c r="F49">
        <v>1.4094953425228596E-2</v>
      </c>
      <c r="I49">
        <v>8.9158393442630768E-2</v>
      </c>
      <c r="J49">
        <v>1.348954439163208E-2</v>
      </c>
      <c r="K49">
        <v>8.8973619043827057E-2</v>
      </c>
      <c r="L49">
        <v>1.3473882339894772E-2</v>
      </c>
      <c r="M49">
        <v>8.8767357170581818E-2</v>
      </c>
      <c r="N49">
        <v>1.3463818468153477E-2</v>
      </c>
    </row>
    <row r="50" spans="5:14">
      <c r="E50">
        <v>9.3000002205371857E-2</v>
      </c>
      <c r="F50">
        <v>1.4105483889579773E-2</v>
      </c>
      <c r="I50" t="s">
        <v>23</v>
      </c>
      <c r="J50" t="s">
        <v>23</v>
      </c>
      <c r="K50" t="s">
        <v>23</v>
      </c>
      <c r="L50" t="s">
        <v>23</v>
      </c>
      <c r="M50" t="s">
        <v>23</v>
      </c>
      <c r="N50" t="s">
        <v>23</v>
      </c>
    </row>
    <row r="51" spans="5:14">
      <c r="E51" t="s">
        <v>22</v>
      </c>
      <c r="F51" t="s">
        <v>22</v>
      </c>
    </row>
  </sheetData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1"/>
  <sheetViews>
    <sheetView workbookViewId="0"/>
  </sheetViews>
  <sheetFormatPr baseColWidth="10" defaultColWidth="8.7109375" defaultRowHeight="14"/>
  <cols>
    <col min="1" max="1" width="13.42578125" style="14" bestFit="1" customWidth="1"/>
    <col min="2" max="2" width="9.140625" style="15"/>
  </cols>
  <sheetData>
    <row r="1" spans="1:14">
      <c r="A1" s="14" t="s">
        <v>24</v>
      </c>
      <c r="B1" s="15" t="s">
        <v>25</v>
      </c>
      <c r="C1">
        <v>8.8664554059505463E-2</v>
      </c>
      <c r="D1">
        <v>1.3462208211421967E-2</v>
      </c>
      <c r="E1">
        <v>8.7200000882148743E-2</v>
      </c>
      <c r="F1">
        <v>1.3255958445370197E-2</v>
      </c>
      <c r="G1">
        <v>8.7315969169139862E-2</v>
      </c>
      <c r="H1">
        <v>1.3272980228066444E-2</v>
      </c>
      <c r="I1">
        <v>8.9158393442630768E-2</v>
      </c>
      <c r="J1">
        <v>1.348954439163208E-2</v>
      </c>
      <c r="K1">
        <v>8.8973619043827057E-2</v>
      </c>
      <c r="L1">
        <v>1.3473882339894772E-2</v>
      </c>
      <c r="M1">
        <v>8.8767357170581818E-2</v>
      </c>
      <c r="N1">
        <v>1.3463818468153477E-2</v>
      </c>
    </row>
    <row r="2" spans="1:14">
      <c r="A2" s="14" t="s">
        <v>26</v>
      </c>
      <c r="B2" s="15" t="s">
        <v>40</v>
      </c>
      <c r="C2">
        <v>8.8696718215942383E-2</v>
      </c>
      <c r="D2">
        <v>1.3457530178129673E-2</v>
      </c>
      <c r="E2">
        <v>8.7218619883060455E-2</v>
      </c>
      <c r="F2">
        <v>1.3258691877126694E-2</v>
      </c>
      <c r="G2">
        <v>8.7530151009559631E-2</v>
      </c>
      <c r="H2">
        <v>1.3304417952895164E-2</v>
      </c>
      <c r="I2">
        <v>8.9153923094272614E-2</v>
      </c>
      <c r="J2">
        <v>1.3493720442056656E-2</v>
      </c>
      <c r="K2">
        <v>8.8971100747585297E-2</v>
      </c>
      <c r="L2">
        <v>1.3476272113621235E-2</v>
      </c>
      <c r="M2">
        <v>8.8766112923622131E-2</v>
      </c>
      <c r="N2">
        <v>1.3465038500726223E-2</v>
      </c>
    </row>
    <row r="3" spans="1:14">
      <c r="A3" s="14" t="s">
        <v>28</v>
      </c>
      <c r="B3" s="15">
        <v>1</v>
      </c>
      <c r="C3">
        <v>8.8631130754947662E-2</v>
      </c>
      <c r="D3">
        <v>1.3455269858241081E-2</v>
      </c>
      <c r="E3">
        <v>8.7267294526100159E-2</v>
      </c>
      <c r="F3">
        <v>1.3265836052596569E-2</v>
      </c>
      <c r="G3">
        <v>8.7744377553462982E-2</v>
      </c>
      <c r="H3">
        <v>1.3335855677723885E-2</v>
      </c>
      <c r="I3">
        <v>8.9141085743904114E-2</v>
      </c>
      <c r="J3">
        <v>1.3497358188033104E-2</v>
      </c>
      <c r="K3">
        <v>8.8963888585567474E-2</v>
      </c>
      <c r="L3">
        <v>1.347834151238203E-2</v>
      </c>
      <c r="M3">
        <v>8.8762551546096802E-2</v>
      </c>
      <c r="N3">
        <v>1.3466089963912964E-2</v>
      </c>
    </row>
    <row r="4" spans="1:14">
      <c r="A4" s="14" t="s">
        <v>29</v>
      </c>
      <c r="B4" s="15">
        <v>15</v>
      </c>
      <c r="C4" t="s">
        <v>22</v>
      </c>
      <c r="D4" t="s">
        <v>22</v>
      </c>
      <c r="E4">
        <v>8.7315976619720459E-2</v>
      </c>
      <c r="F4">
        <v>1.3272981159389019E-2</v>
      </c>
      <c r="G4">
        <v>8.7958656251430511E-2</v>
      </c>
      <c r="H4">
        <v>1.3367295265197754E-2</v>
      </c>
      <c r="I4">
        <v>8.9120090007781982E-2</v>
      </c>
      <c r="J4">
        <v>1.3500393368303776E-2</v>
      </c>
      <c r="K4">
        <v>8.8952101767063141E-2</v>
      </c>
      <c r="L4">
        <v>1.3480055145919323E-2</v>
      </c>
      <c r="M4">
        <v>8.8756747543811798E-2</v>
      </c>
      <c r="N4">
        <v>1.3466957025229931E-2</v>
      </c>
    </row>
    <row r="5" spans="1:14">
      <c r="A5" s="14" t="s">
        <v>30</v>
      </c>
      <c r="B5" s="15">
        <v>2</v>
      </c>
      <c r="E5">
        <v>8.7364643812179565E-2</v>
      </c>
      <c r="F5">
        <v>1.3280126266181469E-2</v>
      </c>
      <c r="G5">
        <v>8.8172972202301025E-2</v>
      </c>
      <c r="H5">
        <v>1.3398735783994198E-2</v>
      </c>
      <c r="I5">
        <v>8.9091293513774872E-2</v>
      </c>
      <c r="J5">
        <v>1.3502775691449642E-2</v>
      </c>
      <c r="K5">
        <v>8.893594890832901E-2</v>
      </c>
      <c r="L5">
        <v>1.3481383211910725E-2</v>
      </c>
      <c r="M5">
        <v>8.874879777431488E-2</v>
      </c>
      <c r="N5">
        <v>1.3467623852193356E-2</v>
      </c>
    </row>
    <row r="6" spans="1:14">
      <c r="A6" s="14" t="s">
        <v>31</v>
      </c>
      <c r="B6" s="15" t="b">
        <v>0</v>
      </c>
      <c r="E6">
        <v>8.7413325905799866E-2</v>
      </c>
      <c r="F6">
        <v>1.3287271372973919E-2</v>
      </c>
      <c r="G6">
        <v>8.8387332856655121E-2</v>
      </c>
      <c r="H6">
        <v>1.3430177234113216E-2</v>
      </c>
      <c r="I6">
        <v>8.9055202901363373E-2</v>
      </c>
      <c r="J6">
        <v>1.3504463247954845E-2</v>
      </c>
      <c r="K6">
        <v>8.8915698230266571E-2</v>
      </c>
      <c r="L6">
        <v>1.3482303358614445E-2</v>
      </c>
      <c r="M6">
        <v>8.8738828897476196E-2</v>
      </c>
      <c r="N6">
        <v>1.3468080200254917E-2</v>
      </c>
    </row>
    <row r="7" spans="1:14">
      <c r="A7" s="14" t="s">
        <v>32</v>
      </c>
      <c r="B7" s="15">
        <v>1</v>
      </c>
      <c r="E7">
        <v>8.7462007999420166E-2</v>
      </c>
      <c r="F7">
        <v>1.3294416479766369E-2</v>
      </c>
      <c r="G7">
        <v>8.8601730763912201E-2</v>
      </c>
      <c r="H7">
        <v>1.3461618684232235E-2</v>
      </c>
      <c r="I7">
        <v>8.9012429118156433E-2</v>
      </c>
      <c r="J7">
        <v>1.3505428098142147E-2</v>
      </c>
      <c r="K7">
        <v>8.8891707360744476E-2</v>
      </c>
      <c r="L7">
        <v>1.348279882222414E-2</v>
      </c>
      <c r="M7">
        <v>8.8727019727230072E-2</v>
      </c>
      <c r="N7">
        <v>1.3468315824866295E-2</v>
      </c>
    </row>
    <row r="8" spans="1:14">
      <c r="A8" s="14" t="s">
        <v>33</v>
      </c>
      <c r="B8" s="15" t="b">
        <v>0</v>
      </c>
      <c r="E8">
        <v>8.7510690093040466E-2</v>
      </c>
      <c r="F8">
        <v>1.3301561586558819E-2</v>
      </c>
      <c r="G8">
        <v>8.8816180825233459E-2</v>
      </c>
      <c r="H8">
        <v>1.3493062928318977E-2</v>
      </c>
      <c r="I8">
        <v>8.8963702321052551E-2</v>
      </c>
      <c r="J8">
        <v>1.3505654409527779E-2</v>
      </c>
      <c r="K8">
        <v>8.886437863111496E-2</v>
      </c>
      <c r="L8">
        <v>1.3482863083481789E-2</v>
      </c>
      <c r="M8">
        <v>8.8713563978672028E-2</v>
      </c>
      <c r="N8">
        <v>1.3468329794704914E-2</v>
      </c>
    </row>
    <row r="9" spans="1:14">
      <c r="A9" s="14" t="s">
        <v>34</v>
      </c>
      <c r="B9" s="15" t="b">
        <v>0</v>
      </c>
      <c r="E9">
        <v>8.7559372186660767E-2</v>
      </c>
      <c r="F9">
        <v>1.3308706693351269E-2</v>
      </c>
      <c r="G9">
        <v>8.9030660688877106E-2</v>
      </c>
      <c r="H9">
        <v>1.3524506241083145E-2</v>
      </c>
      <c r="I9">
        <v>8.8909856975078583E-2</v>
      </c>
      <c r="J9">
        <v>1.3505136594176292E-2</v>
      </c>
      <c r="K9">
        <v>8.8834173977375031E-2</v>
      </c>
      <c r="L9">
        <v>1.3482493348419666E-2</v>
      </c>
      <c r="M9">
        <v>8.8698707520961761E-2</v>
      </c>
      <c r="N9">
        <v>1.3468119315803051E-2</v>
      </c>
    </row>
    <row r="10" spans="1:14">
      <c r="A10" s="14" t="s">
        <v>35</v>
      </c>
      <c r="B10" s="15" t="b">
        <v>0</v>
      </c>
      <c r="E10">
        <v>8.7608069181442261E-2</v>
      </c>
      <c r="F10">
        <v>1.3315851800143719E-2</v>
      </c>
      <c r="G10">
        <v>8.924519270658493E-2</v>
      </c>
      <c r="H10">
        <v>1.3555952347815037E-2</v>
      </c>
      <c r="I10">
        <v>8.8851809501647949E-2</v>
      </c>
      <c r="J10">
        <v>1.3503883965313435E-2</v>
      </c>
      <c r="K10">
        <v>8.880162239074707E-2</v>
      </c>
      <c r="L10">
        <v>1.3481696136295795E-2</v>
      </c>
      <c r="M10">
        <v>8.8682688772678375E-2</v>
      </c>
      <c r="N10">
        <v>1.3467689044773579E-2</v>
      </c>
    </row>
    <row r="11" spans="1:14">
      <c r="A11" s="14" t="s">
        <v>36</v>
      </c>
      <c r="B11" s="15" t="b">
        <v>0</v>
      </c>
      <c r="E11">
        <v>8.7656751275062561E-2</v>
      </c>
      <c r="F11">
        <v>1.3322997838258743E-2</v>
      </c>
      <c r="G11" t="s">
        <v>22</v>
      </c>
      <c r="H11" t="s">
        <v>22</v>
      </c>
      <c r="I11">
        <v>8.8790565729141235E-2</v>
      </c>
      <c r="J11">
        <v>1.3501917943358421E-2</v>
      </c>
      <c r="K11">
        <v>8.8767282664775848E-2</v>
      </c>
      <c r="L11">
        <v>1.3480485416948795E-2</v>
      </c>
      <c r="M11">
        <v>8.8665790855884552E-2</v>
      </c>
      <c r="N11">
        <v>1.3467046432197094E-2</v>
      </c>
    </row>
    <row r="12" spans="1:14">
      <c r="A12" s="14" t="s">
        <v>37</v>
      </c>
      <c r="B12" s="15" t="s">
        <v>38</v>
      </c>
      <c r="E12">
        <v>8.7705448269844055E-2</v>
      </c>
      <c r="F12">
        <v>1.3330142945051193E-2</v>
      </c>
      <c r="I12">
        <v>8.8727161288261414E-2</v>
      </c>
      <c r="J12">
        <v>1.3499273918569088E-2</v>
      </c>
      <c r="K12">
        <v>8.8731728494167328E-2</v>
      </c>
      <c r="L12">
        <v>1.3478882610797882E-2</v>
      </c>
      <c r="M12">
        <v>8.8648296892642975E-2</v>
      </c>
      <c r="N12">
        <v>1.3466202653944492E-2</v>
      </c>
    </row>
    <row r="13" spans="1:14">
      <c r="A13" s="14" t="s">
        <v>39</v>
      </c>
      <c r="B13" s="15" t="b">
        <v>1</v>
      </c>
      <c r="E13">
        <v>8.7754145264625549E-2</v>
      </c>
      <c r="F13">
        <v>1.3337288983166218E-2</v>
      </c>
      <c r="I13">
        <v>8.8662683963775635E-2</v>
      </c>
      <c r="J13">
        <v>1.3495994731783867E-2</v>
      </c>
      <c r="K13">
        <v>8.8695570826530457E-2</v>
      </c>
      <c r="L13">
        <v>1.3476913794875145E-2</v>
      </c>
      <c r="M13">
        <v>8.8630512356758118E-2</v>
      </c>
      <c r="N13">
        <v>1.3465171679854393E-2</v>
      </c>
    </row>
    <row r="14" spans="1:14">
      <c r="E14">
        <v>8.7802842259407043E-2</v>
      </c>
      <c r="F14">
        <v>1.3344434089958668E-2</v>
      </c>
      <c r="I14">
        <v>8.8598243892192841E-2</v>
      </c>
      <c r="J14">
        <v>1.349213719367981E-2</v>
      </c>
      <c r="K14">
        <v>8.8659442961215973E-2</v>
      </c>
      <c r="L14">
        <v>1.3474614359438419E-2</v>
      </c>
      <c r="M14">
        <v>8.8612735271453857E-2</v>
      </c>
      <c r="N14">
        <v>1.3463970273733139E-2</v>
      </c>
    </row>
    <row r="15" spans="1:14">
      <c r="E15">
        <v>8.7851539254188538E-2</v>
      </c>
      <c r="F15">
        <v>1.3351579196751118E-2</v>
      </c>
      <c r="I15">
        <v>8.8534928858280182E-2</v>
      </c>
      <c r="J15">
        <v>1.3487768359482288E-2</v>
      </c>
      <c r="K15">
        <v>8.8623948395252228E-2</v>
      </c>
      <c r="L15">
        <v>1.347202155739069E-2</v>
      </c>
      <c r="M15">
        <v>8.8595271110534668E-2</v>
      </c>
      <c r="N15">
        <v>1.3462620787322521E-2</v>
      </c>
    </row>
    <row r="16" spans="1:14">
      <c r="E16">
        <v>8.7900236248970032E-2</v>
      </c>
      <c r="F16">
        <v>1.3358725234866142E-2</v>
      </c>
      <c r="I16">
        <v>8.8473841547966003E-2</v>
      </c>
      <c r="J16">
        <v>1.3482960872352123E-2</v>
      </c>
      <c r="K16">
        <v>8.8589698076248169E-2</v>
      </c>
      <c r="L16">
        <v>1.3469181023538113E-2</v>
      </c>
      <c r="M16">
        <v>8.8578425347805023E-2</v>
      </c>
      <c r="N16">
        <v>1.346114557236433E-2</v>
      </c>
    </row>
    <row r="17" spans="5:14">
      <c r="E17">
        <v>8.794894814491272E-2</v>
      </c>
      <c r="F17">
        <v>1.3365870341658592E-2</v>
      </c>
      <c r="I17">
        <v>8.8416017591953278E-2</v>
      </c>
      <c r="J17">
        <v>1.3477799482643604E-2</v>
      </c>
      <c r="K17">
        <v>8.8557280600070953E-2</v>
      </c>
      <c r="L17">
        <v>1.3466141186654568E-2</v>
      </c>
      <c r="M17">
        <v>8.8562481105327606E-2</v>
      </c>
      <c r="N17">
        <v>1.3459569774568081E-2</v>
      </c>
    </row>
    <row r="18" spans="5:14">
      <c r="E18">
        <v>8.7997645139694214E-2</v>
      </c>
      <c r="F18">
        <v>1.3373015448451042E-2</v>
      </c>
      <c r="I18">
        <v>8.8362440466880798E-2</v>
      </c>
      <c r="J18">
        <v>1.3472370803356171E-2</v>
      </c>
      <c r="K18">
        <v>8.8527247309684753E-2</v>
      </c>
      <c r="L18">
        <v>1.3462954200804234E-2</v>
      </c>
      <c r="M18">
        <v>8.8547706604003906E-2</v>
      </c>
      <c r="N18">
        <v>1.3457920402288437E-2</v>
      </c>
    </row>
    <row r="19" spans="5:14">
      <c r="E19">
        <v>8.8046357035636902E-2</v>
      </c>
      <c r="F19">
        <v>1.3380161486566067E-2</v>
      </c>
      <c r="I19">
        <v>8.8314034044742584E-2</v>
      </c>
      <c r="J19">
        <v>1.3466768898069859E-2</v>
      </c>
      <c r="K19">
        <v>8.8500112295150757E-2</v>
      </c>
      <c r="L19">
        <v>1.3459674082696438E-2</v>
      </c>
      <c r="M19">
        <v>8.8534362614154816E-2</v>
      </c>
      <c r="N19">
        <v>1.3456226326525211E-2</v>
      </c>
    </row>
    <row r="20" spans="5:14">
      <c r="E20">
        <v>8.809506893157959E-2</v>
      </c>
      <c r="F20">
        <v>1.3387307524681091E-2</v>
      </c>
      <c r="I20">
        <v>8.8271625339984894E-2</v>
      </c>
      <c r="J20">
        <v>1.3461088761687279E-2</v>
      </c>
      <c r="K20">
        <v>8.847634494304657E-2</v>
      </c>
      <c r="L20">
        <v>1.3456357643008232E-2</v>
      </c>
      <c r="M20">
        <v>8.8522680103778839E-2</v>
      </c>
      <c r="N20">
        <v>1.3454515486955643E-2</v>
      </c>
    </row>
    <row r="21" spans="5:14">
      <c r="E21">
        <v>8.8143780827522278E-2</v>
      </c>
      <c r="F21">
        <v>1.3394452631473541E-2</v>
      </c>
      <c r="I21">
        <v>8.8235944509506226E-2</v>
      </c>
      <c r="J21">
        <v>1.3455427251756191E-2</v>
      </c>
      <c r="K21">
        <v>8.8456347584724426E-2</v>
      </c>
      <c r="L21">
        <v>1.3453060761094093E-2</v>
      </c>
      <c r="M21">
        <v>8.85128453373909E-2</v>
      </c>
      <c r="N21">
        <v>1.3452816754579544E-2</v>
      </c>
    </row>
    <row r="22" spans="5:14">
      <c r="E22">
        <v>8.8192500174045563E-2</v>
      </c>
      <c r="F22">
        <v>1.340159960091114E-2</v>
      </c>
      <c r="I22">
        <v>8.8207587599754333E-2</v>
      </c>
      <c r="J22">
        <v>1.3449882157146931E-2</v>
      </c>
      <c r="K22">
        <v>8.8440455496311188E-2</v>
      </c>
      <c r="L22">
        <v>1.3449841178953648E-2</v>
      </c>
      <c r="M22">
        <v>8.8505037128925323E-2</v>
      </c>
      <c r="N22">
        <v>1.3451160863041878E-2</v>
      </c>
    </row>
    <row r="23" spans="5:14">
      <c r="E23">
        <v>8.8241212069988251E-2</v>
      </c>
      <c r="F23">
        <v>1.340874470770359E-2</v>
      </c>
      <c r="I23">
        <v>8.8187061250209808E-2</v>
      </c>
      <c r="J23">
        <v>1.3444547541439533E-2</v>
      </c>
      <c r="K23">
        <v>8.8428959250450134E-2</v>
      </c>
      <c r="L23">
        <v>1.3446752913296223E-2</v>
      </c>
      <c r="M23">
        <v>8.8499382138252258E-2</v>
      </c>
      <c r="N23">
        <v>1.3449574820697308E-2</v>
      </c>
    </row>
    <row r="24" spans="5:14">
      <c r="E24">
        <v>8.8289931416511536E-2</v>
      </c>
      <c r="F24">
        <v>1.3415890745818615E-2</v>
      </c>
      <c r="I24">
        <v>8.8174693286418915E-2</v>
      </c>
      <c r="J24">
        <v>1.3439515605568886E-2</v>
      </c>
      <c r="K24">
        <v>8.8422037661075592E-2</v>
      </c>
      <c r="L24">
        <v>1.3443848118185997E-2</v>
      </c>
      <c r="M24">
        <v>8.8495992124080658E-2</v>
      </c>
      <c r="N24">
        <v>1.3448086567223072E-2</v>
      </c>
    </row>
    <row r="25" spans="5:14">
      <c r="E25">
        <v>8.8338650763034821E-2</v>
      </c>
      <c r="F25">
        <v>1.342303678393364E-2</v>
      </c>
      <c r="I25">
        <v>8.8170714676380157E-2</v>
      </c>
      <c r="J25">
        <v>1.3434872031211853E-2</v>
      </c>
      <c r="K25">
        <v>8.8419817388057709E-2</v>
      </c>
      <c r="L25">
        <v>1.3441178016364574E-2</v>
      </c>
      <c r="M25">
        <v>8.8494904339313507E-2</v>
      </c>
      <c r="N25">
        <v>1.3446721248328686E-2</v>
      </c>
    </row>
    <row r="26" spans="5:14">
      <c r="E26">
        <v>8.8387377560138702E-2</v>
      </c>
      <c r="F26">
        <v>1.3430182822048664E-2</v>
      </c>
      <c r="I26">
        <v>8.8175185024738312E-2</v>
      </c>
      <c r="J26">
        <v>1.3430695980787277E-2</v>
      </c>
      <c r="K26">
        <v>8.8422335684299469E-2</v>
      </c>
      <c r="L26">
        <v>1.3438788242638111E-2</v>
      </c>
      <c r="M26">
        <v>8.8496148586273193E-2</v>
      </c>
      <c r="N26">
        <v>1.3445501215755939E-2</v>
      </c>
    </row>
    <row r="27" spans="5:14">
      <c r="E27">
        <v>8.8436096906661987E-2</v>
      </c>
      <c r="F27">
        <v>1.3437329791486263E-2</v>
      </c>
      <c r="I27">
        <v>8.8188022375106812E-2</v>
      </c>
      <c r="J27">
        <v>1.3427058234810829E-2</v>
      </c>
      <c r="K27">
        <v>8.8429547846317291E-2</v>
      </c>
      <c r="L27">
        <v>1.3436718843877316E-2</v>
      </c>
      <c r="M27">
        <v>8.8499709963798523E-2</v>
      </c>
      <c r="N27">
        <v>1.3444449752569199E-2</v>
      </c>
    </row>
    <row r="28" spans="5:14">
      <c r="E28">
        <v>8.8484823703765869E-2</v>
      </c>
      <c r="F28">
        <v>1.3444474898278713E-2</v>
      </c>
      <c r="I28">
        <v>8.8209018111228943E-2</v>
      </c>
      <c r="J28">
        <v>1.3424023054540157E-2</v>
      </c>
      <c r="K28">
        <v>8.8441334664821625E-2</v>
      </c>
      <c r="L28">
        <v>1.3435005210340023E-2</v>
      </c>
      <c r="M28">
        <v>8.8505513966083527E-2</v>
      </c>
      <c r="N28">
        <v>1.3443582691252232E-2</v>
      </c>
    </row>
    <row r="29" spans="5:14">
      <c r="E29">
        <v>8.8533557951450348E-2</v>
      </c>
      <c r="F29">
        <v>1.3451620936393738E-2</v>
      </c>
      <c r="I29">
        <v>8.8237814605236053E-2</v>
      </c>
      <c r="J29">
        <v>1.3421640731394291E-2</v>
      </c>
      <c r="K29">
        <v>8.8457487523555756E-2</v>
      </c>
      <c r="L29">
        <v>1.3433677144348621E-2</v>
      </c>
      <c r="M29">
        <v>8.8513463735580444E-2</v>
      </c>
      <c r="N29">
        <v>1.3442915864288807E-2</v>
      </c>
    </row>
    <row r="30" spans="5:14">
      <c r="E30">
        <v>8.858228474855423E-2</v>
      </c>
      <c r="F30">
        <v>1.3458767905831337E-2</v>
      </c>
      <c r="I30">
        <v>8.8273905217647552E-2</v>
      </c>
      <c r="J30">
        <v>1.3419953174889088E-2</v>
      </c>
      <c r="K30">
        <v>8.8477738201618195E-2</v>
      </c>
      <c r="L30">
        <v>1.3432756997644901E-2</v>
      </c>
      <c r="M30">
        <v>8.8523432612419128E-2</v>
      </c>
      <c r="N30">
        <v>1.3442459516227245E-2</v>
      </c>
    </row>
    <row r="31" spans="5:14">
      <c r="E31">
        <v>8.8631026446819305E-2</v>
      </c>
      <c r="F31">
        <v>1.3465913943946362E-2</v>
      </c>
      <c r="I31">
        <v>8.8316679000854492E-2</v>
      </c>
      <c r="J31">
        <v>1.3418988324701786E-2</v>
      </c>
      <c r="K31">
        <v>8.8501729071140289E-2</v>
      </c>
      <c r="L31">
        <v>1.3432261534035206E-2</v>
      </c>
      <c r="M31">
        <v>8.8535241782665253E-2</v>
      </c>
      <c r="N31">
        <v>1.3442223891615868E-2</v>
      </c>
    </row>
    <row r="32" spans="5:14">
      <c r="E32">
        <v>8.8679753243923187E-2</v>
      </c>
      <c r="F32">
        <v>1.3473059982061386E-2</v>
      </c>
      <c r="I32">
        <v>8.8365405797958374E-2</v>
      </c>
      <c r="J32">
        <v>1.3418762013316154E-2</v>
      </c>
      <c r="K32">
        <v>8.8529057800769806E-2</v>
      </c>
      <c r="L32">
        <v>1.3432197272777557E-2</v>
      </c>
      <c r="M32">
        <v>8.8548697531223297E-2</v>
      </c>
      <c r="N32">
        <v>1.3442209921777248E-2</v>
      </c>
    </row>
    <row r="33" spans="5:14">
      <c r="E33">
        <v>8.8728494942188263E-2</v>
      </c>
      <c r="F33">
        <v>1.3480206951498985E-2</v>
      </c>
      <c r="I33">
        <v>8.8419251143932343E-2</v>
      </c>
      <c r="J33">
        <v>1.3419279828667641E-2</v>
      </c>
      <c r="K33">
        <v>8.8559262454509735E-2</v>
      </c>
      <c r="L33">
        <v>1.343256700783968E-2</v>
      </c>
      <c r="M33">
        <v>8.8563553988933563E-2</v>
      </c>
      <c r="N33">
        <v>1.3442420400679111E-2</v>
      </c>
    </row>
    <row r="34" spans="5:14">
      <c r="E34">
        <v>8.8777229189872742E-2</v>
      </c>
      <c r="F34">
        <v>1.348735298961401E-2</v>
      </c>
      <c r="I34">
        <v>8.8477298617362976E-2</v>
      </c>
      <c r="J34">
        <v>1.3420532457530499E-2</v>
      </c>
      <c r="K34">
        <v>8.8591814041137695E-2</v>
      </c>
      <c r="L34">
        <v>1.3433364219963551E-2</v>
      </c>
      <c r="M34">
        <v>8.8579572737216949E-2</v>
      </c>
      <c r="N34">
        <v>1.3442850671708584E-2</v>
      </c>
    </row>
    <row r="35" spans="5:14">
      <c r="E35">
        <v>8.8825978338718414E-2</v>
      </c>
      <c r="F35">
        <v>1.3494499027729034E-2</v>
      </c>
      <c r="I35">
        <v>8.853854238986969E-2</v>
      </c>
      <c r="J35">
        <v>1.3422498479485512E-2</v>
      </c>
      <c r="K35">
        <v>8.8626153767108917E-2</v>
      </c>
      <c r="L35">
        <v>1.3434574939310551E-2</v>
      </c>
      <c r="M35">
        <v>8.8596470654010773E-2</v>
      </c>
      <c r="N35">
        <v>1.3443493284285069E-2</v>
      </c>
    </row>
    <row r="36" spans="5:14">
      <c r="E36">
        <v>8.8874727487564087E-2</v>
      </c>
      <c r="F36">
        <v>1.3501645997166634E-2</v>
      </c>
      <c r="I36">
        <v>8.8601946830749512E-2</v>
      </c>
      <c r="J36">
        <v>1.3425142504274845E-2</v>
      </c>
      <c r="K36">
        <v>8.8661707937717438E-2</v>
      </c>
      <c r="L36">
        <v>1.3436177745461464E-2</v>
      </c>
      <c r="M36">
        <v>8.861396461725235E-2</v>
      </c>
      <c r="N36">
        <v>1.344433706253767E-2</v>
      </c>
    </row>
    <row r="37" spans="5:14">
      <c r="E37">
        <v>8.8923469185829163E-2</v>
      </c>
      <c r="F37">
        <v>1.3508792966604233E-2</v>
      </c>
      <c r="I37">
        <v>8.8666424155235291E-2</v>
      </c>
      <c r="J37">
        <v>1.3428421691060066E-2</v>
      </c>
      <c r="K37">
        <v>8.8697865605354309E-2</v>
      </c>
      <c r="L37">
        <v>1.3438146561384201E-2</v>
      </c>
      <c r="M37">
        <v>8.8631749153137207E-2</v>
      </c>
      <c r="N37">
        <v>1.3445368036627769E-2</v>
      </c>
    </row>
    <row r="38" spans="5:14">
      <c r="E38">
        <v>8.8972225785255432E-2</v>
      </c>
      <c r="F38">
        <v>1.3515939004719257E-2</v>
      </c>
      <c r="I38">
        <v>8.8730864226818085E-2</v>
      </c>
      <c r="J38">
        <v>1.3432279229164124E-2</v>
      </c>
      <c r="K38">
        <v>8.8733993470668793E-2</v>
      </c>
      <c r="L38">
        <v>1.3440445996820927E-2</v>
      </c>
      <c r="M38">
        <v>8.8649526238441467E-2</v>
      </c>
      <c r="N38">
        <v>1.3446569442749023E-2</v>
      </c>
    </row>
    <row r="39" spans="5:14">
      <c r="E39">
        <v>8.9020967483520508E-2</v>
      </c>
      <c r="F39">
        <v>1.3523085974156857E-2</v>
      </c>
      <c r="I39">
        <v>8.8794179260730743E-2</v>
      </c>
      <c r="J39">
        <v>1.3436648063361645E-2</v>
      </c>
      <c r="K39">
        <v>8.8769488036632538E-2</v>
      </c>
      <c r="L39">
        <v>1.3443038798868656E-2</v>
      </c>
      <c r="M39">
        <v>8.8666990399360657E-2</v>
      </c>
      <c r="N39">
        <v>1.3447918929159641E-2</v>
      </c>
    </row>
    <row r="40" spans="5:14">
      <c r="E40">
        <v>8.9069724082946777E-2</v>
      </c>
      <c r="F40">
        <v>1.3530232943594456E-2</v>
      </c>
      <c r="I40">
        <v>8.8855266571044922E-2</v>
      </c>
      <c r="J40">
        <v>1.344145555049181E-2</v>
      </c>
      <c r="K40">
        <v>8.8803738355636597E-2</v>
      </c>
      <c r="L40">
        <v>1.3445879332721233E-2</v>
      </c>
      <c r="M40">
        <v>8.8683836162090302E-2</v>
      </c>
      <c r="N40">
        <v>1.3449394144117832E-2</v>
      </c>
    </row>
    <row r="41" spans="5:14">
      <c r="E41">
        <v>8.9118480682373047E-2</v>
      </c>
      <c r="F41">
        <v>1.353737898170948E-2</v>
      </c>
      <c r="I41">
        <v>8.8913090527057648E-2</v>
      </c>
      <c r="J41">
        <v>1.3446616940200329E-2</v>
      </c>
      <c r="K41">
        <v>8.8836155831813812E-2</v>
      </c>
      <c r="L41">
        <v>1.3448919169604778E-2</v>
      </c>
      <c r="M41">
        <v>8.8699780404567719E-2</v>
      </c>
      <c r="N41">
        <v>1.3450969941914082E-2</v>
      </c>
    </row>
    <row r="42" spans="5:14">
      <c r="E42">
        <v>8.9167237281799316E-2</v>
      </c>
      <c r="F42">
        <v>1.3544526882469654E-2</v>
      </c>
      <c r="I42">
        <v>8.8966667652130127E-2</v>
      </c>
      <c r="J42">
        <v>1.3452045619487762E-2</v>
      </c>
      <c r="K42">
        <v>8.8866189122200012E-2</v>
      </c>
      <c r="L42">
        <v>1.3452106155455112E-2</v>
      </c>
      <c r="M42">
        <v>8.8714554905891418E-2</v>
      </c>
      <c r="N42">
        <v>1.3452619314193726E-2</v>
      </c>
    </row>
    <row r="43" spans="5:14">
      <c r="E43">
        <v>8.9215993881225586E-2</v>
      </c>
      <c r="F43">
        <v>1.3551672920584679E-2</v>
      </c>
      <c r="I43">
        <v>8.9015074074268341E-2</v>
      </c>
      <c r="J43">
        <v>1.3457647524774075E-2</v>
      </c>
      <c r="K43">
        <v>8.8893324136734009E-2</v>
      </c>
      <c r="L43">
        <v>1.3455386273562908E-2</v>
      </c>
      <c r="M43">
        <v>8.8727898895740509E-2</v>
      </c>
      <c r="N43">
        <v>1.3454313389956951E-2</v>
      </c>
    </row>
    <row r="44" spans="5:14">
      <c r="E44">
        <v>8.9264757931232452E-2</v>
      </c>
      <c r="F44">
        <v>1.3558820821344852E-2</v>
      </c>
      <c r="I44">
        <v>8.9057482779026031E-2</v>
      </c>
      <c r="J44">
        <v>1.3463327661156654E-2</v>
      </c>
      <c r="K44">
        <v>8.8917091488838196E-2</v>
      </c>
      <c r="L44">
        <v>1.3458702713251114E-2</v>
      </c>
      <c r="M44">
        <v>8.8739581406116486E-2</v>
      </c>
      <c r="N44">
        <v>1.345602422952652E-2</v>
      </c>
    </row>
    <row r="45" spans="5:14">
      <c r="E45">
        <v>8.9313529431819916E-2</v>
      </c>
      <c r="F45">
        <v>1.3565967790782452E-2</v>
      </c>
      <c r="I45">
        <v>8.90931636095047E-2</v>
      </c>
      <c r="J45">
        <v>1.3468989171087742E-2</v>
      </c>
      <c r="K45">
        <v>8.8937088847160339E-2</v>
      </c>
      <c r="L45">
        <v>1.3461999595165253E-2</v>
      </c>
      <c r="M45">
        <v>8.8749416172504425E-2</v>
      </c>
      <c r="N45">
        <v>1.3457722961902618E-2</v>
      </c>
    </row>
    <row r="46" spans="5:14">
      <c r="E46">
        <v>8.9362293481826782E-2</v>
      </c>
      <c r="F46">
        <v>1.3573113828897476E-2</v>
      </c>
      <c r="I46">
        <v>8.9121520519256592E-2</v>
      </c>
      <c r="J46">
        <v>1.3474534265697002E-2</v>
      </c>
      <c r="K46">
        <v>8.8952980935573578E-2</v>
      </c>
      <c r="L46">
        <v>1.3465219177305698E-2</v>
      </c>
      <c r="M46">
        <v>8.8757224380970001E-2</v>
      </c>
      <c r="N46">
        <v>1.3459378853440285E-2</v>
      </c>
    </row>
    <row r="47" spans="5:14">
      <c r="E47">
        <v>8.9411064982414246E-2</v>
      </c>
      <c r="F47">
        <v>1.358026172965765E-2</v>
      </c>
      <c r="I47">
        <v>8.9142046868801117E-2</v>
      </c>
      <c r="J47">
        <v>1.34798688814044E-2</v>
      </c>
      <c r="K47">
        <v>8.8964477181434631E-2</v>
      </c>
      <c r="L47">
        <v>1.3468307442963123E-2</v>
      </c>
      <c r="M47">
        <v>8.8762879371643066E-2</v>
      </c>
      <c r="N47">
        <v>1.3460964895784855E-2</v>
      </c>
    </row>
    <row r="48" spans="5:14">
      <c r="E48">
        <v>8.9459829032421112E-2</v>
      </c>
      <c r="F48">
        <v>1.3587408699095249E-2</v>
      </c>
      <c r="I48">
        <v>8.915441483259201E-2</v>
      </c>
      <c r="J48">
        <v>1.3484900817275047E-2</v>
      </c>
      <c r="K48">
        <v>8.8971398770809174E-2</v>
      </c>
      <c r="L48">
        <v>1.3471212238073349E-2</v>
      </c>
      <c r="M48">
        <v>8.8766269385814667E-2</v>
      </c>
      <c r="N48">
        <v>1.346245314925909E-2</v>
      </c>
    </row>
    <row r="49" spans="5:14">
      <c r="E49">
        <v>8.9508607983589172E-2</v>
      </c>
      <c r="F49">
        <v>1.3594555668532848E-2</v>
      </c>
      <c r="I49">
        <v>8.9158393442630768E-2</v>
      </c>
      <c r="J49">
        <v>1.348954439163208E-2</v>
      </c>
      <c r="K49">
        <v>8.8973619043827057E-2</v>
      </c>
      <c r="L49">
        <v>1.3473882339894772E-2</v>
      </c>
      <c r="M49">
        <v>8.8767357170581818E-2</v>
      </c>
      <c r="N49">
        <v>1.3463818468153477E-2</v>
      </c>
    </row>
    <row r="50" spans="5:14">
      <c r="E50">
        <v>8.9545756578445435E-2</v>
      </c>
      <c r="F50">
        <v>1.360000018030405E-2</v>
      </c>
      <c r="I50" t="s">
        <v>23</v>
      </c>
      <c r="J50" t="s">
        <v>23</v>
      </c>
      <c r="K50" t="s">
        <v>23</v>
      </c>
      <c r="L50" t="s">
        <v>23</v>
      </c>
      <c r="M50" t="s">
        <v>23</v>
      </c>
      <c r="N50" t="s">
        <v>23</v>
      </c>
    </row>
    <row r="51" spans="5:14">
      <c r="E51" t="s">
        <v>22</v>
      </c>
      <c r="F51" t="s">
        <v>22</v>
      </c>
    </row>
  </sheetData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0"/>
  <sheetViews>
    <sheetView zoomScale="85" workbookViewId="0">
      <selection activeCell="S10" sqref="S10"/>
    </sheetView>
  </sheetViews>
  <sheetFormatPr baseColWidth="10" defaultColWidth="8.7109375" defaultRowHeight="14"/>
  <cols>
    <col min="1" max="1" width="10.85546875" customWidth="1"/>
    <col min="2" max="2" width="6.5703125" bestFit="1" customWidth="1"/>
    <col min="3" max="5" width="6.7109375" customWidth="1"/>
    <col min="6" max="7" width="8.42578125" bestFit="1" customWidth="1"/>
    <col min="8" max="8" width="11" bestFit="1" customWidth="1"/>
    <col min="9" max="9" width="7.7109375" bestFit="1" customWidth="1"/>
    <col min="10" max="10" width="9.5703125" bestFit="1" customWidth="1"/>
    <col min="11" max="11" width="7.7109375" bestFit="1" customWidth="1"/>
    <col min="12" max="12" width="9.5703125" bestFit="1" customWidth="1"/>
    <col min="13" max="13" width="7.7109375" bestFit="1" customWidth="1"/>
    <col min="14" max="14" width="8.42578125" bestFit="1" customWidth="1"/>
    <col min="15" max="15" width="7.5703125" customWidth="1"/>
    <col min="16" max="16" width="10.5703125" bestFit="1" customWidth="1"/>
    <col min="17" max="17" width="7.7109375" customWidth="1"/>
    <col min="18" max="18" width="8.42578125" bestFit="1" customWidth="1"/>
    <col min="19" max="19" width="8.42578125" customWidth="1"/>
    <col min="20" max="20" width="7.7109375" customWidth="1"/>
    <col min="21" max="21" width="9.85546875" customWidth="1"/>
  </cols>
  <sheetData>
    <row r="1" spans="1:24" ht="18" customHeight="1">
      <c r="A1" s="20" t="s">
        <v>56</v>
      </c>
      <c r="B1" s="2"/>
      <c r="C1" s="10"/>
      <c r="D1" s="10"/>
      <c r="E1" s="10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3"/>
      <c r="V1" s="92"/>
      <c r="W1" s="92"/>
      <c r="X1" s="21"/>
    </row>
    <row r="2" spans="1:24" ht="18" customHeight="1">
      <c r="A2" s="25"/>
      <c r="B2" s="26"/>
      <c r="C2" s="27"/>
      <c r="D2" s="27"/>
      <c r="E2" s="27"/>
      <c r="F2" s="93" t="s">
        <v>20</v>
      </c>
      <c r="G2" s="93"/>
      <c r="H2" s="93"/>
      <c r="I2" s="93"/>
      <c r="J2" s="93"/>
      <c r="K2" s="93"/>
      <c r="L2" s="93"/>
      <c r="M2" s="93"/>
      <c r="N2" s="93" t="s">
        <v>46</v>
      </c>
      <c r="O2" s="93"/>
      <c r="P2" s="93"/>
      <c r="Q2" s="93"/>
      <c r="R2" s="93"/>
      <c r="S2" s="93"/>
      <c r="T2" s="93"/>
      <c r="U2" s="78"/>
    </row>
    <row r="3" spans="1:24" ht="18" customHeight="1">
      <c r="A3" s="28" t="s">
        <v>0</v>
      </c>
      <c r="B3" s="29" t="s">
        <v>21</v>
      </c>
      <c r="C3" s="30" t="s">
        <v>41</v>
      </c>
      <c r="D3" s="29" t="s">
        <v>1</v>
      </c>
      <c r="E3" s="30" t="s">
        <v>42</v>
      </c>
      <c r="F3" s="31" t="s">
        <v>2</v>
      </c>
      <c r="G3" s="32" t="s">
        <v>3</v>
      </c>
      <c r="H3" s="31" t="s">
        <v>2</v>
      </c>
      <c r="I3" s="33"/>
      <c r="J3" s="34" t="s">
        <v>4</v>
      </c>
      <c r="K3" s="35"/>
      <c r="L3" s="36" t="s">
        <v>4</v>
      </c>
      <c r="M3" s="37"/>
      <c r="N3" s="31" t="s">
        <v>2</v>
      </c>
      <c r="O3" s="31"/>
      <c r="P3" s="31" t="s">
        <v>4</v>
      </c>
      <c r="Q3" s="31"/>
      <c r="R3" s="38" t="s">
        <v>4</v>
      </c>
      <c r="S3" s="38"/>
      <c r="T3" s="39" t="s">
        <v>5</v>
      </c>
      <c r="U3" s="79" t="s">
        <v>73</v>
      </c>
    </row>
    <row r="4" spans="1:24" ht="18" customHeight="1">
      <c r="A4" s="61" t="s">
        <v>6</v>
      </c>
      <c r="B4" s="62" t="s">
        <v>7</v>
      </c>
      <c r="C4" s="65" t="s">
        <v>21</v>
      </c>
      <c r="D4" s="62" t="s">
        <v>7</v>
      </c>
      <c r="E4" s="65" t="s">
        <v>1</v>
      </c>
      <c r="F4" s="66" t="s">
        <v>8</v>
      </c>
      <c r="G4" s="67" t="s">
        <v>2</v>
      </c>
      <c r="H4" s="66" t="s">
        <v>9</v>
      </c>
      <c r="I4" s="63" t="s">
        <v>19</v>
      </c>
      <c r="J4" s="68" t="s">
        <v>10</v>
      </c>
      <c r="K4" s="63" t="s">
        <v>19</v>
      </c>
      <c r="L4" s="69" t="s">
        <v>2</v>
      </c>
      <c r="M4" s="63" t="s">
        <v>19</v>
      </c>
      <c r="N4" s="66" t="s">
        <v>9</v>
      </c>
      <c r="O4" s="63" t="s">
        <v>19</v>
      </c>
      <c r="P4" s="68" t="s">
        <v>10</v>
      </c>
      <c r="Q4" s="63" t="s">
        <v>19</v>
      </c>
      <c r="R4" s="69" t="s">
        <v>2</v>
      </c>
      <c r="S4" s="63" t="s">
        <v>19</v>
      </c>
      <c r="T4" s="64" t="s">
        <v>11</v>
      </c>
      <c r="U4" s="64" t="s">
        <v>74</v>
      </c>
    </row>
    <row r="5" spans="1:24" ht="18" customHeight="1" thickBot="1">
      <c r="A5" s="43" t="s">
        <v>12</v>
      </c>
      <c r="B5" s="44" t="s">
        <v>13</v>
      </c>
      <c r="C5" s="45"/>
      <c r="D5" s="43" t="s">
        <v>14</v>
      </c>
      <c r="E5" s="46"/>
      <c r="F5" s="43" t="s">
        <v>15</v>
      </c>
      <c r="G5" s="43" t="s">
        <v>16</v>
      </c>
      <c r="H5" s="43" t="s">
        <v>50</v>
      </c>
      <c r="I5" s="47" t="s">
        <v>48</v>
      </c>
      <c r="J5" s="43" t="s">
        <v>50</v>
      </c>
      <c r="K5" s="47" t="s">
        <v>48</v>
      </c>
      <c r="L5" s="43" t="s">
        <v>50</v>
      </c>
      <c r="M5" s="47" t="s">
        <v>48</v>
      </c>
      <c r="N5" s="43"/>
      <c r="O5" s="47" t="s">
        <v>49</v>
      </c>
      <c r="P5" s="48"/>
      <c r="Q5" s="47" t="s">
        <v>49</v>
      </c>
      <c r="R5" s="49"/>
      <c r="S5" s="47" t="s">
        <v>49</v>
      </c>
      <c r="T5" s="50"/>
      <c r="U5" s="50"/>
    </row>
    <row r="6" spans="1:24" ht="18" customHeight="1" thickTop="1">
      <c r="A6" s="73" t="s">
        <v>57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</row>
    <row r="7" spans="1:24" ht="18" customHeight="1">
      <c r="A7" s="74" t="s">
        <v>58</v>
      </c>
      <c r="B7" s="39">
        <v>0.17479681</v>
      </c>
      <c r="C7" s="52">
        <v>55.015540889999997</v>
      </c>
      <c r="D7" s="52">
        <v>23.9971721</v>
      </c>
      <c r="E7" s="53">
        <v>0.86437850999999999</v>
      </c>
      <c r="F7" s="40">
        <v>2911.9252029999998</v>
      </c>
      <c r="G7" s="41">
        <v>0.24974184599999999</v>
      </c>
      <c r="H7" s="54">
        <v>0.34086379100000003</v>
      </c>
      <c r="I7" s="33">
        <v>0.37640544300000001</v>
      </c>
      <c r="J7" s="42">
        <v>5.438934154</v>
      </c>
      <c r="K7" s="33">
        <v>0.48004713399999999</v>
      </c>
      <c r="L7" s="42">
        <v>0.115778252</v>
      </c>
      <c r="M7" s="33">
        <v>0.27672788500000001</v>
      </c>
      <c r="N7" s="72">
        <v>1890.823699</v>
      </c>
      <c r="O7" s="72">
        <v>6.1683684469999998</v>
      </c>
      <c r="P7" s="40">
        <v>1891.0118520000001</v>
      </c>
      <c r="Q7" s="40">
        <v>4.1173103969999998</v>
      </c>
      <c r="R7" s="40">
        <v>1891.2184319999999</v>
      </c>
      <c r="S7" s="40">
        <v>5.0121962</v>
      </c>
      <c r="T7" s="39">
        <v>0.81500046699999995</v>
      </c>
      <c r="U7" s="77" t="s">
        <v>72</v>
      </c>
      <c r="V7">
        <f>(1-N7/R7)*100</f>
        <v>2.0871888372109293E-2</v>
      </c>
      <c r="X7">
        <f>1+2*SQRT(2/(3-1))</f>
        <v>3</v>
      </c>
    </row>
    <row r="8" spans="1:24" ht="18" customHeight="1">
      <c r="A8" s="74" t="s">
        <v>59</v>
      </c>
      <c r="B8" s="39">
        <v>0.17076133099999999</v>
      </c>
      <c r="C8" s="52">
        <v>63.896807299999999</v>
      </c>
      <c r="D8" s="52">
        <v>26.887837019999999</v>
      </c>
      <c r="E8" s="53">
        <v>0.92704849300000003</v>
      </c>
      <c r="F8" s="40">
        <v>3335.0180759999998</v>
      </c>
      <c r="G8" s="41">
        <v>0.26786432500000001</v>
      </c>
      <c r="H8" s="54">
        <v>0.34064651600000001</v>
      </c>
      <c r="I8" s="33">
        <v>0.19313011299999999</v>
      </c>
      <c r="J8" s="42">
        <v>5.4297894309999997</v>
      </c>
      <c r="K8" s="33">
        <v>0.283068392</v>
      </c>
      <c r="L8" s="42">
        <v>0.115657312</v>
      </c>
      <c r="M8" s="33">
        <v>0.19253790400000001</v>
      </c>
      <c r="N8" s="72">
        <v>1889.7790299999999</v>
      </c>
      <c r="O8" s="72">
        <v>3.1634273670000002</v>
      </c>
      <c r="P8" s="40">
        <v>1889.568757</v>
      </c>
      <c r="Q8" s="40">
        <v>2.427210965</v>
      </c>
      <c r="R8" s="40">
        <v>1889.337714</v>
      </c>
      <c r="S8" s="40">
        <v>3.5124318799999998</v>
      </c>
      <c r="T8" s="39">
        <v>0.72561036599999995</v>
      </c>
      <c r="U8" s="77" t="s">
        <v>72</v>
      </c>
      <c r="V8">
        <f t="shared" ref="V8:V20" si="0">(1-N8/R8)*100</f>
        <v>-2.3358238007409327E-2</v>
      </c>
    </row>
    <row r="9" spans="1:24" ht="18" customHeight="1">
      <c r="A9" s="74" t="s">
        <v>60</v>
      </c>
      <c r="B9" s="39">
        <v>0.50923207100000001</v>
      </c>
      <c r="C9" s="52">
        <v>18.522221080000001</v>
      </c>
      <c r="D9" s="52">
        <v>23.20365881</v>
      </c>
      <c r="E9" s="53">
        <v>0.937747212</v>
      </c>
      <c r="F9" s="40">
        <v>977.20475339999996</v>
      </c>
      <c r="G9" s="41">
        <v>0.27097618800000001</v>
      </c>
      <c r="H9" s="54">
        <v>0.34036589699999997</v>
      </c>
      <c r="I9" s="33">
        <v>0.27849879999999999</v>
      </c>
      <c r="J9" s="42">
        <v>5.4424098030000003</v>
      </c>
      <c r="K9" s="33">
        <v>0.63979023899999998</v>
      </c>
      <c r="L9" s="42">
        <v>0.116021709</v>
      </c>
      <c r="M9" s="33">
        <v>0.54670782799999995</v>
      </c>
      <c r="N9" s="72">
        <v>1888.4295500000001</v>
      </c>
      <c r="O9" s="72">
        <v>4.558943438</v>
      </c>
      <c r="P9" s="40">
        <v>1891.559794</v>
      </c>
      <c r="Q9" s="40">
        <v>5.4879533919999997</v>
      </c>
      <c r="R9" s="40">
        <v>1894.997151</v>
      </c>
      <c r="S9" s="40">
        <v>9.849226475</v>
      </c>
      <c r="T9" s="39">
        <v>0.52470408599999996</v>
      </c>
      <c r="U9" s="77" t="s">
        <v>72</v>
      </c>
      <c r="V9">
        <f t="shared" si="0"/>
        <v>0.34657577171206544</v>
      </c>
    </row>
    <row r="10" spans="1:24" ht="18" customHeight="1">
      <c r="A10" s="74" t="s">
        <v>61</v>
      </c>
      <c r="B10" s="39">
        <v>0.16839602300000001</v>
      </c>
      <c r="C10" s="52">
        <v>78.901580249999995</v>
      </c>
      <c r="D10" s="52">
        <v>32.818605689999998</v>
      </c>
      <c r="E10" s="53">
        <v>0.922777709</v>
      </c>
      <c r="F10" s="40">
        <v>4118.0758349999996</v>
      </c>
      <c r="G10" s="41">
        <v>0.26666283600000001</v>
      </c>
      <c r="H10" s="54">
        <v>0.340196422</v>
      </c>
      <c r="I10" s="33">
        <v>0.160488245</v>
      </c>
      <c r="J10" s="42">
        <v>5.4135297170000003</v>
      </c>
      <c r="K10" s="33">
        <v>0.23262729300000001</v>
      </c>
      <c r="L10" s="42">
        <v>0.11546353299999999</v>
      </c>
      <c r="M10" s="33">
        <v>0.15439593600000001</v>
      </c>
      <c r="N10" s="72">
        <v>1887.6144200000001</v>
      </c>
      <c r="O10" s="72">
        <v>2.6261693080000001</v>
      </c>
      <c r="P10" s="40">
        <v>1886.9977940000001</v>
      </c>
      <c r="Q10" s="40">
        <v>1.9937651089999999</v>
      </c>
      <c r="R10" s="40">
        <v>1886.3193020000001</v>
      </c>
      <c r="S10" s="40">
        <v>2.838484405</v>
      </c>
      <c r="T10" s="39">
        <v>0.73678990499999997</v>
      </c>
      <c r="U10" s="77" t="s">
        <v>72</v>
      </c>
      <c r="V10">
        <f t="shared" si="0"/>
        <v>-6.865847148076476E-2</v>
      </c>
    </row>
    <row r="11" spans="1:24" ht="18" customHeight="1">
      <c r="A11" s="74" t="s">
        <v>62</v>
      </c>
      <c r="B11" s="39">
        <v>0.334185648</v>
      </c>
      <c r="C11" s="52">
        <v>72.069551379999993</v>
      </c>
      <c r="D11" s="52">
        <v>70.402694319999995</v>
      </c>
      <c r="E11" s="53">
        <v>0.18766465900000001</v>
      </c>
      <c r="F11" s="40">
        <v>4447.6505669999997</v>
      </c>
      <c r="G11" s="41">
        <v>5.4234375000000001E-2</v>
      </c>
      <c r="H11" s="54">
        <v>0.34001725799999999</v>
      </c>
      <c r="I11" s="33">
        <v>6.8388391000000007E-2</v>
      </c>
      <c r="J11" s="42">
        <v>5.4290894339999998</v>
      </c>
      <c r="K11" s="33">
        <v>0.159694793</v>
      </c>
      <c r="L11" s="42">
        <v>0.115856417</v>
      </c>
      <c r="M11" s="33">
        <v>0.12574202500000001</v>
      </c>
      <c r="N11" s="72">
        <v>1886.752573</v>
      </c>
      <c r="O11" s="72">
        <v>1.118642106</v>
      </c>
      <c r="P11" s="40">
        <v>1889.458208</v>
      </c>
      <c r="Q11" s="40">
        <v>1.369298699</v>
      </c>
      <c r="R11" s="40">
        <v>1892.432685</v>
      </c>
      <c r="S11" s="40">
        <v>2.3339266379999999</v>
      </c>
      <c r="T11" s="39">
        <v>0.61114971500000004</v>
      </c>
      <c r="U11" s="77" t="s">
        <v>75</v>
      </c>
      <c r="V11">
        <f t="shared" si="0"/>
        <v>0.30014869458884208</v>
      </c>
    </row>
    <row r="12" spans="1:24" ht="18" customHeight="1">
      <c r="A12" s="74" t="s">
        <v>63</v>
      </c>
      <c r="B12" s="39">
        <v>0.39468366199999999</v>
      </c>
      <c r="C12" s="52">
        <v>29.373234029999999</v>
      </c>
      <c r="D12" s="52">
        <v>29.302219789999999</v>
      </c>
      <c r="E12" s="53">
        <v>0.819611863</v>
      </c>
      <c r="F12" s="40">
        <v>1577.97408</v>
      </c>
      <c r="G12" s="41">
        <v>0.236878794</v>
      </c>
      <c r="H12" s="54">
        <v>0.33975653500000003</v>
      </c>
      <c r="I12" s="33">
        <v>0.195536818</v>
      </c>
      <c r="J12" s="42">
        <v>5.4207426879999998</v>
      </c>
      <c r="K12" s="33">
        <v>0.39356785</v>
      </c>
      <c r="L12" s="42">
        <v>0.115767067</v>
      </c>
      <c r="M12" s="33">
        <v>0.32388522199999997</v>
      </c>
      <c r="N12" s="72">
        <v>1885.4981929999999</v>
      </c>
      <c r="O12" s="72">
        <v>3.1966028670000002</v>
      </c>
      <c r="P12" s="40">
        <v>1888.1391020000001</v>
      </c>
      <c r="Q12" s="40">
        <v>3.37382888</v>
      </c>
      <c r="R12" s="40">
        <v>1891.0445970000001</v>
      </c>
      <c r="S12" s="40">
        <v>5.8560370600000002</v>
      </c>
      <c r="T12" s="39">
        <v>0.56661106999999999</v>
      </c>
      <c r="U12" s="77" t="s">
        <v>75</v>
      </c>
      <c r="V12">
        <f t="shared" si="0"/>
        <v>0.293298423992705</v>
      </c>
    </row>
    <row r="13" spans="1:24" ht="18" customHeight="1">
      <c r="A13" s="76" t="s">
        <v>64</v>
      </c>
      <c r="B13" s="39"/>
      <c r="C13" s="52"/>
      <c r="D13" s="52"/>
      <c r="E13" s="53"/>
      <c r="F13" s="40"/>
      <c r="G13" s="41"/>
      <c r="H13" s="54"/>
      <c r="I13" s="33"/>
      <c r="J13" s="42"/>
      <c r="K13" s="33"/>
      <c r="L13" s="42"/>
      <c r="M13" s="33"/>
      <c r="N13" s="72"/>
      <c r="O13" s="72"/>
      <c r="P13" s="40"/>
      <c r="Q13" s="40"/>
      <c r="R13" s="40"/>
      <c r="S13" s="40"/>
      <c r="T13" s="39"/>
    </row>
    <row r="14" spans="1:24" ht="18" customHeight="1">
      <c r="A14" s="74" t="s">
        <v>65</v>
      </c>
      <c r="B14" s="39">
        <v>0.19480084</v>
      </c>
      <c r="C14" s="52">
        <v>85.77050509</v>
      </c>
      <c r="D14" s="52">
        <v>42.516064880000002</v>
      </c>
      <c r="E14" s="53">
        <v>0.78432076399999995</v>
      </c>
      <c r="F14" s="40">
        <v>4609.1220469999998</v>
      </c>
      <c r="G14" s="41">
        <v>0.22665445400000001</v>
      </c>
      <c r="H14" s="54">
        <v>0.34016174500000002</v>
      </c>
      <c r="I14" s="33">
        <v>0.167370029</v>
      </c>
      <c r="J14" s="42">
        <v>5.4096105540000003</v>
      </c>
      <c r="K14" s="33">
        <v>0.22744448</v>
      </c>
      <c r="L14" s="42">
        <v>0.115391704</v>
      </c>
      <c r="M14" s="33">
        <v>0.13929454799999999</v>
      </c>
      <c r="N14" s="72">
        <v>1887.4476199999999</v>
      </c>
      <c r="O14" s="72">
        <v>2.7385719179999999</v>
      </c>
      <c r="P14" s="40">
        <v>1886.3771260000001</v>
      </c>
      <c r="Q14" s="40">
        <v>1.9491248999999999</v>
      </c>
      <c r="R14" s="40">
        <v>1885.1988960000001</v>
      </c>
      <c r="S14" s="40">
        <v>2.573172719</v>
      </c>
      <c r="T14" s="39">
        <v>0.77916384800000005</v>
      </c>
      <c r="U14" s="77" t="s">
        <v>72</v>
      </c>
      <c r="V14">
        <f t="shared" si="0"/>
        <v>-0.11928311674545</v>
      </c>
    </row>
    <row r="15" spans="1:24" ht="18" customHeight="1">
      <c r="A15" s="74" t="s">
        <v>62</v>
      </c>
      <c r="B15" s="39">
        <v>0.26687823399999999</v>
      </c>
      <c r="C15" s="52">
        <v>125.3616651</v>
      </c>
      <c r="D15" s="52">
        <v>84.312845010000004</v>
      </c>
      <c r="E15" s="53">
        <v>0.831632492</v>
      </c>
      <c r="F15" s="40">
        <v>6659.291851</v>
      </c>
      <c r="G15" s="41">
        <v>0.240340792</v>
      </c>
      <c r="H15" s="54">
        <v>0.339941942</v>
      </c>
      <c r="I15" s="33">
        <v>0.131310016</v>
      </c>
      <c r="J15" s="42">
        <v>5.4132288089999996</v>
      </c>
      <c r="K15" s="33">
        <v>0.18702585099999999</v>
      </c>
      <c r="L15" s="42">
        <v>0.115543546</v>
      </c>
      <c r="M15" s="33">
        <v>0.11487386300000001</v>
      </c>
      <c r="N15" s="72">
        <v>1886.3902390000001</v>
      </c>
      <c r="O15" s="72">
        <v>2.1475081980000001</v>
      </c>
      <c r="P15" s="40">
        <v>1886.950153</v>
      </c>
      <c r="Q15" s="40">
        <v>1.602917607</v>
      </c>
      <c r="R15" s="40">
        <v>1887.5663770000001</v>
      </c>
      <c r="S15" s="40">
        <v>2.146207253</v>
      </c>
      <c r="T15" s="39">
        <v>0.77378320300000003</v>
      </c>
      <c r="U15" s="77" t="s">
        <v>72</v>
      </c>
      <c r="V15">
        <f t="shared" si="0"/>
        <v>6.2309755796208233E-2</v>
      </c>
    </row>
    <row r="16" spans="1:24" ht="18" customHeight="1">
      <c r="A16" s="74" t="s">
        <v>63</v>
      </c>
      <c r="B16" s="39">
        <v>0.34906099600000001</v>
      </c>
      <c r="C16" s="52">
        <v>32.749419930000002</v>
      </c>
      <c r="D16" s="52">
        <v>28.216437030000002</v>
      </c>
      <c r="E16" s="53">
        <v>0.92972753200000002</v>
      </c>
      <c r="F16" s="40">
        <v>1716.829898</v>
      </c>
      <c r="G16" s="41">
        <v>0.2686983</v>
      </c>
      <c r="H16" s="54">
        <v>0.33982343199999998</v>
      </c>
      <c r="I16" s="33">
        <v>0.16760905700000001</v>
      </c>
      <c r="J16" s="42">
        <v>5.4281263339999999</v>
      </c>
      <c r="K16" s="33">
        <v>0.36481050399999998</v>
      </c>
      <c r="L16" s="42">
        <v>0.115901934</v>
      </c>
      <c r="M16" s="33">
        <v>0.30978179500000003</v>
      </c>
      <c r="N16" s="72">
        <v>1885.8200670000001</v>
      </c>
      <c r="O16" s="72">
        <v>2.740447208</v>
      </c>
      <c r="P16" s="40">
        <v>1889.3060889999999</v>
      </c>
      <c r="Q16" s="40">
        <v>3.1279715060000002</v>
      </c>
      <c r="R16" s="40">
        <v>1893.139316</v>
      </c>
      <c r="S16" s="40">
        <v>5.6021432999999998</v>
      </c>
      <c r="T16" s="39">
        <v>0.52493979099999999</v>
      </c>
      <c r="U16" s="77" t="s">
        <v>72</v>
      </c>
      <c r="V16">
        <f t="shared" si="0"/>
        <v>0.38661967125930286</v>
      </c>
    </row>
    <row r="17" spans="1:22" ht="18" customHeight="1">
      <c r="A17" s="76" t="s">
        <v>66</v>
      </c>
      <c r="B17" s="39"/>
      <c r="C17" s="52"/>
      <c r="D17" s="52"/>
      <c r="E17" s="53"/>
      <c r="F17" s="40"/>
      <c r="G17" s="41"/>
      <c r="H17" s="54"/>
      <c r="I17" s="33"/>
      <c r="J17" s="42"/>
      <c r="K17" s="33"/>
      <c r="L17" s="42"/>
      <c r="M17" s="33"/>
      <c r="N17" s="72"/>
      <c r="O17" s="72"/>
      <c r="P17" s="40"/>
      <c r="Q17" s="40"/>
      <c r="R17" s="40"/>
      <c r="S17" s="40"/>
      <c r="T17" s="39"/>
    </row>
    <row r="18" spans="1:22" ht="18" customHeight="1">
      <c r="A18" s="74" t="s">
        <v>67</v>
      </c>
      <c r="B18" s="39">
        <v>0.64100196099999995</v>
      </c>
      <c r="C18" s="52">
        <v>19.457799290000001</v>
      </c>
      <c r="D18" s="52">
        <v>31.585499070000001</v>
      </c>
      <c r="E18" s="53">
        <v>0.808014338</v>
      </c>
      <c r="F18" s="40">
        <v>1053.896571</v>
      </c>
      <c r="G18" s="41">
        <v>0.23351702499999999</v>
      </c>
      <c r="H18" s="54">
        <v>0.33991424100000001</v>
      </c>
      <c r="I18" s="33">
        <v>0.21056149399999999</v>
      </c>
      <c r="J18" s="42">
        <v>5.4308630579999999</v>
      </c>
      <c r="K18" s="33">
        <v>0.56855930899999996</v>
      </c>
      <c r="L18" s="42">
        <v>0.11592938999999999</v>
      </c>
      <c r="M18" s="33">
        <v>0.51198104099999997</v>
      </c>
      <c r="N18" s="72">
        <v>1886.2569699999999</v>
      </c>
      <c r="O18" s="72">
        <v>3.4434161740000002</v>
      </c>
      <c r="P18" s="40">
        <v>1889.738288</v>
      </c>
      <c r="Q18" s="40">
        <v>4.8753441290000001</v>
      </c>
      <c r="R18" s="40">
        <v>1893.565388</v>
      </c>
      <c r="S18" s="40">
        <v>9.2273833710000002</v>
      </c>
      <c r="T18" s="39">
        <v>0.43624643400000002</v>
      </c>
      <c r="U18" s="77" t="s">
        <v>72</v>
      </c>
      <c r="V18">
        <f t="shared" si="0"/>
        <v>0.38596068803936623</v>
      </c>
    </row>
    <row r="19" spans="1:22" ht="18" customHeight="1">
      <c r="A19" s="74" t="s">
        <v>68</v>
      </c>
      <c r="B19" s="39">
        <v>0.68506972499999996</v>
      </c>
      <c r="C19" s="52">
        <v>26.680555009999999</v>
      </c>
      <c r="D19" s="52">
        <v>45.244593739999999</v>
      </c>
      <c r="E19" s="53">
        <v>0.91627071500000001</v>
      </c>
      <c r="F19" s="40">
        <v>1406.3076080000001</v>
      </c>
      <c r="G19" s="41">
        <v>0.26480382299999999</v>
      </c>
      <c r="H19" s="54">
        <v>0.33989894900000001</v>
      </c>
      <c r="I19" s="33">
        <v>0.17891133200000001</v>
      </c>
      <c r="J19" s="42">
        <v>5.4139027459999998</v>
      </c>
      <c r="K19" s="33">
        <v>0.43078250899999998</v>
      </c>
      <c r="L19" s="42">
        <v>0.115572547</v>
      </c>
      <c r="M19" s="33">
        <v>0.37555224500000001</v>
      </c>
      <c r="N19" s="72">
        <v>1886.1834019999999</v>
      </c>
      <c r="O19" s="72">
        <v>2.9257271989999998</v>
      </c>
      <c r="P19" s="40">
        <v>1887.0568499999999</v>
      </c>
      <c r="Q19" s="40">
        <v>3.692122076</v>
      </c>
      <c r="R19" s="40">
        <v>1888.0181299999999</v>
      </c>
      <c r="S19" s="40">
        <v>6.7842898040000001</v>
      </c>
      <c r="T19" s="39">
        <v>0.48995868199999998</v>
      </c>
      <c r="U19" s="77" t="s">
        <v>72</v>
      </c>
      <c r="V19">
        <f t="shared" si="0"/>
        <v>9.7177456659280903E-2</v>
      </c>
    </row>
    <row r="20" spans="1:22" ht="18" customHeight="1">
      <c r="A20" s="74" t="s">
        <v>69</v>
      </c>
      <c r="B20" s="39">
        <v>0.160943328</v>
      </c>
      <c r="C20" s="52">
        <v>76.244917560000005</v>
      </c>
      <c r="D20" s="52">
        <v>29.842062160000001</v>
      </c>
      <c r="E20" s="53">
        <v>1.005012711</v>
      </c>
      <c r="F20" s="40">
        <v>3912.2129660000001</v>
      </c>
      <c r="G20" s="41">
        <v>0.29047219600000002</v>
      </c>
      <c r="H20" s="54">
        <v>0.33961633099999999</v>
      </c>
      <c r="I20" s="33">
        <v>0.203308233</v>
      </c>
      <c r="J20" s="42">
        <v>5.4082253570000001</v>
      </c>
      <c r="K20" s="33">
        <v>0.28762326700000002</v>
      </c>
      <c r="L20" s="42">
        <v>0.115547425</v>
      </c>
      <c r="M20" s="33">
        <v>0.18490034699999999</v>
      </c>
      <c r="N20" s="72">
        <v>1884.823549</v>
      </c>
      <c r="O20" s="72">
        <v>3.3226248200000001</v>
      </c>
      <c r="P20" s="40">
        <v>1886.1576660000001</v>
      </c>
      <c r="Q20" s="40">
        <v>2.464738959</v>
      </c>
      <c r="R20" s="40">
        <v>1887.62681</v>
      </c>
      <c r="S20" s="40">
        <v>3.377596949</v>
      </c>
      <c r="T20" s="39">
        <v>0.75974495600000003</v>
      </c>
      <c r="U20" s="77" t="s">
        <v>72</v>
      </c>
      <c r="V20">
        <f t="shared" si="0"/>
        <v>0.148507161751954</v>
      </c>
    </row>
    <row r="21" spans="1:22" ht="18" customHeight="1">
      <c r="A21" s="75" t="s">
        <v>70</v>
      </c>
      <c r="B21" s="39">
        <v>0.22697882799999999</v>
      </c>
      <c r="C21" s="52">
        <v>141.9031421</v>
      </c>
      <c r="D21" s="52">
        <v>81.757394199999993</v>
      </c>
      <c r="E21" s="53">
        <v>0.81660455700000001</v>
      </c>
      <c r="F21" s="40">
        <v>7559.5428549999997</v>
      </c>
      <c r="G21" s="41">
        <v>0.23608536199999999</v>
      </c>
      <c r="H21" s="54">
        <v>0.33857321699999998</v>
      </c>
      <c r="I21" s="33">
        <v>9.3505129000000006E-2</v>
      </c>
      <c r="J21" s="42">
        <v>5.3905620699999997</v>
      </c>
      <c r="K21" s="33">
        <v>0.14569096300000001</v>
      </c>
      <c r="L21" s="42">
        <v>0.115524875</v>
      </c>
      <c r="M21" s="33">
        <v>9.1400885000000001E-2</v>
      </c>
      <c r="N21" s="40">
        <v>1879.8019879999999</v>
      </c>
      <c r="O21" s="40">
        <v>1.524628769</v>
      </c>
      <c r="P21" s="40">
        <v>1883.3550540000001</v>
      </c>
      <c r="Q21" s="40">
        <v>1.24783602</v>
      </c>
      <c r="R21" s="40">
        <v>1887.275474</v>
      </c>
      <c r="S21" s="40">
        <v>1.7428404850000001</v>
      </c>
      <c r="T21" s="39">
        <v>0.75592333199999995</v>
      </c>
      <c r="U21" s="77" t="s">
        <v>72</v>
      </c>
      <c r="V21">
        <f>(1-N21/R21)*100</f>
        <v>0.39599338321079092</v>
      </c>
    </row>
    <row r="22" spans="1:22" ht="18" customHeight="1">
      <c r="A22" s="75"/>
      <c r="B22" s="39"/>
      <c r="C22" s="52"/>
      <c r="D22" s="52"/>
      <c r="E22" s="53"/>
      <c r="F22" s="40"/>
      <c r="G22" s="41"/>
      <c r="H22" s="54"/>
      <c r="I22" s="33"/>
      <c r="J22" s="42"/>
      <c r="K22" s="33"/>
      <c r="L22" s="42"/>
      <c r="M22" s="33"/>
      <c r="N22" s="40"/>
      <c r="O22" s="40"/>
      <c r="P22" s="40"/>
      <c r="Q22" s="40"/>
      <c r="R22" s="40"/>
      <c r="S22" s="40"/>
      <c r="T22" s="39"/>
      <c r="U22" s="39"/>
    </row>
    <row r="23" spans="1:22" ht="7.25" customHeight="1" thickBot="1">
      <c r="A23" s="56"/>
      <c r="B23" s="43"/>
      <c r="C23" s="43"/>
      <c r="D23" s="57"/>
      <c r="E23" s="50"/>
      <c r="F23" s="43"/>
      <c r="G23" s="58"/>
      <c r="H23" s="59"/>
      <c r="I23" s="47"/>
      <c r="J23" s="49"/>
      <c r="K23" s="47"/>
      <c r="L23" s="49"/>
      <c r="M23" s="47"/>
      <c r="N23" s="60"/>
      <c r="O23" s="60"/>
      <c r="P23" s="50"/>
      <c r="Q23" s="50"/>
      <c r="R23" s="43"/>
      <c r="S23" s="43"/>
      <c r="T23" s="43"/>
      <c r="U23" s="58"/>
    </row>
    <row r="24" spans="1:22" ht="18" customHeight="1" thickTop="1">
      <c r="A24" s="71" t="s">
        <v>55</v>
      </c>
      <c r="B24" s="40"/>
      <c r="C24" s="40"/>
      <c r="D24" s="70"/>
      <c r="E24" s="39"/>
      <c r="F24" s="40"/>
      <c r="G24" s="41"/>
      <c r="H24" s="54"/>
      <c r="I24" s="33"/>
      <c r="J24" s="42"/>
      <c r="K24" s="33"/>
      <c r="L24" s="42"/>
      <c r="M24" s="33"/>
      <c r="N24" s="55"/>
      <c r="O24" s="55"/>
      <c r="P24" s="39"/>
      <c r="Q24" s="39"/>
      <c r="R24" s="40"/>
      <c r="S24" s="40"/>
      <c r="T24" s="40"/>
      <c r="U24" s="41"/>
    </row>
    <row r="25" spans="1:22" ht="18" customHeight="1">
      <c r="A25" s="23" t="s">
        <v>71</v>
      </c>
      <c r="F25" s="16"/>
      <c r="G25" s="17"/>
      <c r="K25" s="22"/>
      <c r="L25" s="13"/>
      <c r="M25" s="12"/>
      <c r="N25" s="18"/>
      <c r="O25" s="18"/>
      <c r="P25" s="18"/>
      <c r="Q25" s="18"/>
      <c r="T25" s="19"/>
      <c r="U25" s="11"/>
    </row>
    <row r="26" spans="1:22" ht="18" customHeight="1">
      <c r="A26" s="23" t="s">
        <v>17</v>
      </c>
      <c r="F26" s="6"/>
      <c r="G26" s="7"/>
      <c r="H26" s="4"/>
      <c r="I26" s="8"/>
      <c r="J26" s="13"/>
      <c r="K26" s="12"/>
      <c r="L26" s="13"/>
      <c r="M26" s="12"/>
      <c r="N26" s="18"/>
      <c r="O26" s="18"/>
      <c r="P26" s="18"/>
      <c r="Q26" s="18"/>
      <c r="R26" s="19"/>
      <c r="S26" s="19"/>
      <c r="T26" s="19"/>
      <c r="U26" s="11"/>
    </row>
    <row r="27" spans="1:22" ht="18" customHeight="1">
      <c r="A27" s="23" t="s">
        <v>53</v>
      </c>
      <c r="F27" s="6"/>
      <c r="G27" s="7"/>
      <c r="H27" s="4"/>
      <c r="I27" s="8"/>
      <c r="J27" s="13"/>
      <c r="K27" s="12"/>
      <c r="L27" s="13"/>
      <c r="M27" s="12"/>
      <c r="N27" s="18"/>
      <c r="O27" s="18"/>
      <c r="P27" s="18"/>
      <c r="Q27" s="18"/>
      <c r="R27" s="19"/>
      <c r="S27" s="19"/>
      <c r="T27" s="19"/>
      <c r="U27" s="11"/>
    </row>
    <row r="28" spans="1:22" ht="18" customHeight="1">
      <c r="A28" s="23" t="s">
        <v>51</v>
      </c>
      <c r="F28" s="6"/>
      <c r="G28" s="7"/>
      <c r="H28" s="4"/>
      <c r="I28" s="8"/>
      <c r="J28" s="13"/>
      <c r="K28" s="12"/>
      <c r="L28" s="13"/>
      <c r="M28" s="12"/>
      <c r="N28" s="18"/>
      <c r="O28" s="18"/>
      <c r="P28" s="18"/>
      <c r="Q28" s="18"/>
      <c r="R28" s="19"/>
      <c r="S28" s="19"/>
      <c r="T28" s="19"/>
      <c r="U28" s="11"/>
    </row>
    <row r="29" spans="1:22" ht="18" customHeight="1">
      <c r="A29" s="24" t="s">
        <v>52</v>
      </c>
      <c r="F29" s="6"/>
      <c r="G29" s="7"/>
      <c r="H29" s="4"/>
      <c r="I29" s="8"/>
      <c r="J29" s="13"/>
      <c r="K29" s="12"/>
      <c r="L29" s="13"/>
      <c r="M29" s="12"/>
      <c r="N29" s="18"/>
      <c r="O29" s="18"/>
      <c r="P29" s="18"/>
      <c r="Q29" s="18"/>
      <c r="R29" s="19"/>
      <c r="S29" s="19"/>
      <c r="T29" s="19"/>
      <c r="U29" s="11"/>
    </row>
    <row r="30" spans="1:22" ht="18" customHeight="1">
      <c r="A30" s="23" t="s">
        <v>54</v>
      </c>
      <c r="F30" s="6"/>
      <c r="G30" s="7"/>
      <c r="H30" s="4"/>
      <c r="I30" s="8"/>
      <c r="J30" s="13"/>
      <c r="K30" s="12"/>
      <c r="L30" s="13"/>
      <c r="M30" s="12"/>
      <c r="N30" s="18"/>
      <c r="O30" s="18"/>
      <c r="P30" s="18"/>
      <c r="Q30" s="18"/>
      <c r="R30" s="19"/>
      <c r="S30" s="19"/>
      <c r="T30" s="19"/>
      <c r="U30" s="11"/>
    </row>
    <row r="31" spans="1:22" ht="18" customHeight="1">
      <c r="A31" s="24" t="s">
        <v>43</v>
      </c>
      <c r="F31" s="6"/>
      <c r="G31" s="7"/>
      <c r="H31" s="4"/>
      <c r="I31" s="8"/>
      <c r="J31" s="13"/>
      <c r="K31" s="12"/>
      <c r="L31" s="13"/>
      <c r="M31" s="12"/>
      <c r="N31" s="18"/>
      <c r="O31" s="18"/>
      <c r="P31" s="18"/>
      <c r="Q31" s="18"/>
      <c r="R31" s="19"/>
      <c r="S31" s="19"/>
      <c r="T31" s="19"/>
      <c r="U31" s="11"/>
    </row>
    <row r="32" spans="1:22" ht="18" customHeight="1">
      <c r="A32" s="24" t="s">
        <v>44</v>
      </c>
      <c r="F32" s="6"/>
      <c r="G32" s="7"/>
      <c r="H32" s="4"/>
      <c r="I32" s="8"/>
      <c r="J32" s="13"/>
      <c r="K32" s="12"/>
      <c r="L32" s="13"/>
      <c r="M32" s="12"/>
      <c r="N32" s="18"/>
      <c r="O32" s="18"/>
      <c r="P32" s="18"/>
      <c r="Q32" s="18"/>
      <c r="R32" s="19"/>
      <c r="S32" s="19"/>
      <c r="T32" s="19"/>
      <c r="U32" s="11"/>
    </row>
    <row r="33" spans="1:21" ht="18" customHeight="1">
      <c r="A33" s="23" t="s">
        <v>47</v>
      </c>
      <c r="F33" s="6"/>
      <c r="G33" s="7"/>
      <c r="H33" s="4"/>
      <c r="I33" s="8"/>
      <c r="J33" s="13"/>
      <c r="K33" s="12"/>
      <c r="L33" s="13"/>
      <c r="M33" s="12"/>
      <c r="N33" s="18"/>
      <c r="O33" s="18"/>
      <c r="P33" s="18"/>
      <c r="Q33" s="18"/>
      <c r="R33" s="19"/>
      <c r="S33" s="19"/>
      <c r="T33" s="19"/>
      <c r="U33" s="11"/>
    </row>
    <row r="34" spans="1:21" ht="18" customHeight="1">
      <c r="A34" s="23" t="s">
        <v>18</v>
      </c>
      <c r="F34" s="6"/>
      <c r="G34" s="7"/>
      <c r="H34" s="4"/>
      <c r="I34" s="8"/>
      <c r="J34" s="13"/>
      <c r="K34" s="12"/>
      <c r="L34" s="13"/>
      <c r="M34" s="12"/>
      <c r="N34" s="18"/>
      <c r="O34" s="18"/>
      <c r="P34" s="18"/>
      <c r="Q34" s="18"/>
      <c r="R34" s="19"/>
      <c r="S34" s="19"/>
      <c r="T34" s="19"/>
      <c r="U34" s="11"/>
    </row>
    <row r="35" spans="1:21" ht="18" customHeight="1">
      <c r="A35" s="24" t="s">
        <v>45</v>
      </c>
      <c r="F35" s="6"/>
      <c r="G35" s="7"/>
      <c r="H35" s="4"/>
      <c r="I35" s="4"/>
      <c r="J35" s="13"/>
      <c r="K35" s="12"/>
      <c r="L35" s="13"/>
      <c r="M35" s="12"/>
      <c r="N35" s="18"/>
      <c r="O35" s="18"/>
      <c r="P35" s="18"/>
      <c r="Q35" s="18"/>
      <c r="R35" s="19"/>
      <c r="S35" s="19"/>
      <c r="T35" s="19"/>
      <c r="U35" s="11"/>
    </row>
    <row r="36" spans="1:21" ht="18" customHeight="1">
      <c r="F36" s="6"/>
      <c r="G36" s="7"/>
      <c r="H36" s="4"/>
      <c r="I36" s="4"/>
      <c r="J36" s="13"/>
      <c r="K36" s="12"/>
      <c r="L36" s="13"/>
      <c r="M36" s="12"/>
      <c r="N36" s="18"/>
      <c r="O36" s="18"/>
      <c r="P36" s="18"/>
      <c r="Q36" s="18"/>
      <c r="R36" s="19"/>
      <c r="S36" s="19"/>
      <c r="T36" s="19"/>
      <c r="U36" s="11"/>
    </row>
    <row r="37" spans="1:21" ht="18" customHeight="1">
      <c r="A37" s="9"/>
      <c r="F37" s="4"/>
      <c r="G37" s="5"/>
      <c r="H37" s="4"/>
      <c r="I37" s="4"/>
      <c r="J37" s="13"/>
      <c r="K37" s="12"/>
      <c r="L37" s="13"/>
      <c r="M37" s="12"/>
      <c r="N37" s="18"/>
      <c r="O37" s="18"/>
      <c r="P37" s="18"/>
      <c r="Q37" s="18"/>
      <c r="R37" s="19"/>
      <c r="S37" s="19"/>
      <c r="T37" s="19"/>
      <c r="U37" s="11"/>
    </row>
    <row r="38" spans="1:21" ht="18" customHeight="1">
      <c r="A38" s="9"/>
      <c r="F38" s="4"/>
      <c r="G38" s="5"/>
      <c r="H38" s="4"/>
      <c r="I38" s="4"/>
      <c r="J38" s="13"/>
      <c r="K38" s="12"/>
      <c r="L38" s="13"/>
      <c r="M38" s="12"/>
      <c r="N38" s="18"/>
      <c r="O38" s="18"/>
      <c r="P38" s="18"/>
      <c r="Q38" s="18"/>
      <c r="R38" s="19"/>
      <c r="S38" s="19"/>
      <c r="T38" s="19"/>
      <c r="U38" s="11"/>
    </row>
    <row r="39" spans="1:21" ht="18" customHeight="1">
      <c r="A39" s="9"/>
      <c r="F39" s="4"/>
      <c r="G39" s="5"/>
      <c r="H39" s="4"/>
      <c r="I39" s="4"/>
      <c r="J39" s="13"/>
      <c r="K39" s="12"/>
      <c r="L39" s="13"/>
      <c r="M39" s="12"/>
      <c r="N39" s="18"/>
      <c r="O39" s="18"/>
      <c r="P39" s="18"/>
      <c r="Q39" s="18"/>
      <c r="R39" s="19"/>
      <c r="S39" s="19"/>
      <c r="T39" s="19"/>
      <c r="U39" s="11"/>
    </row>
    <row r="40" spans="1:21" ht="16">
      <c r="A40" s="9"/>
      <c r="F40" s="4"/>
      <c r="G40" s="5"/>
      <c r="H40" s="4"/>
      <c r="I40" s="4"/>
    </row>
  </sheetData>
  <mergeCells count="3">
    <mergeCell ref="V1:W1"/>
    <mergeCell ref="N2:T2"/>
    <mergeCell ref="F2:M2"/>
  </mergeCells>
  <phoneticPr fontId="4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48C01-45FC-DC49-8CC1-D22AADBD59E3}">
  <dimension ref="A1:N12"/>
  <sheetViews>
    <sheetView tabSelected="1" topLeftCell="G1" workbookViewId="0">
      <selection activeCell="J17" sqref="J17"/>
    </sheetView>
  </sheetViews>
  <sheetFormatPr baseColWidth="10" defaultRowHeight="14"/>
  <sheetData>
    <row r="1" spans="1:14" ht="16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6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ht="16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ht="16">
      <c r="A4" s="26"/>
      <c r="B4" s="95" t="s">
        <v>85</v>
      </c>
      <c r="C4" s="95"/>
      <c r="D4" s="95"/>
      <c r="E4" s="95"/>
      <c r="F4" s="95"/>
      <c r="G4" s="95"/>
      <c r="H4" s="95"/>
      <c r="I4" s="80"/>
      <c r="J4" s="94" t="s">
        <v>84</v>
      </c>
      <c r="K4" s="94"/>
      <c r="L4" s="94"/>
      <c r="M4" s="26"/>
      <c r="N4" s="26"/>
    </row>
    <row r="5" spans="1:14" ht="51">
      <c r="A5" s="26"/>
      <c r="B5" s="81" t="s">
        <v>78</v>
      </c>
      <c r="C5" s="82" t="s">
        <v>79</v>
      </c>
      <c r="D5" s="82" t="s">
        <v>80</v>
      </c>
      <c r="E5" s="82" t="s">
        <v>81</v>
      </c>
      <c r="F5" s="82" t="s">
        <v>86</v>
      </c>
      <c r="G5" s="82" t="s">
        <v>77</v>
      </c>
      <c r="H5" s="82" t="s">
        <v>76</v>
      </c>
      <c r="I5" s="83" t="s">
        <v>78</v>
      </c>
      <c r="J5" s="84" t="s">
        <v>79</v>
      </c>
      <c r="K5" s="84" t="s">
        <v>83</v>
      </c>
      <c r="L5" s="84" t="s">
        <v>82</v>
      </c>
      <c r="M5" s="83" t="s">
        <v>77</v>
      </c>
      <c r="N5" s="83" t="s">
        <v>76</v>
      </c>
    </row>
    <row r="6" spans="1:14" ht="16">
      <c r="A6" s="26" t="s">
        <v>64</v>
      </c>
      <c r="B6" s="88">
        <v>1886.5</v>
      </c>
      <c r="C6" s="88">
        <v>1.4</v>
      </c>
      <c r="D6" s="90">
        <v>1.6</v>
      </c>
      <c r="E6" s="88">
        <v>2.6</v>
      </c>
      <c r="F6" s="88">
        <f>B6-D6</f>
        <v>1884.9</v>
      </c>
      <c r="G6" s="88">
        <v>0.37</v>
      </c>
      <c r="H6" s="88">
        <v>3</v>
      </c>
      <c r="I6" s="89">
        <v>1887.12</v>
      </c>
      <c r="J6" s="89">
        <v>1.58</v>
      </c>
      <c r="K6" s="89">
        <v>6.07</v>
      </c>
      <c r="L6" s="89"/>
      <c r="M6" s="89">
        <v>3.51</v>
      </c>
      <c r="N6" s="89">
        <v>3</v>
      </c>
    </row>
    <row r="7" spans="1:14" ht="16">
      <c r="A7" s="26" t="s">
        <v>57</v>
      </c>
      <c r="B7" s="88">
        <v>1887.16</v>
      </c>
      <c r="C7" s="88">
        <v>0.91</v>
      </c>
      <c r="D7" s="88">
        <v>1.2</v>
      </c>
      <c r="E7" s="88">
        <v>2.2999999999999998</v>
      </c>
      <c r="F7" s="88">
        <f t="shared" ref="F7:F8" si="0">B7-D7</f>
        <v>1885.96</v>
      </c>
      <c r="G7" s="88">
        <v>1.2</v>
      </c>
      <c r="H7" s="88">
        <v>6</v>
      </c>
      <c r="I7" s="89">
        <v>1890.1</v>
      </c>
      <c r="J7" s="89">
        <v>1.45</v>
      </c>
      <c r="K7" s="89">
        <v>6.04</v>
      </c>
      <c r="L7" s="91"/>
      <c r="M7" s="91">
        <v>2.56</v>
      </c>
      <c r="N7" s="91">
        <v>6</v>
      </c>
    </row>
    <row r="8" spans="1:14" ht="17" thickBot="1">
      <c r="A8" s="26" t="s">
        <v>66</v>
      </c>
      <c r="B8" s="85">
        <v>1885.8</v>
      </c>
      <c r="C8" s="85">
        <v>1.9</v>
      </c>
      <c r="D8" s="85">
        <v>2</v>
      </c>
      <c r="E8" s="88">
        <v>2.8</v>
      </c>
      <c r="F8" s="88">
        <f t="shared" si="0"/>
        <v>1883.8</v>
      </c>
      <c r="G8" s="86">
        <v>0.24</v>
      </c>
      <c r="H8" s="86">
        <v>3</v>
      </c>
      <c r="I8" s="87">
        <v>1888.28</v>
      </c>
      <c r="J8" s="87">
        <v>2.89</v>
      </c>
      <c r="K8" s="87">
        <v>6.54</v>
      </c>
      <c r="L8" s="89"/>
      <c r="M8" s="87">
        <v>0.73</v>
      </c>
      <c r="N8" s="89">
        <v>3</v>
      </c>
    </row>
    <row r="9" spans="1:14" ht="16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 ht="16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4" ht="16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  <row r="12" spans="1:14" ht="16">
      <c r="A12" s="77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</sheetData>
  <mergeCells count="2">
    <mergeCell ref="J4:L4"/>
    <mergeCell ref="B4:H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PlotDat1</vt:lpstr>
      <vt:lpstr>PlotDat4</vt:lpstr>
      <vt:lpstr>Table</vt:lpstr>
      <vt:lpstr>Means</vt:lpstr>
      <vt:lpstr>_gXY1</vt:lpstr>
      <vt:lpstr>Ellipse1_1</vt:lpstr>
      <vt:lpstr>Ellipse1_2</vt:lpstr>
      <vt:lpstr>Ellipse1_3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Jahan Ramezani</dc:creator>
  <cp:lastModifiedBy>ATHENA EYSTER</cp:lastModifiedBy>
  <cp:lastPrinted>2001-10-06T23:19:14Z</cp:lastPrinted>
  <dcterms:created xsi:type="dcterms:W3CDTF">2001-04-03T13:06:42Z</dcterms:created>
  <dcterms:modified xsi:type="dcterms:W3CDTF">2023-06-02T15:09:05Z</dcterms:modified>
</cp:coreProperties>
</file>