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nako_criticalcare/Desktop/pilot_RCT/1st_BMCMI/03_1st/"/>
    </mc:Choice>
  </mc:AlternateContent>
  <xr:revisionPtr revIDLastSave="0" documentId="13_ncr:1_{FBBDA279-7585-544C-83FB-D38FAF7994EF}" xr6:coauthVersionLast="47" xr6:coauthVersionMax="47" xr10:uidLastSave="{00000000-0000-0000-0000-000000000000}"/>
  <bookViews>
    <workbookView xWindow="20520" yWindow="500" windowWidth="20700" windowHeight="20520" activeTab="3" xr2:uid="{6F5BF202-7F31-BC47-BC49-87A1FC21856B}"/>
  </bookViews>
  <sheets>
    <sheet name="表１" sheetId="1" r:id="rId1"/>
    <sheet name="表2" sheetId="2" r:id="rId2"/>
    <sheet name="表3" sheetId="3" r:id="rId3"/>
    <sheet name="表４" sheetId="4" r:id="rId4"/>
  </sheets>
  <definedNames>
    <definedName name="_xlnm.Print_Area" localSheetId="0">表１!$A$1:$F$37</definedName>
    <definedName name="_xlnm.Print_Area" localSheetId="1">表2!$A$1:$F$21</definedName>
    <definedName name="_xlnm.Print_Area" localSheetId="2">表3!$A$1:$F$55</definedName>
    <definedName name="_xlnm.Print_Area" localSheetId="3">表４!$A$1:$H$34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3" l="1"/>
  <c r="E9" i="3"/>
  <c r="E11" i="3"/>
  <c r="E12" i="3"/>
  <c r="E13" i="3"/>
  <c r="E14" i="3"/>
  <c r="E15" i="3"/>
  <c r="E17" i="3"/>
  <c r="E18" i="3"/>
  <c r="E19" i="3"/>
  <c r="E20" i="3"/>
  <c r="E22" i="3"/>
  <c r="E23" i="3"/>
  <c r="E24" i="3"/>
  <c r="E25" i="3"/>
  <c r="E26" i="3"/>
  <c r="E27" i="3"/>
  <c r="E28" i="3"/>
  <c r="E31" i="3"/>
  <c r="E32" i="3"/>
  <c r="E33" i="3"/>
  <c r="E35" i="3"/>
  <c r="E36" i="3"/>
  <c r="E37" i="3"/>
  <c r="E38" i="3"/>
  <c r="E39" i="3"/>
  <c r="E41" i="3"/>
  <c r="E42" i="3"/>
  <c r="E43" i="3"/>
  <c r="E44" i="3"/>
  <c r="E46" i="3"/>
  <c r="E47" i="3"/>
  <c r="E48" i="3"/>
  <c r="E49" i="3"/>
  <c r="E50" i="3"/>
  <c r="E51" i="3"/>
  <c r="E52" i="3"/>
  <c r="E53" i="3"/>
  <c r="E7" i="3"/>
  <c r="C8" i="3"/>
  <c r="C9" i="3"/>
  <c r="C11" i="3"/>
  <c r="C12" i="3"/>
  <c r="C13" i="3"/>
  <c r="C14" i="3"/>
  <c r="C15" i="3"/>
  <c r="C17" i="3"/>
  <c r="C18" i="3"/>
  <c r="C19" i="3"/>
  <c r="C20" i="3"/>
  <c r="C22" i="3"/>
  <c r="C23" i="3"/>
  <c r="C24" i="3"/>
  <c r="C25" i="3"/>
  <c r="C26" i="3"/>
  <c r="C27" i="3"/>
  <c r="C28" i="3"/>
  <c r="C31" i="3"/>
  <c r="C32" i="3"/>
  <c r="C33" i="3"/>
  <c r="C35" i="3"/>
  <c r="C36" i="3"/>
  <c r="C37" i="3"/>
  <c r="C38" i="3"/>
  <c r="C39" i="3"/>
  <c r="C41" i="3"/>
  <c r="C42" i="3"/>
  <c r="C43" i="3"/>
  <c r="C44" i="3"/>
  <c r="C46" i="3"/>
  <c r="C47" i="3"/>
  <c r="C48" i="3"/>
  <c r="C49" i="3"/>
  <c r="C50" i="3"/>
  <c r="C51" i="3"/>
  <c r="C52" i="3"/>
  <c r="C53" i="3"/>
  <c r="C7" i="3"/>
  <c r="E7" i="1"/>
  <c r="E9" i="1"/>
  <c r="E10" i="1"/>
  <c r="E11" i="1"/>
  <c r="E12" i="1"/>
  <c r="E14" i="1"/>
  <c r="E15" i="1"/>
  <c r="E16" i="1"/>
  <c r="E17" i="1"/>
  <c r="E18" i="1"/>
  <c r="E19" i="1"/>
  <c r="E20" i="1"/>
  <c r="E21" i="1"/>
  <c r="E22" i="1"/>
  <c r="E23" i="1"/>
  <c r="E24" i="1"/>
  <c r="E25" i="1"/>
  <c r="E27" i="1"/>
  <c r="E28" i="1"/>
  <c r="E29" i="1"/>
  <c r="E30" i="1"/>
  <c r="E31" i="1"/>
  <c r="E32" i="1"/>
  <c r="E33" i="1"/>
  <c r="E34" i="1"/>
  <c r="E35" i="1"/>
  <c r="E6" i="1"/>
  <c r="C7" i="1"/>
  <c r="C9" i="1"/>
  <c r="C10" i="1"/>
  <c r="C11" i="1"/>
  <c r="C12" i="1"/>
  <c r="C14" i="1"/>
  <c r="C15" i="1"/>
  <c r="C16" i="1"/>
  <c r="C17" i="1"/>
  <c r="C18" i="1"/>
  <c r="C19" i="1"/>
  <c r="C20" i="1"/>
  <c r="C21" i="1"/>
  <c r="C22" i="1"/>
  <c r="C23" i="1"/>
  <c r="C24" i="1"/>
  <c r="C25" i="1"/>
  <c r="C27" i="1"/>
  <c r="C28" i="1"/>
  <c r="C29" i="1"/>
  <c r="C30" i="1"/>
  <c r="C31" i="1"/>
  <c r="C32" i="1"/>
  <c r="C33" i="1"/>
  <c r="C34" i="1"/>
  <c r="C35" i="1"/>
  <c r="C6" i="1"/>
  <c r="E7" i="2"/>
  <c r="E9" i="2"/>
  <c r="E10" i="2"/>
  <c r="E11" i="2"/>
  <c r="E12" i="2"/>
  <c r="E13" i="2"/>
  <c r="E14" i="2"/>
  <c r="E15" i="2"/>
  <c r="E17" i="2"/>
  <c r="E18" i="2"/>
  <c r="E19" i="2"/>
  <c r="E6" i="2"/>
  <c r="C7" i="2"/>
  <c r="C9" i="2"/>
  <c r="C10" i="2"/>
  <c r="C11" i="2"/>
  <c r="C12" i="2"/>
  <c r="C13" i="2"/>
  <c r="C14" i="2"/>
  <c r="C15" i="2"/>
  <c r="C17" i="2"/>
  <c r="C18" i="2"/>
  <c r="C19" i="2"/>
  <c r="C6" i="2"/>
  <c r="G7" i="4"/>
  <c r="G8" i="4"/>
  <c r="G9" i="4"/>
  <c r="G10" i="4"/>
  <c r="G12" i="4"/>
  <c r="G13" i="4"/>
  <c r="G14" i="4"/>
  <c r="G15" i="4"/>
  <c r="G17" i="4"/>
  <c r="G18" i="4"/>
  <c r="G19" i="4"/>
  <c r="G20" i="4"/>
  <c r="G21" i="4"/>
  <c r="G23" i="4"/>
  <c r="G24" i="4"/>
  <c r="G25" i="4"/>
  <c r="G26" i="4"/>
  <c r="G28" i="4"/>
  <c r="G29" i="4"/>
  <c r="G30" i="4"/>
  <c r="G31" i="4"/>
  <c r="G32" i="4"/>
  <c r="G6" i="4"/>
  <c r="E7" i="4"/>
  <c r="E8" i="4"/>
  <c r="E9" i="4"/>
  <c r="E10" i="4"/>
  <c r="E12" i="4"/>
  <c r="E13" i="4"/>
  <c r="E14" i="4"/>
  <c r="E15" i="4"/>
  <c r="E17" i="4"/>
  <c r="E18" i="4"/>
  <c r="E19" i="4"/>
  <c r="E20" i="4"/>
  <c r="E21" i="4"/>
  <c r="E23" i="4"/>
  <c r="E24" i="4"/>
  <c r="E25" i="4"/>
  <c r="E26" i="4"/>
  <c r="E28" i="4"/>
  <c r="E29" i="4"/>
  <c r="E30" i="4"/>
  <c r="E31" i="4"/>
  <c r="E32" i="4"/>
  <c r="E6" i="4"/>
  <c r="C7" i="4"/>
  <c r="C10" i="4"/>
  <c r="C12" i="4"/>
  <c r="C13" i="4"/>
  <c r="C17" i="4"/>
  <c r="C18" i="4"/>
  <c r="C20" i="4"/>
  <c r="C21" i="4"/>
  <c r="C23" i="4"/>
  <c r="C26" i="4"/>
  <c r="C28" i="4"/>
  <c r="C30" i="4"/>
  <c r="C31" i="4"/>
  <c r="C6" i="4"/>
  <c r="B7" i="4"/>
  <c r="B8" i="4"/>
  <c r="C8" i="4" s="1"/>
  <c r="B9" i="4"/>
  <c r="C9" i="4" s="1"/>
  <c r="B10" i="4"/>
  <c r="B12" i="4"/>
  <c r="B13" i="4"/>
  <c r="B14" i="4"/>
  <c r="C14" i="4" s="1"/>
  <c r="B15" i="4"/>
  <c r="C15" i="4" s="1"/>
  <c r="B17" i="4"/>
  <c r="B18" i="4"/>
  <c r="B19" i="4"/>
  <c r="C19" i="4" s="1"/>
  <c r="B20" i="4"/>
  <c r="B21" i="4"/>
  <c r="B23" i="4"/>
  <c r="B24" i="4"/>
  <c r="C24" i="4" s="1"/>
  <c r="B25" i="4"/>
  <c r="C25" i="4" s="1"/>
  <c r="B26" i="4"/>
  <c r="B28" i="4"/>
  <c r="B29" i="4"/>
  <c r="C29" i="4" s="1"/>
  <c r="B30" i="4"/>
  <c r="B31" i="4"/>
  <c r="B6" i="4"/>
</calcChain>
</file>

<file path=xl/sharedStrings.xml><?xml version="1.0" encoding="utf-8"?>
<sst xmlns="http://schemas.openxmlformats.org/spreadsheetml/2006/main" count="155" uniqueCount="125">
  <si>
    <t>n</t>
    <phoneticPr fontId="1"/>
  </si>
  <si>
    <t>Sure score</t>
    <phoneticPr fontId="1"/>
  </si>
  <si>
    <t>Variables</t>
    <phoneticPr fontId="1"/>
  </si>
  <si>
    <t>Control</t>
    <phoneticPr fontId="1"/>
  </si>
  <si>
    <t>Intervention</t>
    <phoneticPr fontId="1"/>
  </si>
  <si>
    <t>Age (mean±SD)</t>
    <phoneticPr fontId="1"/>
  </si>
  <si>
    <t xml:space="preserve">         Female</t>
    <phoneticPr fontId="1"/>
  </si>
  <si>
    <t>Sex  Male</t>
    <phoneticPr fontId="1"/>
  </si>
  <si>
    <t xml:space="preserve">   Full-time</t>
    <phoneticPr fontId="1"/>
  </si>
  <si>
    <t xml:space="preserve">   Part-time</t>
    <phoneticPr fontId="1"/>
  </si>
  <si>
    <t>Income</t>
    <phoneticPr fontId="1"/>
  </si>
  <si>
    <t>Employed</t>
    <phoneticPr fontId="1"/>
  </si>
  <si>
    <t>Marriage  Married</t>
    <phoneticPr fontId="1"/>
  </si>
  <si>
    <t>It was a malignant tumor.</t>
  </si>
  <si>
    <t>Disorder</t>
    <phoneticPr fontId="1"/>
  </si>
  <si>
    <t xml:space="preserve">    Neurogical</t>
    <phoneticPr fontId="1"/>
  </si>
  <si>
    <t xml:space="preserve">   Orthopedic</t>
    <phoneticPr fontId="1"/>
  </si>
  <si>
    <t xml:space="preserve">  10 million ~ less than 12 million</t>
    <phoneticPr fontId="1"/>
  </si>
  <si>
    <t xml:space="preserve">     Unansered</t>
    <phoneticPr fontId="1"/>
  </si>
  <si>
    <t>Has children. Yes</t>
    <phoneticPr fontId="1"/>
  </si>
  <si>
    <t xml:space="preserve">    Yes</t>
    <phoneticPr fontId="1"/>
  </si>
  <si>
    <t>Have your physician ever discussed life-sustaining treatment?</t>
  </si>
  <si>
    <t>Wishes for treatment when recovery becomes difficult</t>
  </si>
  <si>
    <t>Totall</t>
    <phoneticPr fontId="1"/>
  </si>
  <si>
    <t xml:space="preserve">    Not too hard</t>
    <phoneticPr fontId="1"/>
  </si>
  <si>
    <t xml:space="preserve">    No opinion</t>
    <phoneticPr fontId="1"/>
  </si>
  <si>
    <t xml:space="preserve">   Absolutely necessary</t>
    <phoneticPr fontId="1"/>
  </si>
  <si>
    <t xml:space="preserve">   Need a lot of</t>
    <phoneticPr fontId="1"/>
  </si>
  <si>
    <t xml:space="preserve">   Necessary depending on the content</t>
    <phoneticPr fontId="1"/>
  </si>
  <si>
    <t>The support you want from your medical provider when talking to a surrogate decision-maker</t>
  </si>
  <si>
    <t>I want to have a chance to discuss ACP with my physician.</t>
  </si>
  <si>
    <t xml:space="preserve">   Very difficult</t>
    <phoneticPr fontId="1"/>
  </si>
  <si>
    <t>*χ2-test</t>
    <phoneticPr fontId="1"/>
  </si>
  <si>
    <t>P-value*</t>
  </si>
  <si>
    <r>
      <rPr>
        <sz val="12"/>
        <color theme="1"/>
        <rFont val="游ゴシック"/>
        <family val="2"/>
        <charset val="128"/>
      </rPr>
      <t>　</t>
    </r>
    <r>
      <rPr>
        <sz val="12"/>
        <color theme="1"/>
        <rFont val="Times New Roman"/>
        <family val="1"/>
      </rPr>
      <t>Less than 4million</t>
    </r>
    <phoneticPr fontId="1"/>
  </si>
  <si>
    <r>
      <rPr>
        <sz val="12"/>
        <color theme="1"/>
        <rFont val="游ゴシック"/>
        <family val="2"/>
        <charset val="128"/>
      </rPr>
      <t>　</t>
    </r>
    <r>
      <rPr>
        <sz val="12"/>
        <color theme="1"/>
        <rFont val="Times New Roman"/>
        <family val="1"/>
      </rPr>
      <t>4 million ~ less than 6 million</t>
    </r>
    <phoneticPr fontId="1"/>
  </si>
  <si>
    <r>
      <rPr>
        <sz val="12"/>
        <color theme="1"/>
        <rFont val="游ゴシック"/>
        <family val="2"/>
        <charset val="128"/>
      </rPr>
      <t>　</t>
    </r>
    <r>
      <rPr>
        <sz val="12"/>
        <color theme="1"/>
        <rFont val="Times New Roman"/>
        <family val="1"/>
      </rPr>
      <t>6 million ~ less than 8 million</t>
    </r>
    <phoneticPr fontId="1"/>
  </si>
  <si>
    <r>
      <rPr>
        <sz val="12"/>
        <color rgb="FF000000"/>
        <rFont val="游ゴシック"/>
        <family val="3"/>
        <charset val="128"/>
      </rPr>
      <t>　</t>
    </r>
    <r>
      <rPr>
        <sz val="12"/>
        <color rgb="FF000000"/>
        <rFont val="Times New Roman"/>
        <family val="1"/>
      </rPr>
      <t>8 million ~ less than 10 million</t>
    </r>
    <phoneticPr fontId="1"/>
  </si>
  <si>
    <r>
      <rPr>
        <sz val="12"/>
        <color theme="1"/>
        <rFont val="游ゴシック"/>
        <family val="2"/>
        <charset val="128"/>
      </rPr>
      <t>　</t>
    </r>
    <r>
      <rPr>
        <sz val="12"/>
        <color theme="1"/>
        <rFont val="Times New Roman"/>
        <family val="1"/>
      </rPr>
      <t>Over 12 million</t>
    </r>
    <phoneticPr fontId="1"/>
  </si>
  <si>
    <r>
      <rPr>
        <sz val="12"/>
        <color theme="1"/>
        <rFont val="游ゴシック"/>
        <family val="2"/>
        <charset val="128"/>
      </rPr>
      <t>　</t>
    </r>
    <r>
      <rPr>
        <sz val="12"/>
        <color theme="1"/>
        <rFont val="Times New Roman"/>
        <family val="1"/>
      </rPr>
      <t xml:space="preserve">Cardiac </t>
    </r>
    <phoneticPr fontId="1"/>
  </si>
  <si>
    <r>
      <rPr>
        <sz val="12"/>
        <color theme="1"/>
        <rFont val="游ゴシック"/>
        <family val="2"/>
        <charset val="128"/>
      </rPr>
      <t>　</t>
    </r>
    <r>
      <rPr>
        <sz val="12"/>
        <color theme="1"/>
        <rFont val="Times New Roman"/>
        <family val="1"/>
      </rPr>
      <t xml:space="preserve">Resporatory </t>
    </r>
    <phoneticPr fontId="1"/>
  </si>
  <si>
    <r>
      <rPr>
        <sz val="12"/>
        <color theme="1"/>
        <rFont val="游ゴシック"/>
        <family val="2"/>
        <charset val="128"/>
      </rPr>
      <t>　</t>
    </r>
    <r>
      <rPr>
        <sz val="12"/>
        <color theme="1"/>
        <rFont val="Times New Roman"/>
        <family val="1"/>
      </rPr>
      <t xml:space="preserve">Gastrointestinal </t>
    </r>
    <phoneticPr fontId="1"/>
  </si>
  <si>
    <r>
      <rPr>
        <sz val="12"/>
        <color theme="1"/>
        <rFont val="游ゴシック"/>
        <family val="2"/>
        <charset val="128"/>
      </rPr>
      <t>　</t>
    </r>
    <r>
      <rPr>
        <sz val="12"/>
        <color theme="1"/>
        <rFont val="Times New Roman"/>
        <family val="1"/>
      </rPr>
      <t xml:space="preserve">Brest, </t>
    </r>
    <r>
      <rPr>
        <sz val="12"/>
        <color theme="1"/>
        <rFont val="游ゴシック"/>
        <family val="2"/>
        <charset val="128"/>
      </rPr>
      <t>　</t>
    </r>
    <r>
      <rPr>
        <sz val="12"/>
        <color theme="1"/>
        <rFont val="Times New Roman"/>
        <family val="1"/>
      </rPr>
      <t>Gynecology</t>
    </r>
    <phoneticPr fontId="1"/>
  </si>
  <si>
    <r>
      <rPr>
        <sz val="12"/>
        <color theme="1"/>
        <rFont val="游ゴシック"/>
        <family val="2"/>
        <charset val="128"/>
      </rPr>
      <t>　</t>
    </r>
    <r>
      <rPr>
        <sz val="12"/>
        <color theme="1"/>
        <rFont val="Times New Roman"/>
        <family val="1"/>
      </rPr>
      <t>Kedney, Urologocal</t>
    </r>
    <phoneticPr fontId="1"/>
  </si>
  <si>
    <r>
      <rPr>
        <sz val="12"/>
        <color theme="1"/>
        <rFont val="游ゴシック"/>
        <family val="2"/>
        <charset val="128"/>
      </rPr>
      <t>　</t>
    </r>
    <r>
      <rPr>
        <sz val="12"/>
        <color theme="1"/>
        <rFont val="Times New Roman"/>
        <family val="1"/>
      </rPr>
      <t>Multiple diseases Complications</t>
    </r>
    <phoneticPr fontId="1"/>
  </si>
  <si>
    <r>
      <rPr>
        <sz val="12"/>
        <color theme="1"/>
        <rFont val="游ゴシック"/>
        <family val="2"/>
        <charset val="128"/>
      </rPr>
      <t>　</t>
    </r>
    <r>
      <rPr>
        <sz val="12"/>
        <color theme="1"/>
        <rFont val="Times New Roman"/>
        <family val="1"/>
      </rPr>
      <t>Other</t>
    </r>
    <phoneticPr fontId="1"/>
  </si>
  <si>
    <t>P-value*1</t>
    <phoneticPr fontId="1"/>
  </si>
  <si>
    <t xml:space="preserve">   I want to share them with my family.</t>
  </si>
  <si>
    <t xml:space="preserve">   I want to share them with medical providers.</t>
  </si>
  <si>
    <t xml:space="preserve">   I do not want to share anyone.</t>
  </si>
  <si>
    <t xml:space="preserve">   I want to receive all life-sustaining treatments regardless of the survival rate.</t>
  </si>
  <si>
    <t xml:space="preserve">   I do not have any thoughts on life-sustaining treatment.</t>
  </si>
  <si>
    <t xml:space="preserve">   If the survival rate declines, I do not want to receive life-sustaining treatment.</t>
    <phoneticPr fontId="1"/>
  </si>
  <si>
    <t xml:space="preserve">   I do not want to discuss life-sustaining treatment when I’m in treatment.</t>
    <phoneticPr fontId="1"/>
  </si>
  <si>
    <t>Whether the participants had thought about life-sustaining treatment</t>
  </si>
  <si>
    <r>
      <rPr>
        <sz val="12"/>
        <color theme="1"/>
        <rFont val="游ゴシック"/>
        <family val="2"/>
        <charset val="128"/>
      </rPr>
      <t>　</t>
    </r>
    <r>
      <rPr>
        <sz val="12"/>
        <color theme="1"/>
        <rFont val="Times New Roman"/>
        <family val="1"/>
      </rPr>
      <t>No</t>
    </r>
    <phoneticPr fontId="1"/>
  </si>
  <si>
    <r>
      <t>Wishes of life-sustaining treatment</t>
    </r>
    <r>
      <rPr>
        <sz val="12"/>
        <color theme="1"/>
        <rFont val="游ゴシック"/>
        <family val="2"/>
        <charset val="128"/>
      </rPr>
      <t>　</t>
    </r>
    <r>
      <rPr>
        <sz val="12"/>
        <color theme="1"/>
        <rFont val="Times New Roman"/>
        <family val="1"/>
      </rPr>
      <t>*2</t>
    </r>
    <phoneticPr fontId="1"/>
  </si>
  <si>
    <r>
      <rPr>
        <sz val="12"/>
        <color rgb="FF333333"/>
        <rFont val="游ゴシック"/>
        <family val="3"/>
        <charset val="128"/>
      </rPr>
      <t>　</t>
    </r>
    <r>
      <rPr>
        <sz val="12"/>
        <color rgb="FF333333"/>
        <rFont val="Times New Roman"/>
        <family val="1"/>
      </rPr>
      <t>Yes</t>
    </r>
    <phoneticPr fontId="1"/>
  </si>
  <si>
    <r>
      <rPr>
        <sz val="12"/>
        <color rgb="FF333333"/>
        <rFont val="游ゴシック"/>
        <family val="3"/>
        <charset val="128"/>
      </rPr>
      <t>　</t>
    </r>
    <r>
      <rPr>
        <sz val="12"/>
        <color rgb="FF333333"/>
        <rFont val="Times New Roman"/>
        <family val="1"/>
      </rPr>
      <t>No</t>
    </r>
    <phoneticPr fontId="1"/>
  </si>
  <si>
    <r>
      <rPr>
        <sz val="12"/>
        <color rgb="FF333333"/>
        <rFont val="游ゴシック"/>
        <family val="3"/>
        <charset val="128"/>
      </rPr>
      <t>　</t>
    </r>
    <r>
      <rPr>
        <sz val="12"/>
        <color rgb="FF333333"/>
        <rFont val="Times New Roman"/>
        <family val="1"/>
      </rPr>
      <t>Do not know</t>
    </r>
    <phoneticPr fontId="1"/>
  </si>
  <si>
    <r>
      <t>*1</t>
    </r>
    <r>
      <rPr>
        <sz val="12"/>
        <color rgb="FF333333"/>
        <rFont val="游ゴシック"/>
        <family val="3"/>
        <charset val="128"/>
      </rPr>
      <t>　</t>
    </r>
    <r>
      <rPr>
        <sz val="12"/>
        <color rgb="FF333333"/>
        <rFont val="Times New Roman"/>
        <family val="1"/>
      </rPr>
      <t>χ2-test, *2</t>
    </r>
    <r>
      <rPr>
        <sz val="12"/>
        <color rgb="FF333333"/>
        <rFont val="游ゴシック"/>
        <family val="3"/>
        <charset val="128"/>
      </rPr>
      <t>　</t>
    </r>
    <r>
      <rPr>
        <sz val="12"/>
        <color rgb="FF333333"/>
        <rFont val="Times New Roman"/>
        <family val="1"/>
      </rPr>
      <t>multiple answer</t>
    </r>
    <phoneticPr fontId="1"/>
  </si>
  <si>
    <r>
      <t>Table 3</t>
    </r>
    <r>
      <rPr>
        <sz val="12"/>
        <color rgb="FF000000"/>
        <rFont val="Times New Roman"/>
        <family val="1"/>
      </rPr>
      <t xml:space="preserve"> Post-intervention evaluation of the participant</t>
    </r>
  </si>
  <si>
    <t>Chapter 1</t>
    <phoneticPr fontId="1"/>
  </si>
  <si>
    <t>Sharing my ACP’s wishes to surrogate decision-makers and family members</t>
  </si>
  <si>
    <t xml:space="preserve">   Not share</t>
  </si>
  <si>
    <t xml:space="preserve">   I cannot decide</t>
  </si>
  <si>
    <t>Ease of understanding</t>
  </si>
  <si>
    <t>Someone with whom to share life-sustaining treatment</t>
  </si>
  <si>
    <t xml:space="preserve">   Share</t>
  </si>
  <si>
    <t>Chapter 2</t>
    <phoneticPr fontId="1"/>
  </si>
  <si>
    <t>Inadequate understanding of treatment *2</t>
    <phoneticPr fontId="1"/>
  </si>
  <si>
    <r>
      <rPr>
        <sz val="12"/>
        <color rgb="FF000000"/>
        <rFont val="游ゴシック Light"/>
        <family val="3"/>
        <charset val="128"/>
      </rPr>
      <t>　</t>
    </r>
    <r>
      <rPr>
        <sz val="12"/>
        <color rgb="FF000000"/>
        <rFont val="Times New Roman"/>
        <family val="1"/>
      </rPr>
      <t>Completely agree</t>
    </r>
  </si>
  <si>
    <r>
      <rPr>
        <sz val="12"/>
        <color rgb="FF000000"/>
        <rFont val="游ゴシック Light"/>
        <family val="3"/>
        <charset val="128"/>
      </rPr>
      <t>　</t>
    </r>
    <r>
      <rPr>
        <sz val="12"/>
        <color rgb="FF000000"/>
        <rFont val="Times New Roman"/>
        <family val="1"/>
      </rPr>
      <t>Strongly agree</t>
    </r>
  </si>
  <si>
    <r>
      <rPr>
        <sz val="12"/>
        <color rgb="FF000000"/>
        <rFont val="游ゴシック Light"/>
        <family val="3"/>
        <charset val="128"/>
      </rPr>
      <t>　</t>
    </r>
    <r>
      <rPr>
        <sz val="12"/>
        <color rgb="FF000000"/>
        <rFont val="Times New Roman"/>
        <family val="1"/>
      </rPr>
      <t>Strongly disagree</t>
    </r>
  </si>
  <si>
    <r>
      <rPr>
        <sz val="12"/>
        <color rgb="FF000000"/>
        <rFont val="游ゴシック Light"/>
        <family val="3"/>
        <charset val="128"/>
      </rPr>
      <t>　</t>
    </r>
    <r>
      <rPr>
        <sz val="12"/>
        <color rgb="FF000000"/>
        <rFont val="Times New Roman"/>
        <family val="1"/>
      </rPr>
      <t>Completely disagree</t>
    </r>
  </si>
  <si>
    <r>
      <rPr>
        <sz val="12"/>
        <color rgb="FF000000"/>
        <rFont val="Yu Gothic"/>
        <family val="3"/>
        <charset val="128"/>
      </rPr>
      <t>　</t>
    </r>
    <r>
      <rPr>
        <sz val="12"/>
        <color rgb="FF000000"/>
        <rFont val="Times New Roman"/>
        <family val="1"/>
      </rPr>
      <t>Marital partner/Partner</t>
    </r>
  </si>
  <si>
    <r>
      <rPr>
        <sz val="12"/>
        <color rgb="FF000000"/>
        <rFont val="Yu Gothic"/>
        <family val="3"/>
        <charset val="128"/>
      </rPr>
      <t>　</t>
    </r>
    <r>
      <rPr>
        <sz val="12"/>
        <color rgb="FF000000"/>
        <rFont val="Times New Roman"/>
        <family val="1"/>
      </rPr>
      <t>Children</t>
    </r>
  </si>
  <si>
    <r>
      <rPr>
        <sz val="12"/>
        <color rgb="FF000000"/>
        <rFont val="Yu Gothic"/>
        <family val="3"/>
        <charset val="128"/>
      </rPr>
      <t>　</t>
    </r>
    <r>
      <rPr>
        <sz val="12"/>
        <color rgb="FF000000"/>
        <rFont val="Times New Roman"/>
        <family val="1"/>
      </rPr>
      <t>Brothers and sisters</t>
    </r>
  </si>
  <si>
    <r>
      <rPr>
        <sz val="12"/>
        <color rgb="FF000000"/>
        <rFont val="Yu Gothic"/>
        <family val="3"/>
        <charset val="128"/>
      </rPr>
      <t>　</t>
    </r>
    <r>
      <rPr>
        <sz val="12"/>
        <color rgb="FF000000"/>
        <rFont val="Times New Roman"/>
        <family val="1"/>
      </rPr>
      <t>Parents</t>
    </r>
  </si>
  <si>
    <r>
      <rPr>
        <sz val="12"/>
        <color rgb="FF000000"/>
        <rFont val="Yu Gothic"/>
        <family val="3"/>
        <charset val="128"/>
      </rPr>
      <t>　</t>
    </r>
    <r>
      <rPr>
        <sz val="12"/>
        <color rgb="FF000000"/>
        <rFont val="Times New Roman"/>
        <family val="1"/>
      </rPr>
      <t>Relative</t>
    </r>
  </si>
  <si>
    <r>
      <rPr>
        <sz val="12"/>
        <color rgb="FF000000"/>
        <rFont val="Yu Gothic"/>
        <family val="3"/>
        <charset val="128"/>
      </rPr>
      <t>　</t>
    </r>
    <r>
      <rPr>
        <sz val="12"/>
        <color rgb="FF000000"/>
        <rFont val="Times New Roman"/>
        <family val="1"/>
      </rPr>
      <t>Friends</t>
    </r>
  </si>
  <si>
    <r>
      <rPr>
        <sz val="12"/>
        <color rgb="FF000000"/>
        <rFont val="Yu Gothic"/>
        <family val="3"/>
        <charset val="128"/>
      </rPr>
      <t>　</t>
    </r>
    <r>
      <rPr>
        <sz val="12"/>
        <color rgb="FF000000"/>
        <rFont val="Times New Roman"/>
        <family val="1"/>
      </rPr>
      <t>No one</t>
    </r>
  </si>
  <si>
    <r>
      <rPr>
        <sz val="12"/>
        <color rgb="FF000000"/>
        <rFont val="Yu Gothic"/>
        <family val="3"/>
        <charset val="128"/>
      </rPr>
      <t>　</t>
    </r>
    <r>
      <rPr>
        <sz val="12"/>
        <color rgb="FF000000"/>
        <rFont val="Times New Roman"/>
        <family val="1"/>
      </rPr>
      <t>Arrival resuscitation</t>
    </r>
  </si>
  <si>
    <r>
      <rPr>
        <sz val="12"/>
        <color rgb="FF000000"/>
        <rFont val="Yu Gothic"/>
        <family val="3"/>
        <charset val="128"/>
      </rPr>
      <t>　</t>
    </r>
    <r>
      <rPr>
        <sz val="12"/>
        <color rgb="FF000000"/>
        <rFont val="Times New Roman"/>
        <family val="1"/>
      </rPr>
      <t>Mechanical ventilator</t>
    </r>
  </si>
  <si>
    <r>
      <rPr>
        <sz val="12"/>
        <color rgb="FF000000"/>
        <rFont val="Yu Gothic"/>
        <family val="3"/>
        <charset val="128"/>
      </rPr>
      <t>　</t>
    </r>
    <r>
      <rPr>
        <sz val="12"/>
        <color rgb="FF000000"/>
        <rFont val="Times New Roman"/>
        <family val="1"/>
      </rPr>
      <t>Biventricular assist device</t>
    </r>
  </si>
  <si>
    <r>
      <rPr>
        <sz val="12"/>
        <color rgb="FF000000"/>
        <rFont val="Yu Gothic"/>
        <family val="3"/>
        <charset val="128"/>
      </rPr>
      <t>　</t>
    </r>
    <r>
      <rPr>
        <sz val="12"/>
        <color rgb="FF000000"/>
        <rFont val="Times New Roman"/>
        <family val="1"/>
      </rPr>
      <t>Dialysis</t>
    </r>
  </si>
  <si>
    <r>
      <rPr>
        <sz val="12"/>
        <color rgb="FF000000"/>
        <rFont val="Yu Gothic"/>
        <family val="3"/>
        <charset val="128"/>
      </rPr>
      <t>　</t>
    </r>
    <r>
      <rPr>
        <sz val="12"/>
        <color rgb="FF000000"/>
        <rFont val="Times New Roman"/>
        <family val="1"/>
      </rPr>
      <t>Use of drugs to maintain blood pressure</t>
    </r>
  </si>
  <si>
    <r>
      <rPr>
        <sz val="12"/>
        <color rgb="FF000000"/>
        <rFont val="Yu Gothic"/>
        <family val="3"/>
        <charset val="128"/>
      </rPr>
      <t>　</t>
    </r>
    <r>
      <rPr>
        <sz val="12"/>
        <color rgb="FF000000"/>
        <rFont val="Times New Roman"/>
        <family val="1"/>
      </rPr>
      <t>Infusion solution and nutrition</t>
    </r>
  </si>
  <si>
    <r>
      <rPr>
        <sz val="12"/>
        <color rgb="FF000000"/>
        <rFont val="Yu Gothic"/>
        <family val="3"/>
        <charset val="128"/>
      </rPr>
      <t>　</t>
    </r>
    <r>
      <rPr>
        <sz val="12"/>
        <color rgb="FF000000"/>
        <rFont val="Times New Roman"/>
        <family val="1"/>
      </rPr>
      <t>Blood transfusion</t>
    </r>
  </si>
  <si>
    <r>
      <rPr>
        <sz val="12"/>
        <color rgb="FF000000"/>
        <rFont val="Yu Gothic"/>
        <family val="3"/>
        <charset val="128"/>
      </rPr>
      <t>　</t>
    </r>
    <r>
      <rPr>
        <sz val="12"/>
        <color rgb="FF000000"/>
        <rFont val="Times New Roman"/>
        <family val="1"/>
      </rPr>
      <t>I understood everything.</t>
    </r>
  </si>
  <si>
    <r>
      <t xml:space="preserve">Table 4 </t>
    </r>
    <r>
      <rPr>
        <sz val="12"/>
        <color rgb="FF000000"/>
        <rFont val="Times New Roman"/>
        <family val="1"/>
      </rPr>
      <t>Perceptions of ACP Discussions (After Intervention)</t>
    </r>
  </si>
  <si>
    <t>Discussion with surrogate decision-makers</t>
  </si>
  <si>
    <t xml:space="preserve">   Somewhat difficult</t>
    <phoneticPr fontId="1"/>
  </si>
  <si>
    <t>Need medical support in discussions with surrogate decision-makers?</t>
  </si>
  <si>
    <t xml:space="preserve">   Completely unnecessary</t>
    <phoneticPr fontId="1"/>
  </si>
  <si>
    <t>Completely agree</t>
  </si>
  <si>
    <t>Strongly agree</t>
  </si>
  <si>
    <t>Strongly disagree</t>
  </si>
  <si>
    <t>When is the right time to discuss this with your physician? *1</t>
  </si>
  <si>
    <t>*1 χ２-test ,  *2 multiple answer</t>
    <phoneticPr fontId="1"/>
  </si>
  <si>
    <r>
      <rPr>
        <b/>
        <sz val="12"/>
        <color theme="1"/>
        <rFont val="Times New Roman"/>
        <family val="1"/>
      </rPr>
      <t>Table2</t>
    </r>
    <r>
      <rPr>
        <sz val="12"/>
        <color theme="1"/>
        <rFont val="Times New Roman"/>
        <family val="1"/>
      </rPr>
      <t xml:space="preserve"> Perspective on Life-Prolonging Treatment  (baseline) </t>
    </r>
    <phoneticPr fontId="1"/>
  </si>
  <si>
    <t>%</t>
    <phoneticPr fontId="1"/>
  </si>
  <si>
    <t>55.8±16.0</t>
    <phoneticPr fontId="1"/>
  </si>
  <si>
    <t>57.4±15.9</t>
    <phoneticPr fontId="1"/>
  </si>
  <si>
    <t xml:space="preserve">                 Singke</t>
    <phoneticPr fontId="1"/>
  </si>
  <si>
    <t xml:space="preserve">                      No</t>
    <phoneticPr fontId="1"/>
  </si>
  <si>
    <t xml:space="preserve">   Unemployed</t>
    <phoneticPr fontId="1"/>
  </si>
  <si>
    <t xml:space="preserve">   Other</t>
    <phoneticPr fontId="1"/>
  </si>
  <si>
    <r>
      <rPr>
        <b/>
        <sz val="12"/>
        <color theme="1"/>
        <rFont val="Times New Roman"/>
        <family val="1"/>
      </rPr>
      <t xml:space="preserve">Table 1 </t>
    </r>
    <r>
      <rPr>
        <sz val="12"/>
        <color theme="1"/>
        <rFont val="Times New Roman"/>
        <family val="1"/>
      </rPr>
      <t>Characteristics of study participants  (N=104)</t>
    </r>
    <phoneticPr fontId="1"/>
  </si>
  <si>
    <t xml:space="preserve">    I receive life-sustaining treatment</t>
    <phoneticPr fontId="1"/>
  </si>
  <si>
    <t xml:space="preserve">    I withdraw or withhold </t>
    <phoneticPr fontId="1"/>
  </si>
  <si>
    <t xml:space="preserve">    I cannot decide</t>
    <phoneticPr fontId="1"/>
  </si>
  <si>
    <r>
      <rPr>
        <sz val="12"/>
        <color rgb="FF000000"/>
        <rFont val="Yu Gothic"/>
        <family val="3"/>
        <charset val="128"/>
      </rPr>
      <t>　</t>
    </r>
    <r>
      <rPr>
        <sz val="12"/>
        <color rgb="FF000000"/>
        <rFont val="Times New Roman"/>
        <family val="1"/>
      </rPr>
      <t>Informed illnesses</t>
    </r>
  </si>
  <si>
    <r>
      <rPr>
        <sz val="12"/>
        <color rgb="FF000000"/>
        <rFont val="Yu Gothic"/>
        <family val="3"/>
        <charset val="128"/>
      </rPr>
      <t>　</t>
    </r>
    <r>
      <rPr>
        <sz val="12"/>
        <color rgb="FF000000"/>
        <rFont val="Times New Roman"/>
        <family val="1"/>
      </rPr>
      <t>Before surgery or new treatments</t>
    </r>
    <r>
      <rPr>
        <sz val="12"/>
        <color rgb="FF000000"/>
        <rFont val="Yu Gothic"/>
        <family val="3"/>
        <charset val="128"/>
      </rPr>
      <t>　</t>
    </r>
  </si>
  <si>
    <r>
      <t>*1 χ</t>
    </r>
    <r>
      <rPr>
        <sz val="10.5"/>
        <color rgb="FF212121"/>
        <rFont val="游明朝"/>
        <family val="1"/>
        <charset val="128"/>
      </rPr>
      <t>２</t>
    </r>
    <r>
      <rPr>
        <sz val="10.5"/>
        <color rgb="FF212121"/>
        <rFont val="Times New Roman"/>
        <family val="1"/>
      </rPr>
      <t>-test, *2 multiple answer</t>
    </r>
    <phoneticPr fontId="1"/>
  </si>
  <si>
    <t xml:space="preserve">   Attendance during the discussion</t>
    <phoneticPr fontId="1"/>
  </si>
  <si>
    <t xml:space="preserve">   Describe some plans for life-sustaining treatment or provision of materials</t>
    <phoneticPr fontId="1"/>
  </si>
  <si>
    <t xml:space="preserve">   Counseling on the method of deciding the surrogate decision-maker</t>
    <phoneticPr fontId="1"/>
  </si>
  <si>
    <t xml:space="preserve">   Mental support for surrogate decision-makers after discussion</t>
    <phoneticPr fontId="1"/>
  </si>
  <si>
    <t xml:space="preserve">   I do not have the support I want.</t>
    <phoneticPr fontId="1"/>
  </si>
  <si>
    <t xml:space="preserve">   Completely disagree</t>
    <phoneticPr fontId="1"/>
  </si>
  <si>
    <t xml:space="preserve">   After treatment</t>
    <phoneticPr fontId="1"/>
  </si>
  <si>
    <t xml:space="preserve">   When my condition gets worse while hospitalized</t>
    <phoneticPr fontId="1"/>
  </si>
  <si>
    <t xml:space="preserve">   There's no right timing.</t>
    <phoneticPr fontId="1"/>
  </si>
  <si>
    <r>
      <rPr>
        <sz val="12"/>
        <color rgb="FF000000"/>
        <rFont val="Yu Gothic"/>
        <family val="3"/>
        <charset val="128"/>
      </rPr>
      <t>　</t>
    </r>
    <r>
      <rPr>
        <sz val="12"/>
        <color rgb="FF000000"/>
        <rFont val="Times New Roman"/>
        <family val="1"/>
      </rPr>
      <t>Not hard all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</si>
</sst>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1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游ゴシック Light"/>
      <family val="3"/>
      <charset val="128"/>
    </font>
    <font>
      <sz val="12"/>
      <color theme="1"/>
      <name val="游ゴシック"/>
      <family val="2"/>
      <charset val="128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游ゴシック"/>
      <family val="3"/>
      <charset val="128"/>
    </font>
    <font>
      <sz val="12"/>
      <color rgb="FF333333"/>
      <name val="Times New Roman"/>
      <family val="1"/>
    </font>
    <font>
      <sz val="12"/>
      <color rgb="FF333333"/>
      <name val="游ゴシック"/>
      <family val="3"/>
      <charset val="128"/>
    </font>
    <font>
      <sz val="12"/>
      <color rgb="FF000000"/>
      <name val="Yu Gothic"/>
      <family val="3"/>
      <charset val="128"/>
    </font>
    <font>
      <sz val="10.5"/>
      <color rgb="FF212121"/>
      <name val="Times New Roman"/>
      <family val="1"/>
    </font>
    <font>
      <sz val="10.5"/>
      <color rgb="FF212121"/>
      <name val="游明朝"/>
      <family val="1"/>
      <charset val="128"/>
    </font>
    <font>
      <sz val="12"/>
      <color rgb="FF000000"/>
      <name val="Times New Roman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76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5" fillId="0" borderId="2" xfId="0" applyFont="1" applyBorder="1">
      <alignment vertical="center"/>
    </xf>
    <xf numFmtId="176" fontId="5" fillId="0" borderId="0" xfId="0" applyNumberFormat="1" applyFont="1">
      <alignment vertical="center"/>
    </xf>
    <xf numFmtId="0" fontId="9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left" vertical="center"/>
    </xf>
    <xf numFmtId="0" fontId="12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177" fontId="5" fillId="0" borderId="0" xfId="0" applyNumberFormat="1" applyFont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5" fillId="2" borderId="0" xfId="0" applyNumberFormat="1" applyFont="1" applyFill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935F4-BCB0-5C47-B150-ECE0994E8D25}">
  <dimension ref="A1:F37"/>
  <sheetViews>
    <sheetView workbookViewId="0">
      <selection activeCell="I20" sqref="I20"/>
    </sheetView>
  </sheetViews>
  <sheetFormatPr baseColWidth="10" defaultRowHeight="16"/>
  <cols>
    <col min="1" max="1" width="27.42578125" style="2" customWidth="1"/>
    <col min="2" max="5" width="6.7109375" style="2" customWidth="1"/>
    <col min="6" max="16384" width="10.7109375" style="2"/>
  </cols>
  <sheetData>
    <row r="1" spans="1:6">
      <c r="A1" s="2" t="s">
        <v>108</v>
      </c>
    </row>
    <row r="3" spans="1:6">
      <c r="A3" s="3" t="s">
        <v>2</v>
      </c>
      <c r="B3" s="29" t="s">
        <v>3</v>
      </c>
      <c r="C3" s="29"/>
      <c r="D3" s="29" t="s">
        <v>4</v>
      </c>
      <c r="E3" s="29"/>
      <c r="F3" s="9" t="s">
        <v>33</v>
      </c>
    </row>
    <row r="4" spans="1:6">
      <c r="A4" s="4"/>
      <c r="B4" s="22" t="s">
        <v>0</v>
      </c>
      <c r="C4" s="22" t="s">
        <v>101</v>
      </c>
      <c r="D4" s="22" t="s">
        <v>0</v>
      </c>
      <c r="E4" s="22" t="s">
        <v>101</v>
      </c>
      <c r="F4" s="4"/>
    </row>
    <row r="5" spans="1:6">
      <c r="A5" s="2" t="s">
        <v>5</v>
      </c>
      <c r="B5" s="30" t="s">
        <v>102</v>
      </c>
      <c r="C5" s="30"/>
      <c r="D5" s="30" t="s">
        <v>103</v>
      </c>
      <c r="E5" s="30"/>
      <c r="F5" s="5">
        <v>0.59299999999999997</v>
      </c>
    </row>
    <row r="6" spans="1:6">
      <c r="A6" s="2" t="s">
        <v>7</v>
      </c>
      <c r="B6" s="5">
        <v>41</v>
      </c>
      <c r="C6" s="24">
        <f>B6/52*100</f>
        <v>78.84615384615384</v>
      </c>
      <c r="D6" s="5">
        <v>42</v>
      </c>
      <c r="E6" s="24">
        <f>D6/52*100</f>
        <v>80.769230769230774</v>
      </c>
      <c r="F6" s="5">
        <v>0.80700000000000005</v>
      </c>
    </row>
    <row r="7" spans="1:6">
      <c r="A7" s="2" t="s">
        <v>6</v>
      </c>
      <c r="B7" s="5">
        <v>11</v>
      </c>
      <c r="C7" s="24">
        <f t="shared" ref="C7:C35" si="0">B7/52*100</f>
        <v>21.153846153846153</v>
      </c>
      <c r="D7" s="5">
        <v>10</v>
      </c>
      <c r="E7" s="24">
        <f t="shared" ref="E7:E35" si="1">D7/52*100</f>
        <v>19.230769230769234</v>
      </c>
      <c r="F7" s="5"/>
    </row>
    <row r="8" spans="1:6">
      <c r="A8" s="2" t="s">
        <v>11</v>
      </c>
      <c r="B8" s="5"/>
      <c r="C8" s="24"/>
      <c r="D8" s="5"/>
      <c r="E8" s="24"/>
      <c r="F8" s="5"/>
    </row>
    <row r="9" spans="1:6">
      <c r="A9" s="2" t="s">
        <v>8</v>
      </c>
      <c r="B9" s="5">
        <v>30</v>
      </c>
      <c r="C9" s="24">
        <f t="shared" si="0"/>
        <v>57.692307692307686</v>
      </c>
      <c r="D9" s="5">
        <v>28</v>
      </c>
      <c r="E9" s="24">
        <f t="shared" si="1"/>
        <v>53.846153846153847</v>
      </c>
      <c r="F9" s="5">
        <v>0.69299999999999995</v>
      </c>
    </row>
    <row r="10" spans="1:6">
      <c r="A10" s="2" t="s">
        <v>9</v>
      </c>
      <c r="B10" s="5">
        <v>7</v>
      </c>
      <c r="C10" s="24">
        <f t="shared" si="0"/>
        <v>13.461538461538462</v>
      </c>
      <c r="D10" s="5">
        <v>5</v>
      </c>
      <c r="E10" s="24">
        <f t="shared" si="1"/>
        <v>9.6153846153846168</v>
      </c>
      <c r="F10" s="5"/>
    </row>
    <row r="11" spans="1:6">
      <c r="A11" s="2" t="s">
        <v>106</v>
      </c>
      <c r="B11" s="5">
        <v>15</v>
      </c>
      <c r="C11" s="24">
        <f t="shared" si="0"/>
        <v>28.846153846153843</v>
      </c>
      <c r="D11" s="5">
        <v>14</v>
      </c>
      <c r="E11" s="24">
        <f t="shared" si="1"/>
        <v>26.923076923076923</v>
      </c>
      <c r="F11" s="5"/>
    </row>
    <row r="12" spans="1:6">
      <c r="A12" s="2" t="s">
        <v>107</v>
      </c>
      <c r="B12" s="5">
        <v>0</v>
      </c>
      <c r="C12" s="24">
        <f t="shared" si="0"/>
        <v>0</v>
      </c>
      <c r="D12" s="5">
        <v>5</v>
      </c>
      <c r="E12" s="24">
        <f t="shared" si="1"/>
        <v>9.6153846153846168</v>
      </c>
      <c r="F12" s="5"/>
    </row>
    <row r="13" spans="1:6">
      <c r="A13" s="2" t="s">
        <v>10</v>
      </c>
      <c r="B13" s="5"/>
      <c r="C13" s="24"/>
      <c r="D13" s="5"/>
      <c r="E13" s="24"/>
      <c r="F13" s="5"/>
    </row>
    <row r="14" spans="1:6" ht="20">
      <c r="A14" s="2" t="s">
        <v>34</v>
      </c>
      <c r="B14" s="5">
        <v>20</v>
      </c>
      <c r="C14" s="24">
        <f t="shared" si="0"/>
        <v>38.461538461538467</v>
      </c>
      <c r="D14" s="5">
        <v>24</v>
      </c>
      <c r="E14" s="24">
        <f t="shared" si="1"/>
        <v>46.153846153846153</v>
      </c>
      <c r="F14" s="5">
        <v>0.55200000000000005</v>
      </c>
    </row>
    <row r="15" spans="1:6" ht="20">
      <c r="A15" s="2" t="s">
        <v>35</v>
      </c>
      <c r="B15" s="5">
        <v>8</v>
      </c>
      <c r="C15" s="24">
        <f t="shared" si="0"/>
        <v>15.384615384615385</v>
      </c>
      <c r="D15" s="5">
        <v>5</v>
      </c>
      <c r="E15" s="24">
        <f t="shared" si="1"/>
        <v>9.6153846153846168</v>
      </c>
      <c r="F15" s="5">
        <v>0.55300000000000005</v>
      </c>
    </row>
    <row r="16" spans="1:6" ht="20">
      <c r="A16" s="2" t="s">
        <v>36</v>
      </c>
      <c r="B16" s="5">
        <v>6</v>
      </c>
      <c r="C16" s="24">
        <f t="shared" si="0"/>
        <v>11.538461538461538</v>
      </c>
      <c r="D16" s="5">
        <v>9</v>
      </c>
      <c r="E16" s="24">
        <f t="shared" si="1"/>
        <v>17.307692307692307</v>
      </c>
      <c r="F16" s="5">
        <v>0.57699999999999996</v>
      </c>
    </row>
    <row r="17" spans="1:6" ht="20">
      <c r="A17" s="6" t="s">
        <v>37</v>
      </c>
      <c r="B17" s="5">
        <v>5</v>
      </c>
      <c r="C17" s="24">
        <f t="shared" si="0"/>
        <v>9.6153846153846168</v>
      </c>
      <c r="D17" s="5">
        <v>1</v>
      </c>
      <c r="E17" s="24">
        <f t="shared" si="1"/>
        <v>1.9230769230769231</v>
      </c>
      <c r="F17" s="5">
        <v>0.20699999999999999</v>
      </c>
    </row>
    <row r="18" spans="1:6">
      <c r="A18" s="6" t="s">
        <v>17</v>
      </c>
      <c r="B18" s="5">
        <v>2</v>
      </c>
      <c r="C18" s="24">
        <f t="shared" si="0"/>
        <v>3.8461538461538463</v>
      </c>
      <c r="D18" s="5">
        <v>1</v>
      </c>
      <c r="E18" s="24">
        <f t="shared" si="1"/>
        <v>1.9230769230769231</v>
      </c>
      <c r="F18" s="7">
        <v>1</v>
      </c>
    </row>
    <row r="19" spans="1:6" ht="20">
      <c r="A19" s="2" t="s">
        <v>38</v>
      </c>
      <c r="B19" s="5">
        <v>4</v>
      </c>
      <c r="C19" s="24">
        <f t="shared" si="0"/>
        <v>7.6923076923076925</v>
      </c>
      <c r="D19" s="5">
        <v>5</v>
      </c>
      <c r="E19" s="24">
        <f t="shared" si="1"/>
        <v>9.6153846153846168</v>
      </c>
      <c r="F19" s="5">
        <v>0.436</v>
      </c>
    </row>
    <row r="20" spans="1:6">
      <c r="A20" s="2" t="s">
        <v>18</v>
      </c>
      <c r="B20" s="5">
        <v>7</v>
      </c>
      <c r="C20" s="24">
        <f t="shared" si="0"/>
        <v>13.461538461538462</v>
      </c>
      <c r="D20" s="5">
        <v>7</v>
      </c>
      <c r="E20" s="24">
        <f t="shared" si="1"/>
        <v>13.461538461538462</v>
      </c>
      <c r="F20" s="5"/>
    </row>
    <row r="21" spans="1:6">
      <c r="A21" s="2" t="s">
        <v>12</v>
      </c>
      <c r="B21" s="5">
        <v>35</v>
      </c>
      <c r="C21" s="24">
        <f t="shared" si="0"/>
        <v>67.307692307692307</v>
      </c>
      <c r="D21" s="5">
        <v>37</v>
      </c>
      <c r="E21" s="24">
        <f t="shared" si="1"/>
        <v>71.15384615384616</v>
      </c>
      <c r="F21" s="5">
        <v>0.60099999999999998</v>
      </c>
    </row>
    <row r="22" spans="1:6">
      <c r="A22" s="2" t="s">
        <v>104</v>
      </c>
      <c r="B22" s="5">
        <v>17</v>
      </c>
      <c r="C22" s="24">
        <f t="shared" si="0"/>
        <v>32.692307692307693</v>
      </c>
      <c r="D22" s="5">
        <v>15</v>
      </c>
      <c r="E22" s="24">
        <f t="shared" si="1"/>
        <v>28.846153846153843</v>
      </c>
      <c r="F22" s="5"/>
    </row>
    <row r="23" spans="1:6">
      <c r="A23" s="2" t="s">
        <v>19</v>
      </c>
      <c r="B23" s="5">
        <v>32</v>
      </c>
      <c r="C23" s="24">
        <f t="shared" si="0"/>
        <v>61.53846153846154</v>
      </c>
      <c r="D23" s="5">
        <v>35</v>
      </c>
      <c r="E23" s="24">
        <f t="shared" si="1"/>
        <v>67.307692307692307</v>
      </c>
      <c r="F23" s="5">
        <v>0.53900000000000003</v>
      </c>
    </row>
    <row r="24" spans="1:6">
      <c r="A24" s="2" t="s">
        <v>105</v>
      </c>
      <c r="B24" s="5">
        <v>20</v>
      </c>
      <c r="C24" s="24">
        <f t="shared" si="0"/>
        <v>38.461538461538467</v>
      </c>
      <c r="D24" s="5">
        <v>17</v>
      </c>
      <c r="E24" s="24">
        <f t="shared" si="1"/>
        <v>32.692307692307693</v>
      </c>
      <c r="F24" s="5"/>
    </row>
    <row r="25" spans="1:6">
      <c r="A25" s="2" t="s">
        <v>13</v>
      </c>
      <c r="B25" s="5">
        <v>14</v>
      </c>
      <c r="C25" s="24">
        <f t="shared" si="0"/>
        <v>26.923076923076923</v>
      </c>
      <c r="D25" s="5">
        <v>14</v>
      </c>
      <c r="E25" s="24">
        <f t="shared" si="1"/>
        <v>26.923076923076923</v>
      </c>
      <c r="F25" s="5"/>
    </row>
    <row r="26" spans="1:6">
      <c r="A26" s="2" t="s">
        <v>14</v>
      </c>
      <c r="B26" s="5"/>
      <c r="C26" s="24"/>
      <c r="D26" s="5"/>
      <c r="E26" s="24"/>
      <c r="F26" s="5"/>
    </row>
    <row r="27" spans="1:6" ht="20">
      <c r="A27" s="2" t="s">
        <v>39</v>
      </c>
      <c r="B27" s="5">
        <v>11</v>
      </c>
      <c r="C27" s="24">
        <f t="shared" si="0"/>
        <v>21.153846153846153</v>
      </c>
      <c r="D27" s="5">
        <v>14</v>
      </c>
      <c r="E27" s="24">
        <f t="shared" si="1"/>
        <v>26.923076923076923</v>
      </c>
      <c r="F27" s="5">
        <v>0.626</v>
      </c>
    </row>
    <row r="28" spans="1:6" ht="20">
      <c r="A28" s="2" t="s">
        <v>40</v>
      </c>
      <c r="B28" s="5">
        <v>5</v>
      </c>
      <c r="C28" s="24">
        <f t="shared" si="0"/>
        <v>9.6153846153846168</v>
      </c>
      <c r="D28" s="5">
        <v>6</v>
      </c>
      <c r="E28" s="24">
        <f t="shared" si="1"/>
        <v>11.538461538461538</v>
      </c>
      <c r="F28" s="7">
        <v>1</v>
      </c>
    </row>
    <row r="29" spans="1:6" ht="20">
      <c r="A29" s="2" t="s">
        <v>41</v>
      </c>
      <c r="B29" s="5">
        <v>10</v>
      </c>
      <c r="C29" s="24">
        <f t="shared" si="0"/>
        <v>19.230769230769234</v>
      </c>
      <c r="D29" s="5">
        <v>6</v>
      </c>
      <c r="E29" s="24">
        <f t="shared" si="1"/>
        <v>11.538461538461538</v>
      </c>
      <c r="F29" s="5">
        <v>0.41499999999999998</v>
      </c>
    </row>
    <row r="30" spans="1:6">
      <c r="A30" s="2" t="s">
        <v>15</v>
      </c>
      <c r="B30" s="5">
        <v>9</v>
      </c>
      <c r="C30" s="24">
        <f t="shared" si="0"/>
        <v>17.307692307692307</v>
      </c>
      <c r="D30" s="5">
        <v>8</v>
      </c>
      <c r="E30" s="24">
        <f t="shared" si="1"/>
        <v>15.384615384615385</v>
      </c>
      <c r="F30" s="7">
        <v>1</v>
      </c>
    </row>
    <row r="31" spans="1:6">
      <c r="A31" s="2" t="s">
        <v>16</v>
      </c>
      <c r="B31" s="5">
        <v>8</v>
      </c>
      <c r="C31" s="24">
        <f t="shared" si="0"/>
        <v>15.384615384615385</v>
      </c>
      <c r="D31" s="5">
        <v>7</v>
      </c>
      <c r="E31" s="24">
        <f t="shared" si="1"/>
        <v>13.461538461538462</v>
      </c>
      <c r="F31" s="7">
        <v>1</v>
      </c>
    </row>
    <row r="32" spans="1:6" ht="20">
      <c r="A32" s="2" t="s">
        <v>42</v>
      </c>
      <c r="B32" s="5">
        <v>1</v>
      </c>
      <c r="C32" s="24">
        <f t="shared" si="0"/>
        <v>1.9230769230769231</v>
      </c>
      <c r="D32" s="5">
        <v>3</v>
      </c>
      <c r="E32" s="24">
        <f t="shared" si="1"/>
        <v>5.7692307692307692</v>
      </c>
      <c r="F32" s="7">
        <v>0.61</v>
      </c>
    </row>
    <row r="33" spans="1:6" ht="20">
      <c r="A33" s="2" t="s">
        <v>43</v>
      </c>
      <c r="B33" s="5">
        <v>1</v>
      </c>
      <c r="C33" s="24">
        <f t="shared" si="0"/>
        <v>1.9230769230769231</v>
      </c>
      <c r="D33" s="5">
        <v>2</v>
      </c>
      <c r="E33" s="24">
        <f t="shared" si="1"/>
        <v>3.8461538461538463</v>
      </c>
      <c r="F33" s="7">
        <v>1</v>
      </c>
    </row>
    <row r="34" spans="1:6" ht="20">
      <c r="A34" s="2" t="s">
        <v>44</v>
      </c>
      <c r="B34" s="5">
        <v>5</v>
      </c>
      <c r="C34" s="24">
        <f t="shared" si="0"/>
        <v>9.6153846153846168</v>
      </c>
      <c r="D34" s="5">
        <v>3</v>
      </c>
      <c r="E34" s="24">
        <f t="shared" si="1"/>
        <v>5.7692307692307692</v>
      </c>
      <c r="F34" s="5">
        <v>0.71299999999999997</v>
      </c>
    </row>
    <row r="35" spans="1:6" ht="20">
      <c r="A35" s="4" t="s">
        <v>45</v>
      </c>
      <c r="B35" s="8">
        <v>2</v>
      </c>
      <c r="C35" s="25">
        <f t="shared" si="0"/>
        <v>3.8461538461538463</v>
      </c>
      <c r="D35" s="8">
        <v>3</v>
      </c>
      <c r="E35" s="25">
        <f t="shared" si="1"/>
        <v>5.7692307692307692</v>
      </c>
      <c r="F35" s="8"/>
    </row>
    <row r="37" spans="1:6">
      <c r="A37" s="2" t="s">
        <v>32</v>
      </c>
    </row>
  </sheetData>
  <mergeCells count="4">
    <mergeCell ref="B3:C3"/>
    <mergeCell ref="D3:E3"/>
    <mergeCell ref="B5:C5"/>
    <mergeCell ref="D5:E5"/>
  </mergeCells>
  <phoneticPr fontId="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A4167-7A3E-884B-8AE5-06AB6060AA9F}">
  <dimension ref="A1:F50"/>
  <sheetViews>
    <sheetView workbookViewId="0">
      <selection sqref="A1:F21"/>
    </sheetView>
  </sheetViews>
  <sheetFormatPr baseColWidth="10" defaultRowHeight="16"/>
  <cols>
    <col min="1" max="1" width="55.42578125" style="2" customWidth="1"/>
    <col min="2" max="2" width="6.7109375" style="5" customWidth="1"/>
    <col min="3" max="3" width="6.7109375" style="2" customWidth="1"/>
    <col min="4" max="4" width="6.7109375" style="5" customWidth="1"/>
    <col min="5" max="5" width="6.7109375" style="2" customWidth="1"/>
    <col min="6" max="16384" width="10.7109375" style="2"/>
  </cols>
  <sheetData>
    <row r="1" spans="1:6">
      <c r="A1" s="2" t="s">
        <v>100</v>
      </c>
    </row>
    <row r="3" spans="1:6">
      <c r="A3" s="12"/>
      <c r="B3" s="29" t="s">
        <v>3</v>
      </c>
      <c r="C3" s="29"/>
      <c r="D3" s="29" t="s">
        <v>4</v>
      </c>
      <c r="E3" s="29"/>
      <c r="F3" s="9" t="s">
        <v>46</v>
      </c>
    </row>
    <row r="4" spans="1:6">
      <c r="A4" s="4"/>
      <c r="B4" s="22" t="s">
        <v>0</v>
      </c>
      <c r="C4" s="22" t="s">
        <v>101</v>
      </c>
      <c r="D4" s="22" t="s">
        <v>0</v>
      </c>
      <c r="E4" s="22" t="s">
        <v>101</v>
      </c>
      <c r="F4" s="23"/>
    </row>
    <row r="5" spans="1:6">
      <c r="A5" s="6" t="s">
        <v>54</v>
      </c>
    </row>
    <row r="6" spans="1:6">
      <c r="A6" s="2" t="s">
        <v>20</v>
      </c>
      <c r="B6" s="5">
        <v>26</v>
      </c>
      <c r="C6" s="24">
        <f>B6/52*100</f>
        <v>50</v>
      </c>
      <c r="D6" s="5">
        <v>31</v>
      </c>
      <c r="E6" s="24">
        <f>D6/52*100</f>
        <v>59.615384615384613</v>
      </c>
      <c r="F6" s="2">
        <v>0.32500000000000001</v>
      </c>
    </row>
    <row r="7" spans="1:6" ht="20">
      <c r="A7" s="2" t="s">
        <v>55</v>
      </c>
      <c r="B7" s="5">
        <v>26</v>
      </c>
      <c r="C7" s="24">
        <f>B7/52*100</f>
        <v>50</v>
      </c>
      <c r="D7" s="5">
        <v>21</v>
      </c>
      <c r="E7" s="24">
        <f t="shared" ref="E7:E19" si="0">D7/52*100</f>
        <v>40.384615384615387</v>
      </c>
    </row>
    <row r="8" spans="1:6" ht="20">
      <c r="A8" s="2" t="s">
        <v>56</v>
      </c>
      <c r="C8" s="5"/>
      <c r="E8" s="24"/>
    </row>
    <row r="9" spans="1:6">
      <c r="A9" s="10" t="s">
        <v>47</v>
      </c>
      <c r="B9" s="5">
        <v>34</v>
      </c>
      <c r="C9" s="24">
        <f t="shared" ref="C9:C19" si="1">B9/52*100</f>
        <v>65.384615384615387</v>
      </c>
      <c r="D9" s="5">
        <v>35</v>
      </c>
      <c r="E9" s="24">
        <f t="shared" si="0"/>
        <v>67.307692307692307</v>
      </c>
      <c r="F9" s="2">
        <v>0.83599999999999997</v>
      </c>
    </row>
    <row r="10" spans="1:6">
      <c r="A10" s="10" t="s">
        <v>48</v>
      </c>
      <c r="B10" s="5">
        <v>10</v>
      </c>
      <c r="C10" s="24">
        <f t="shared" si="1"/>
        <v>19.230769230769234</v>
      </c>
      <c r="D10" s="5">
        <v>13</v>
      </c>
      <c r="E10" s="24">
        <f t="shared" si="0"/>
        <v>25</v>
      </c>
      <c r="F10" s="2">
        <v>0.47799999999999998</v>
      </c>
    </row>
    <row r="11" spans="1:6">
      <c r="A11" s="10" t="s">
        <v>49</v>
      </c>
      <c r="B11" s="5">
        <v>4</v>
      </c>
      <c r="C11" s="24">
        <f t="shared" si="1"/>
        <v>7.6923076923076925</v>
      </c>
      <c r="D11" s="5">
        <v>3</v>
      </c>
      <c r="E11" s="24">
        <f t="shared" si="0"/>
        <v>5.7692307692307692</v>
      </c>
      <c r="F11" s="13">
        <v>0.7</v>
      </c>
    </row>
    <row r="12" spans="1:6">
      <c r="A12" s="10" t="s">
        <v>50</v>
      </c>
      <c r="B12" s="5">
        <v>3</v>
      </c>
      <c r="C12" s="24">
        <f t="shared" si="1"/>
        <v>5.7692307692307692</v>
      </c>
      <c r="D12" s="5">
        <v>4</v>
      </c>
      <c r="E12" s="24">
        <f t="shared" si="0"/>
        <v>7.6923076923076925</v>
      </c>
      <c r="F12" s="13">
        <v>0.7</v>
      </c>
    </row>
    <row r="13" spans="1:6">
      <c r="A13" s="10" t="s">
        <v>52</v>
      </c>
      <c r="B13" s="5">
        <v>20</v>
      </c>
      <c r="C13" s="24">
        <f t="shared" si="1"/>
        <v>38.461538461538467</v>
      </c>
      <c r="D13" s="5">
        <v>12</v>
      </c>
      <c r="E13" s="24">
        <f t="shared" si="0"/>
        <v>23.076923076923077</v>
      </c>
      <c r="F13" s="2">
        <v>8.8999999999999996E-2</v>
      </c>
    </row>
    <row r="14" spans="1:6">
      <c r="A14" s="10" t="s">
        <v>53</v>
      </c>
      <c r="B14" s="5">
        <v>4</v>
      </c>
      <c r="C14" s="24">
        <f t="shared" si="1"/>
        <v>7.6923076923076925</v>
      </c>
      <c r="D14" s="5">
        <v>1</v>
      </c>
      <c r="E14" s="24">
        <f t="shared" si="0"/>
        <v>1.9230769230769231</v>
      </c>
      <c r="F14" s="2">
        <v>0.16900000000000001</v>
      </c>
    </row>
    <row r="15" spans="1:6">
      <c r="A15" s="10" t="s">
        <v>51</v>
      </c>
      <c r="B15" s="5">
        <v>8</v>
      </c>
      <c r="C15" s="24">
        <f t="shared" si="1"/>
        <v>15.384615384615385</v>
      </c>
      <c r="D15" s="5">
        <v>10</v>
      </c>
      <c r="E15" s="24">
        <f t="shared" si="0"/>
        <v>19.230769230769234</v>
      </c>
      <c r="F15" s="2">
        <v>0.60399999999999998</v>
      </c>
    </row>
    <row r="16" spans="1:6">
      <c r="A16" s="11" t="s">
        <v>21</v>
      </c>
      <c r="C16" s="24"/>
      <c r="E16" s="24"/>
    </row>
    <row r="17" spans="1:6" ht="20">
      <c r="A17" s="11" t="s">
        <v>57</v>
      </c>
      <c r="B17" s="5">
        <v>10</v>
      </c>
      <c r="C17" s="24">
        <f t="shared" si="1"/>
        <v>19.230769230769234</v>
      </c>
      <c r="D17" s="5">
        <v>9</v>
      </c>
      <c r="E17" s="24">
        <f t="shared" si="0"/>
        <v>17.307692307692307</v>
      </c>
      <c r="F17" s="2">
        <v>0.91600000000000004</v>
      </c>
    </row>
    <row r="18" spans="1:6" ht="20">
      <c r="A18" s="11" t="s">
        <v>58</v>
      </c>
      <c r="B18" s="5">
        <v>34</v>
      </c>
      <c r="C18" s="24">
        <f t="shared" si="1"/>
        <v>65.384615384615387</v>
      </c>
      <c r="D18" s="5">
        <v>36</v>
      </c>
      <c r="E18" s="24">
        <f t="shared" si="0"/>
        <v>69.230769230769226</v>
      </c>
    </row>
    <row r="19" spans="1:6" ht="20">
      <c r="A19" s="14" t="s">
        <v>59</v>
      </c>
      <c r="B19" s="8">
        <v>8</v>
      </c>
      <c r="C19" s="25">
        <f t="shared" si="1"/>
        <v>15.384615384615385</v>
      </c>
      <c r="D19" s="8">
        <v>7</v>
      </c>
      <c r="E19" s="25">
        <f t="shared" si="0"/>
        <v>13.461538461538462</v>
      </c>
      <c r="F19" s="4"/>
    </row>
    <row r="20" spans="1:6">
      <c r="A20" s="11"/>
    </row>
    <row r="21" spans="1:6" ht="20">
      <c r="A21" s="11" t="s">
        <v>60</v>
      </c>
    </row>
    <row r="47" spans="1:6">
      <c r="A47" s="4"/>
      <c r="B47" s="8"/>
      <c r="C47" s="4"/>
      <c r="D47" s="8"/>
      <c r="E47" s="4"/>
      <c r="F47" s="4"/>
    </row>
    <row r="50" spans="2:4" s="4" customFormat="1">
      <c r="B50" s="8"/>
      <c r="D50" s="8"/>
    </row>
  </sheetData>
  <mergeCells count="2">
    <mergeCell ref="B3:C3"/>
    <mergeCell ref="D3:E3"/>
  </mergeCells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40873-6143-9942-9913-D81BBA8A26F1}">
  <dimension ref="A1:F55"/>
  <sheetViews>
    <sheetView workbookViewId="0">
      <selection sqref="A1:F55"/>
    </sheetView>
  </sheetViews>
  <sheetFormatPr baseColWidth="10" defaultRowHeight="16"/>
  <cols>
    <col min="1" max="1" width="48" style="2" customWidth="1"/>
    <col min="2" max="2" width="6.7109375" style="5" customWidth="1"/>
    <col min="3" max="3" width="6.7109375" style="2" customWidth="1"/>
    <col min="4" max="4" width="6.7109375" style="5" customWidth="1"/>
    <col min="5" max="5" width="6.7109375" style="2" customWidth="1"/>
    <col min="6" max="6" width="8.7109375" style="2" customWidth="1"/>
    <col min="7" max="16384" width="10.7109375" style="2"/>
  </cols>
  <sheetData>
    <row r="1" spans="1:6">
      <c r="A1" s="15" t="s">
        <v>61</v>
      </c>
    </row>
    <row r="3" spans="1:6">
      <c r="A3" s="12"/>
      <c r="B3" s="29" t="s">
        <v>3</v>
      </c>
      <c r="C3" s="29"/>
      <c r="D3" s="29" t="s">
        <v>4</v>
      </c>
      <c r="E3" s="29"/>
      <c r="F3" s="9" t="s">
        <v>46</v>
      </c>
    </row>
    <row r="4" spans="1:6">
      <c r="A4" s="4"/>
      <c r="B4" s="22" t="s">
        <v>0</v>
      </c>
      <c r="C4" s="22" t="s">
        <v>101</v>
      </c>
      <c r="D4" s="22" t="s">
        <v>0</v>
      </c>
      <c r="E4" s="22" t="s">
        <v>101</v>
      </c>
      <c r="F4" s="4"/>
    </row>
    <row r="5" spans="1:6">
      <c r="A5" s="17" t="s">
        <v>62</v>
      </c>
      <c r="B5" s="18"/>
      <c r="C5" s="17"/>
      <c r="D5" s="18"/>
      <c r="E5" s="17"/>
      <c r="F5" s="17"/>
    </row>
    <row r="6" spans="1:6">
      <c r="A6" s="6" t="s">
        <v>63</v>
      </c>
    </row>
    <row r="7" spans="1:6">
      <c r="A7" s="16" t="s">
        <v>68</v>
      </c>
      <c r="B7" s="5">
        <v>41</v>
      </c>
      <c r="C7" s="24">
        <f>B7/52*100</f>
        <v>78.84615384615384</v>
      </c>
      <c r="D7" s="5">
        <v>42</v>
      </c>
      <c r="E7" s="24">
        <f>D7/52*100</f>
        <v>80.769230769230774</v>
      </c>
    </row>
    <row r="8" spans="1:6">
      <c r="A8" s="16" t="s">
        <v>64</v>
      </c>
      <c r="B8" s="5">
        <v>3</v>
      </c>
      <c r="C8" s="24">
        <f t="shared" ref="C8:C53" si="0">B8/52*100</f>
        <v>5.7692307692307692</v>
      </c>
      <c r="D8" s="5">
        <v>6</v>
      </c>
      <c r="E8" s="24">
        <f t="shared" ref="E8:E53" si="1">D8/52*100</f>
        <v>11.538461538461538</v>
      </c>
    </row>
    <row r="9" spans="1:6">
      <c r="A9" s="16" t="s">
        <v>65</v>
      </c>
      <c r="B9" s="5">
        <v>8</v>
      </c>
      <c r="C9" s="24">
        <f t="shared" si="0"/>
        <v>15.384615384615385</v>
      </c>
      <c r="D9" s="5">
        <v>4</v>
      </c>
      <c r="E9" s="24">
        <f t="shared" si="1"/>
        <v>7.6923076923076925</v>
      </c>
      <c r="F9" s="2">
        <v>0.35599999999999998</v>
      </c>
    </row>
    <row r="10" spans="1:6">
      <c r="A10" s="2" t="s">
        <v>1</v>
      </c>
      <c r="C10" s="24"/>
      <c r="E10" s="24"/>
    </row>
    <row r="11" spans="1:6">
      <c r="A11" s="2">
        <v>4</v>
      </c>
      <c r="B11" s="5">
        <v>25</v>
      </c>
      <c r="C11" s="24">
        <f t="shared" si="0"/>
        <v>48.07692307692308</v>
      </c>
      <c r="D11" s="5">
        <v>35</v>
      </c>
      <c r="E11" s="24">
        <f t="shared" si="1"/>
        <v>67.307692307692307</v>
      </c>
      <c r="F11" s="2">
        <v>4.7E-2</v>
      </c>
    </row>
    <row r="12" spans="1:6">
      <c r="A12" s="2">
        <v>3</v>
      </c>
      <c r="B12" s="5">
        <v>4</v>
      </c>
      <c r="C12" s="24">
        <f t="shared" si="0"/>
        <v>7.6923076923076925</v>
      </c>
      <c r="D12" s="5">
        <v>5</v>
      </c>
      <c r="E12" s="24">
        <f t="shared" si="1"/>
        <v>9.6153846153846168</v>
      </c>
    </row>
    <row r="13" spans="1:6">
      <c r="A13" s="2">
        <v>2</v>
      </c>
      <c r="B13" s="5">
        <v>12</v>
      </c>
      <c r="C13" s="24">
        <f t="shared" si="0"/>
        <v>23.076923076923077</v>
      </c>
      <c r="D13" s="5">
        <v>3</v>
      </c>
      <c r="E13" s="24">
        <f t="shared" si="1"/>
        <v>5.7692307692307692</v>
      </c>
    </row>
    <row r="14" spans="1:6">
      <c r="A14" s="2">
        <v>1</v>
      </c>
      <c r="B14" s="5">
        <v>6</v>
      </c>
      <c r="C14" s="24">
        <f t="shared" si="0"/>
        <v>11.538461538461538</v>
      </c>
      <c r="D14" s="5">
        <v>6</v>
      </c>
      <c r="E14" s="24">
        <f t="shared" si="1"/>
        <v>11.538461538461538</v>
      </c>
    </row>
    <row r="15" spans="1:6">
      <c r="A15" s="2">
        <v>0</v>
      </c>
      <c r="B15" s="5">
        <v>5</v>
      </c>
      <c r="C15" s="24">
        <f t="shared" si="0"/>
        <v>9.6153846153846168</v>
      </c>
      <c r="D15" s="5">
        <v>3</v>
      </c>
      <c r="E15" s="24">
        <f t="shared" si="1"/>
        <v>5.7692307692307692</v>
      </c>
    </row>
    <row r="16" spans="1:6">
      <c r="A16" s="16" t="s">
        <v>66</v>
      </c>
      <c r="C16" s="24"/>
      <c r="E16" s="24"/>
    </row>
    <row r="17" spans="1:6" ht="21">
      <c r="A17" s="19" t="s">
        <v>71</v>
      </c>
      <c r="B17" s="5">
        <v>16</v>
      </c>
      <c r="C17" s="24">
        <f t="shared" si="0"/>
        <v>30.76923076923077</v>
      </c>
      <c r="D17" s="5">
        <v>22</v>
      </c>
      <c r="E17" s="24">
        <f t="shared" si="1"/>
        <v>42.307692307692307</v>
      </c>
      <c r="F17" s="2">
        <v>0.61199999999999999</v>
      </c>
    </row>
    <row r="18" spans="1:6" ht="21">
      <c r="A18" s="19" t="s">
        <v>72</v>
      </c>
      <c r="B18" s="5">
        <v>27</v>
      </c>
      <c r="C18" s="24">
        <f t="shared" si="0"/>
        <v>51.923076923076927</v>
      </c>
      <c r="D18" s="5">
        <v>25</v>
      </c>
      <c r="E18" s="24">
        <f t="shared" si="1"/>
        <v>48.07692307692308</v>
      </c>
    </row>
    <row r="19" spans="1:6" ht="21">
      <c r="A19" s="19" t="s">
        <v>73</v>
      </c>
      <c r="B19" s="5">
        <v>9</v>
      </c>
      <c r="C19" s="24">
        <f t="shared" si="0"/>
        <v>17.307692307692307</v>
      </c>
      <c r="D19" s="5">
        <v>5</v>
      </c>
      <c r="E19" s="24">
        <f t="shared" si="1"/>
        <v>9.6153846153846168</v>
      </c>
    </row>
    <row r="20" spans="1:6" ht="21">
      <c r="A20" s="19" t="s">
        <v>74</v>
      </c>
      <c r="B20" s="5">
        <v>0</v>
      </c>
      <c r="C20" s="24">
        <f t="shared" si="0"/>
        <v>0</v>
      </c>
      <c r="D20" s="5">
        <v>0</v>
      </c>
      <c r="E20" s="24">
        <f t="shared" si="1"/>
        <v>0</v>
      </c>
    </row>
    <row r="21" spans="1:6">
      <c r="A21" s="16" t="s">
        <v>67</v>
      </c>
      <c r="C21" s="24"/>
      <c r="E21" s="24"/>
    </row>
    <row r="22" spans="1:6" ht="18">
      <c r="A22" s="16" t="s">
        <v>75</v>
      </c>
      <c r="B22" s="5">
        <v>34</v>
      </c>
      <c r="C22" s="24">
        <f t="shared" si="0"/>
        <v>65.384615384615387</v>
      </c>
      <c r="D22" s="5">
        <v>42</v>
      </c>
      <c r="E22" s="24">
        <f t="shared" si="1"/>
        <v>80.769230769230774</v>
      </c>
      <c r="F22" s="2">
        <v>7.6999999999999999E-2</v>
      </c>
    </row>
    <row r="23" spans="1:6" ht="18">
      <c r="A23" s="16" t="s">
        <v>76</v>
      </c>
      <c r="B23" s="5">
        <v>20</v>
      </c>
      <c r="C23" s="24">
        <f t="shared" si="0"/>
        <v>38.461538461538467</v>
      </c>
      <c r="D23" s="5">
        <v>25</v>
      </c>
      <c r="E23" s="24">
        <f t="shared" si="1"/>
        <v>48.07692307692308</v>
      </c>
      <c r="F23" s="2">
        <v>0.32200000000000001</v>
      </c>
    </row>
    <row r="24" spans="1:6" ht="18">
      <c r="A24" s="16" t="s">
        <v>77</v>
      </c>
      <c r="B24" s="5">
        <v>8</v>
      </c>
      <c r="C24" s="24">
        <f t="shared" si="0"/>
        <v>15.384615384615385</v>
      </c>
      <c r="D24" s="5">
        <v>11</v>
      </c>
      <c r="E24" s="24">
        <f t="shared" si="1"/>
        <v>21.153846153846153</v>
      </c>
      <c r="F24" s="2">
        <v>0.44700000000000001</v>
      </c>
    </row>
    <row r="25" spans="1:6" ht="18">
      <c r="A25" s="16" t="s">
        <v>78</v>
      </c>
      <c r="B25" s="5">
        <v>9</v>
      </c>
      <c r="C25" s="24">
        <f t="shared" si="0"/>
        <v>17.307692307692307</v>
      </c>
      <c r="D25" s="5">
        <v>9</v>
      </c>
      <c r="E25" s="24">
        <f t="shared" si="1"/>
        <v>17.307692307692307</v>
      </c>
      <c r="F25" s="13">
        <v>1</v>
      </c>
    </row>
    <row r="26" spans="1:6" ht="18">
      <c r="A26" s="16" t="s">
        <v>79</v>
      </c>
      <c r="B26" s="5">
        <v>0</v>
      </c>
      <c r="C26" s="24">
        <f t="shared" si="0"/>
        <v>0</v>
      </c>
      <c r="D26" s="5">
        <v>2</v>
      </c>
      <c r="E26" s="24">
        <f t="shared" si="1"/>
        <v>3.8461538461538463</v>
      </c>
      <c r="F26" s="2">
        <v>0.153</v>
      </c>
    </row>
    <row r="27" spans="1:6" ht="18">
      <c r="A27" s="16" t="s">
        <v>80</v>
      </c>
      <c r="B27" s="5">
        <v>4</v>
      </c>
      <c r="C27" s="24">
        <f t="shared" si="0"/>
        <v>7.6923076923076925</v>
      </c>
      <c r="D27" s="5">
        <v>5</v>
      </c>
      <c r="E27" s="24">
        <f t="shared" si="1"/>
        <v>9.6153846153846168</v>
      </c>
      <c r="F27" s="2">
        <v>0.72699999999999998</v>
      </c>
    </row>
    <row r="28" spans="1:6" ht="18">
      <c r="A28" s="16" t="s">
        <v>81</v>
      </c>
      <c r="B28" s="5">
        <v>8</v>
      </c>
      <c r="C28" s="24">
        <f t="shared" si="0"/>
        <v>15.384615384615385</v>
      </c>
      <c r="D28" s="5">
        <v>4</v>
      </c>
      <c r="E28" s="24">
        <f t="shared" si="1"/>
        <v>7.6923076923076925</v>
      </c>
      <c r="F28" s="13">
        <v>0.22</v>
      </c>
    </row>
    <row r="29" spans="1:6">
      <c r="A29" s="17" t="s">
        <v>69</v>
      </c>
      <c r="B29" s="18"/>
      <c r="C29" s="26"/>
      <c r="D29" s="18"/>
      <c r="E29" s="26"/>
      <c r="F29" s="17"/>
    </row>
    <row r="30" spans="1:6">
      <c r="A30" s="16" t="s">
        <v>22</v>
      </c>
      <c r="C30" s="24"/>
      <c r="E30" s="24"/>
    </row>
    <row r="31" spans="1:6">
      <c r="A31" s="16" t="s">
        <v>109</v>
      </c>
      <c r="B31" s="5">
        <v>8</v>
      </c>
      <c r="C31" s="24">
        <f t="shared" si="0"/>
        <v>15.384615384615385</v>
      </c>
      <c r="D31" s="5">
        <v>14</v>
      </c>
      <c r="E31" s="24">
        <f t="shared" si="1"/>
        <v>26.923076923076923</v>
      </c>
    </row>
    <row r="32" spans="1:6">
      <c r="A32" s="16" t="s">
        <v>110</v>
      </c>
      <c r="B32" s="5">
        <v>34</v>
      </c>
      <c r="C32" s="24">
        <f t="shared" si="0"/>
        <v>65.384615384615387</v>
      </c>
      <c r="D32" s="5">
        <v>34</v>
      </c>
      <c r="E32" s="24">
        <f t="shared" si="1"/>
        <v>65.384615384615387</v>
      </c>
    </row>
    <row r="33" spans="1:6">
      <c r="A33" s="16" t="s">
        <v>111</v>
      </c>
      <c r="B33" s="5">
        <v>10</v>
      </c>
      <c r="C33" s="24">
        <f t="shared" si="0"/>
        <v>19.230769230769234</v>
      </c>
      <c r="D33" s="5">
        <v>4</v>
      </c>
      <c r="E33" s="24">
        <f t="shared" si="1"/>
        <v>7.6923076923076925</v>
      </c>
      <c r="F33" s="2">
        <v>0.151</v>
      </c>
    </row>
    <row r="34" spans="1:6">
      <c r="A34" s="2" t="s">
        <v>1</v>
      </c>
      <c r="C34" s="24"/>
      <c r="E34" s="24"/>
    </row>
    <row r="35" spans="1:6">
      <c r="A35" s="2">
        <v>4</v>
      </c>
      <c r="B35" s="5">
        <v>29</v>
      </c>
      <c r="C35" s="24">
        <f t="shared" si="0"/>
        <v>55.769230769230774</v>
      </c>
      <c r="D35" s="5">
        <v>42</v>
      </c>
      <c r="E35" s="24">
        <f t="shared" si="1"/>
        <v>80.769230769230774</v>
      </c>
      <c r="F35" s="2">
        <v>6.0000000000000001E-3</v>
      </c>
    </row>
    <row r="36" spans="1:6">
      <c r="A36" s="2">
        <v>3</v>
      </c>
      <c r="B36" s="5">
        <v>5</v>
      </c>
      <c r="C36" s="24">
        <f t="shared" si="0"/>
        <v>9.6153846153846168</v>
      </c>
      <c r="D36" s="5">
        <v>2</v>
      </c>
      <c r="E36" s="24">
        <f t="shared" si="1"/>
        <v>3.8461538461538463</v>
      </c>
    </row>
    <row r="37" spans="1:6">
      <c r="A37" s="2">
        <v>2</v>
      </c>
      <c r="B37" s="5">
        <v>5</v>
      </c>
      <c r="C37" s="24">
        <f t="shared" si="0"/>
        <v>9.6153846153846168</v>
      </c>
      <c r="D37" s="5">
        <v>3</v>
      </c>
      <c r="E37" s="24">
        <f t="shared" si="1"/>
        <v>5.7692307692307692</v>
      </c>
    </row>
    <row r="38" spans="1:6">
      <c r="A38" s="2">
        <v>1</v>
      </c>
      <c r="B38" s="5">
        <v>7</v>
      </c>
      <c r="C38" s="24">
        <f t="shared" si="0"/>
        <v>13.461538461538462</v>
      </c>
      <c r="D38" s="5">
        <v>4</v>
      </c>
      <c r="E38" s="24">
        <f t="shared" si="1"/>
        <v>7.6923076923076925</v>
      </c>
    </row>
    <row r="39" spans="1:6">
      <c r="A39" s="2">
        <v>0</v>
      </c>
      <c r="B39" s="5">
        <v>6</v>
      </c>
      <c r="C39" s="24">
        <f t="shared" si="0"/>
        <v>11.538461538461538</v>
      </c>
      <c r="D39" s="5">
        <v>1</v>
      </c>
      <c r="E39" s="24">
        <f t="shared" si="1"/>
        <v>1.9230769230769231</v>
      </c>
    </row>
    <row r="40" spans="1:6">
      <c r="A40" s="16" t="s">
        <v>66</v>
      </c>
      <c r="C40" s="24"/>
      <c r="E40" s="24"/>
    </row>
    <row r="41" spans="1:6" ht="21">
      <c r="A41" s="19" t="s">
        <v>71</v>
      </c>
      <c r="B41" s="5">
        <v>17</v>
      </c>
      <c r="C41" s="24">
        <f t="shared" si="0"/>
        <v>32.692307692307693</v>
      </c>
      <c r="D41" s="5">
        <v>22</v>
      </c>
      <c r="E41" s="24">
        <f t="shared" si="1"/>
        <v>42.307692307692307</v>
      </c>
      <c r="F41" s="2">
        <v>0.89500000000000002</v>
      </c>
    </row>
    <row r="42" spans="1:6" ht="21">
      <c r="A42" s="19" t="s">
        <v>72</v>
      </c>
      <c r="B42" s="5">
        <v>29</v>
      </c>
      <c r="C42" s="24">
        <f t="shared" si="0"/>
        <v>55.769230769230774</v>
      </c>
      <c r="D42" s="5">
        <v>26</v>
      </c>
      <c r="E42" s="24">
        <f t="shared" si="1"/>
        <v>50</v>
      </c>
    </row>
    <row r="43" spans="1:6" ht="21">
      <c r="A43" s="19" t="s">
        <v>73</v>
      </c>
      <c r="B43" s="5">
        <v>6</v>
      </c>
      <c r="C43" s="24">
        <f t="shared" si="0"/>
        <v>11.538461538461538</v>
      </c>
      <c r="D43" s="5">
        <v>4</v>
      </c>
      <c r="E43" s="24">
        <f t="shared" si="1"/>
        <v>7.6923076923076925</v>
      </c>
    </row>
    <row r="44" spans="1:6" ht="21">
      <c r="A44" s="19" t="s">
        <v>74</v>
      </c>
      <c r="B44" s="5">
        <v>0</v>
      </c>
      <c r="C44" s="24">
        <f t="shared" si="0"/>
        <v>0</v>
      </c>
      <c r="D44" s="5">
        <v>0</v>
      </c>
      <c r="E44" s="24">
        <f t="shared" si="1"/>
        <v>0</v>
      </c>
    </row>
    <row r="45" spans="1:6">
      <c r="A45" s="16" t="s">
        <v>70</v>
      </c>
      <c r="C45" s="24"/>
      <c r="E45" s="24"/>
    </row>
    <row r="46" spans="1:6" ht="18">
      <c r="A46" s="16" t="s">
        <v>82</v>
      </c>
      <c r="B46" s="5">
        <v>14</v>
      </c>
      <c r="C46" s="24">
        <f t="shared" si="0"/>
        <v>26.923076923076923</v>
      </c>
      <c r="D46" s="5">
        <v>8</v>
      </c>
      <c r="E46" s="24">
        <f t="shared" si="1"/>
        <v>15.384615384615385</v>
      </c>
      <c r="F46" s="13">
        <v>0.15</v>
      </c>
    </row>
    <row r="47" spans="1:6" ht="18">
      <c r="A47" s="16" t="s">
        <v>83</v>
      </c>
      <c r="B47" s="5">
        <v>13</v>
      </c>
      <c r="C47" s="24">
        <f t="shared" si="0"/>
        <v>25</v>
      </c>
      <c r="D47" s="5">
        <v>7</v>
      </c>
      <c r="E47" s="24">
        <f t="shared" si="1"/>
        <v>13.461538461538462</v>
      </c>
      <c r="F47" s="2">
        <v>0.13600000000000001</v>
      </c>
    </row>
    <row r="48" spans="1:6" ht="18">
      <c r="A48" s="16" t="s">
        <v>84</v>
      </c>
      <c r="B48" s="5">
        <v>18</v>
      </c>
      <c r="C48" s="24">
        <f t="shared" si="0"/>
        <v>34.615384615384613</v>
      </c>
      <c r="D48" s="5">
        <v>10</v>
      </c>
      <c r="E48" s="24">
        <f t="shared" si="1"/>
        <v>19.230769230769234</v>
      </c>
      <c r="F48" s="2">
        <v>7.6999999999999999E-2</v>
      </c>
    </row>
    <row r="49" spans="1:6" ht="18">
      <c r="A49" s="16" t="s">
        <v>85</v>
      </c>
      <c r="B49" s="5">
        <v>15</v>
      </c>
      <c r="C49" s="24">
        <f t="shared" si="0"/>
        <v>28.846153846153843</v>
      </c>
      <c r="D49" s="5">
        <v>7</v>
      </c>
      <c r="E49" s="24">
        <f t="shared" si="1"/>
        <v>13.461538461538462</v>
      </c>
      <c r="F49" s="2">
        <v>5.5E-2</v>
      </c>
    </row>
    <row r="50" spans="1:6" ht="18">
      <c r="A50" s="16" t="s">
        <v>86</v>
      </c>
      <c r="B50" s="5">
        <v>15</v>
      </c>
      <c r="C50" s="24">
        <f t="shared" si="0"/>
        <v>28.846153846153843</v>
      </c>
      <c r="D50" s="5">
        <v>2</v>
      </c>
      <c r="E50" s="24">
        <f t="shared" si="1"/>
        <v>3.8461538461538463</v>
      </c>
      <c r="F50" s="2">
        <v>1E-3</v>
      </c>
    </row>
    <row r="51" spans="1:6" ht="18">
      <c r="A51" s="16" t="s">
        <v>87</v>
      </c>
      <c r="B51" s="5">
        <v>10</v>
      </c>
      <c r="C51" s="24">
        <f t="shared" si="0"/>
        <v>19.230769230769234</v>
      </c>
      <c r="D51" s="5">
        <v>4</v>
      </c>
      <c r="E51" s="24">
        <f t="shared" si="1"/>
        <v>7.6923076923076925</v>
      </c>
      <c r="F51" s="2">
        <v>8.5000000000000006E-2</v>
      </c>
    </row>
    <row r="52" spans="1:6" ht="18">
      <c r="A52" s="16" t="s">
        <v>88</v>
      </c>
      <c r="B52" s="5">
        <v>6</v>
      </c>
      <c r="C52" s="24">
        <f t="shared" si="0"/>
        <v>11.538461538461538</v>
      </c>
      <c r="D52" s="5">
        <v>6</v>
      </c>
      <c r="E52" s="24">
        <f t="shared" si="1"/>
        <v>11.538461538461538</v>
      </c>
      <c r="F52" s="13">
        <v>1</v>
      </c>
    </row>
    <row r="53" spans="1:6" ht="18">
      <c r="A53" s="20" t="s">
        <v>89</v>
      </c>
      <c r="B53" s="8">
        <v>22</v>
      </c>
      <c r="C53" s="25">
        <f t="shared" si="0"/>
        <v>42.307692307692307</v>
      </c>
      <c r="D53" s="8">
        <v>33</v>
      </c>
      <c r="E53" s="25">
        <f t="shared" si="1"/>
        <v>63.46153846153846</v>
      </c>
      <c r="F53" s="4">
        <v>3.1E-2</v>
      </c>
    </row>
    <row r="55" spans="1:6">
      <c r="A55" s="2" t="s">
        <v>99</v>
      </c>
    </row>
  </sheetData>
  <mergeCells count="2">
    <mergeCell ref="B3:C3"/>
    <mergeCell ref="D3:E3"/>
  </mergeCells>
  <phoneticPr fontId="1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0BC48-EA10-8449-ACD9-DF2481AFCE0F}">
  <dimension ref="A1:H34"/>
  <sheetViews>
    <sheetView tabSelected="1" workbookViewId="0">
      <selection activeCell="J7" sqref="J7"/>
    </sheetView>
  </sheetViews>
  <sheetFormatPr baseColWidth="10" defaultRowHeight="16"/>
  <cols>
    <col min="1" max="1" width="40.7109375" style="2" customWidth="1"/>
    <col min="2" max="7" width="6.7109375" style="5" customWidth="1"/>
    <col min="8" max="8" width="8.7109375" style="5" customWidth="1"/>
    <col min="9" max="16384" width="10.7109375" style="2"/>
  </cols>
  <sheetData>
    <row r="1" spans="1:8">
      <c r="A1" s="1" t="s">
        <v>90</v>
      </c>
    </row>
    <row r="3" spans="1:8">
      <c r="A3" s="12"/>
      <c r="B3" s="29" t="s">
        <v>23</v>
      </c>
      <c r="C3" s="29"/>
      <c r="D3" s="29" t="s">
        <v>3</v>
      </c>
      <c r="E3" s="29"/>
      <c r="F3" s="29" t="s">
        <v>4</v>
      </c>
      <c r="G3" s="29"/>
      <c r="H3" s="9" t="s">
        <v>46</v>
      </c>
    </row>
    <row r="4" spans="1:8">
      <c r="A4" s="4"/>
      <c r="B4" s="22" t="s">
        <v>0</v>
      </c>
      <c r="C4" s="22" t="s">
        <v>101</v>
      </c>
      <c r="D4" s="22" t="s">
        <v>0</v>
      </c>
      <c r="E4" s="22" t="s">
        <v>101</v>
      </c>
      <c r="F4" s="22" t="s">
        <v>0</v>
      </c>
      <c r="G4" s="22" t="s">
        <v>101</v>
      </c>
      <c r="H4" s="22"/>
    </row>
    <row r="5" spans="1:8">
      <c r="A5" s="16" t="s">
        <v>91</v>
      </c>
    </row>
    <row r="6" spans="1:8" ht="18">
      <c r="A6" s="27" t="s">
        <v>124</v>
      </c>
      <c r="B6" s="5">
        <f>D6+F6</f>
        <v>34</v>
      </c>
      <c r="C6" s="24">
        <f>B6/104*100</f>
        <v>32.692307692307693</v>
      </c>
      <c r="D6" s="5">
        <v>17</v>
      </c>
      <c r="E6" s="24">
        <f>D6/52*100</f>
        <v>32.692307692307693</v>
      </c>
      <c r="F6" s="5">
        <v>17</v>
      </c>
      <c r="G6" s="24">
        <f>F6/52*100</f>
        <v>32.692307692307693</v>
      </c>
    </row>
    <row r="7" spans="1:8">
      <c r="A7" s="16" t="s">
        <v>24</v>
      </c>
      <c r="B7" s="5">
        <f t="shared" ref="B7:B31" si="0">D7+F7</f>
        <v>41</v>
      </c>
      <c r="C7" s="24">
        <f t="shared" ref="C7:C31" si="1">B7/104*100</f>
        <v>39.42307692307692</v>
      </c>
      <c r="D7" s="5">
        <v>19</v>
      </c>
      <c r="E7" s="24">
        <f t="shared" ref="E7:E32" si="2">D7/52*100</f>
        <v>36.538461538461533</v>
      </c>
      <c r="F7" s="5">
        <v>22</v>
      </c>
      <c r="G7" s="24">
        <f t="shared" ref="G7:G32" si="3">F7/52*100</f>
        <v>42.307692307692307</v>
      </c>
    </row>
    <row r="8" spans="1:8">
      <c r="A8" s="16" t="s">
        <v>25</v>
      </c>
      <c r="B8" s="5">
        <f t="shared" si="0"/>
        <v>16</v>
      </c>
      <c r="C8" s="24">
        <f t="shared" si="1"/>
        <v>15.384615384615385</v>
      </c>
      <c r="D8" s="5">
        <v>9</v>
      </c>
      <c r="E8" s="24">
        <f t="shared" si="2"/>
        <v>17.307692307692307</v>
      </c>
      <c r="F8" s="5">
        <v>7</v>
      </c>
      <c r="G8" s="24">
        <f t="shared" si="3"/>
        <v>13.461538461538462</v>
      </c>
    </row>
    <row r="9" spans="1:8">
      <c r="A9" s="16" t="s">
        <v>92</v>
      </c>
      <c r="B9" s="5">
        <f t="shared" si="0"/>
        <v>6</v>
      </c>
      <c r="C9" s="24">
        <f t="shared" si="1"/>
        <v>5.7692307692307692</v>
      </c>
      <c r="D9" s="5">
        <v>4</v>
      </c>
      <c r="E9" s="24">
        <f t="shared" si="2"/>
        <v>7.6923076923076925</v>
      </c>
      <c r="F9" s="5">
        <v>2</v>
      </c>
      <c r="G9" s="24">
        <f t="shared" si="3"/>
        <v>3.8461538461538463</v>
      </c>
    </row>
    <row r="10" spans="1:8">
      <c r="A10" s="16" t="s">
        <v>31</v>
      </c>
      <c r="B10" s="5">
        <f t="shared" si="0"/>
        <v>7</v>
      </c>
      <c r="C10" s="24">
        <f t="shared" si="1"/>
        <v>6.7307692307692308</v>
      </c>
      <c r="D10" s="5">
        <v>3</v>
      </c>
      <c r="E10" s="24">
        <f t="shared" si="2"/>
        <v>5.7692307692307692</v>
      </c>
      <c r="F10" s="5">
        <v>4</v>
      </c>
      <c r="G10" s="24">
        <f t="shared" si="3"/>
        <v>7.6923076923076925</v>
      </c>
    </row>
    <row r="11" spans="1:8">
      <c r="A11" s="16" t="s">
        <v>93</v>
      </c>
      <c r="C11" s="24"/>
      <c r="E11" s="24"/>
      <c r="G11" s="24"/>
    </row>
    <row r="12" spans="1:8">
      <c r="A12" s="16" t="s">
        <v>26</v>
      </c>
      <c r="B12" s="5">
        <f t="shared" si="0"/>
        <v>25</v>
      </c>
      <c r="C12" s="24">
        <f t="shared" si="1"/>
        <v>24.03846153846154</v>
      </c>
      <c r="D12" s="5">
        <v>10</v>
      </c>
      <c r="E12" s="24">
        <f t="shared" si="2"/>
        <v>19.230769230769234</v>
      </c>
      <c r="F12" s="5">
        <v>15</v>
      </c>
      <c r="G12" s="24">
        <f t="shared" si="3"/>
        <v>28.846153846153843</v>
      </c>
    </row>
    <row r="13" spans="1:8">
      <c r="A13" s="16" t="s">
        <v>27</v>
      </c>
      <c r="B13" s="5">
        <f t="shared" si="0"/>
        <v>30</v>
      </c>
      <c r="C13" s="24">
        <f t="shared" si="1"/>
        <v>28.846153846153843</v>
      </c>
      <c r="D13" s="5">
        <v>18</v>
      </c>
      <c r="E13" s="24">
        <f t="shared" si="2"/>
        <v>34.615384615384613</v>
      </c>
      <c r="F13" s="5">
        <v>12</v>
      </c>
      <c r="G13" s="24">
        <f t="shared" si="3"/>
        <v>23.076923076923077</v>
      </c>
    </row>
    <row r="14" spans="1:8">
      <c r="A14" s="16" t="s">
        <v>28</v>
      </c>
      <c r="B14" s="5">
        <f t="shared" si="0"/>
        <v>37</v>
      </c>
      <c r="C14" s="24">
        <f t="shared" si="1"/>
        <v>35.57692307692308</v>
      </c>
      <c r="D14" s="5">
        <v>21</v>
      </c>
      <c r="E14" s="24">
        <f t="shared" si="2"/>
        <v>40.384615384615387</v>
      </c>
      <c r="F14" s="5">
        <v>16</v>
      </c>
      <c r="G14" s="24">
        <f t="shared" si="3"/>
        <v>30.76923076923077</v>
      </c>
    </row>
    <row r="15" spans="1:8">
      <c r="A15" s="16" t="s">
        <v>94</v>
      </c>
      <c r="B15" s="5">
        <f t="shared" si="0"/>
        <v>12</v>
      </c>
      <c r="C15" s="24">
        <f t="shared" si="1"/>
        <v>11.538461538461538</v>
      </c>
      <c r="D15" s="5">
        <v>3</v>
      </c>
      <c r="E15" s="24">
        <f t="shared" si="2"/>
        <v>5.7692307692307692</v>
      </c>
      <c r="F15" s="5">
        <v>9</v>
      </c>
      <c r="G15" s="24">
        <f t="shared" si="3"/>
        <v>17.307692307692307</v>
      </c>
      <c r="H15" s="5">
        <v>0.125</v>
      </c>
    </row>
    <row r="16" spans="1:8">
      <c r="A16" s="16" t="s">
        <v>29</v>
      </c>
      <c r="C16" s="24"/>
      <c r="E16" s="24"/>
      <c r="G16" s="24"/>
    </row>
    <row r="17" spans="1:8">
      <c r="A17" s="16" t="s">
        <v>115</v>
      </c>
      <c r="B17" s="5">
        <f t="shared" si="0"/>
        <v>57</v>
      </c>
      <c r="C17" s="24">
        <f t="shared" si="1"/>
        <v>54.807692307692314</v>
      </c>
      <c r="D17" s="5">
        <v>28</v>
      </c>
      <c r="E17" s="24">
        <f t="shared" si="2"/>
        <v>53.846153846153847</v>
      </c>
      <c r="F17" s="5">
        <v>29</v>
      </c>
      <c r="G17" s="24">
        <f t="shared" si="3"/>
        <v>55.769230769230774</v>
      </c>
      <c r="H17" s="5">
        <v>0.84399999999999997</v>
      </c>
    </row>
    <row r="18" spans="1:8">
      <c r="A18" s="16" t="s">
        <v>116</v>
      </c>
      <c r="B18" s="5">
        <f t="shared" si="0"/>
        <v>54</v>
      </c>
      <c r="C18" s="24">
        <f t="shared" si="1"/>
        <v>51.923076923076927</v>
      </c>
      <c r="D18" s="5">
        <v>25</v>
      </c>
      <c r="E18" s="24">
        <f t="shared" si="2"/>
        <v>48.07692307692308</v>
      </c>
      <c r="F18" s="5">
        <v>29</v>
      </c>
      <c r="G18" s="24">
        <f t="shared" si="3"/>
        <v>55.769230769230774</v>
      </c>
      <c r="H18" s="5">
        <v>0.55600000000000005</v>
      </c>
    </row>
    <row r="19" spans="1:8">
      <c r="A19" s="16" t="s">
        <v>117</v>
      </c>
      <c r="B19" s="5">
        <f t="shared" si="0"/>
        <v>31</v>
      </c>
      <c r="C19" s="24">
        <f t="shared" si="1"/>
        <v>29.807692307692307</v>
      </c>
      <c r="D19" s="5">
        <v>15</v>
      </c>
      <c r="E19" s="24">
        <f t="shared" si="2"/>
        <v>28.846153846153843</v>
      </c>
      <c r="F19" s="5">
        <v>16</v>
      </c>
      <c r="G19" s="24">
        <f t="shared" si="3"/>
        <v>30.76923076923077</v>
      </c>
      <c r="H19" s="7">
        <v>0.83</v>
      </c>
    </row>
    <row r="20" spans="1:8">
      <c r="A20" s="16" t="s">
        <v>118</v>
      </c>
      <c r="B20" s="5">
        <f t="shared" si="0"/>
        <v>28</v>
      </c>
      <c r="C20" s="24">
        <f t="shared" si="1"/>
        <v>26.923076923076923</v>
      </c>
      <c r="D20" s="5">
        <v>11</v>
      </c>
      <c r="E20" s="24">
        <f t="shared" si="2"/>
        <v>21.153846153846153</v>
      </c>
      <c r="F20" s="5">
        <v>17</v>
      </c>
      <c r="G20" s="24">
        <f t="shared" si="3"/>
        <v>32.692307692307693</v>
      </c>
      <c r="H20" s="5">
        <v>0.185</v>
      </c>
    </row>
    <row r="21" spans="1:8">
      <c r="A21" s="16" t="s">
        <v>119</v>
      </c>
      <c r="B21" s="5">
        <f t="shared" si="0"/>
        <v>16</v>
      </c>
      <c r="C21" s="24">
        <f t="shared" si="1"/>
        <v>15.384615384615385</v>
      </c>
      <c r="D21" s="5">
        <v>9</v>
      </c>
      <c r="E21" s="24">
        <f t="shared" si="2"/>
        <v>17.307692307692307</v>
      </c>
      <c r="F21" s="5">
        <v>7</v>
      </c>
      <c r="G21" s="24">
        <f t="shared" si="3"/>
        <v>13.461538461538462</v>
      </c>
      <c r="H21" s="5">
        <v>0.58699999999999997</v>
      </c>
    </row>
    <row r="22" spans="1:8">
      <c r="A22" s="16" t="s">
        <v>30</v>
      </c>
      <c r="C22" s="24"/>
      <c r="E22" s="24"/>
      <c r="G22" s="24"/>
    </row>
    <row r="23" spans="1:8">
      <c r="A23" s="28" t="s">
        <v>95</v>
      </c>
      <c r="B23" s="5">
        <f t="shared" si="0"/>
        <v>47</v>
      </c>
      <c r="C23" s="24">
        <f t="shared" si="1"/>
        <v>45.192307692307693</v>
      </c>
      <c r="D23" s="5">
        <v>23</v>
      </c>
      <c r="E23" s="24">
        <f t="shared" si="2"/>
        <v>44.230769230769226</v>
      </c>
      <c r="F23" s="5">
        <v>24</v>
      </c>
      <c r="G23" s="24">
        <f t="shared" si="3"/>
        <v>46.153846153846153</v>
      </c>
    </row>
    <row r="24" spans="1:8">
      <c r="A24" s="28" t="s">
        <v>96</v>
      </c>
      <c r="B24" s="5">
        <f t="shared" si="0"/>
        <v>49</v>
      </c>
      <c r="C24" s="24">
        <f t="shared" si="1"/>
        <v>47.115384615384613</v>
      </c>
      <c r="D24" s="5">
        <v>27</v>
      </c>
      <c r="E24" s="24">
        <f t="shared" si="2"/>
        <v>51.923076923076927</v>
      </c>
      <c r="F24" s="5">
        <v>22</v>
      </c>
      <c r="G24" s="24">
        <f t="shared" si="3"/>
        <v>42.307692307692307</v>
      </c>
    </row>
    <row r="25" spans="1:8">
      <c r="A25" s="28" t="s">
        <v>97</v>
      </c>
      <c r="B25" s="5">
        <f t="shared" si="0"/>
        <v>5</v>
      </c>
      <c r="C25" s="24">
        <f t="shared" si="1"/>
        <v>4.8076923076923084</v>
      </c>
      <c r="D25" s="5">
        <v>2</v>
      </c>
      <c r="E25" s="24">
        <f t="shared" si="2"/>
        <v>3.8461538461538463</v>
      </c>
      <c r="F25" s="5">
        <v>3</v>
      </c>
      <c r="G25" s="24">
        <f t="shared" si="3"/>
        <v>5.7692307692307692</v>
      </c>
    </row>
    <row r="26" spans="1:8">
      <c r="A26" s="16" t="s">
        <v>120</v>
      </c>
      <c r="B26" s="5">
        <f t="shared" si="0"/>
        <v>3</v>
      </c>
      <c r="C26" s="24">
        <f t="shared" si="1"/>
        <v>2.8846153846153846</v>
      </c>
      <c r="D26" s="5">
        <v>0</v>
      </c>
      <c r="E26" s="24">
        <f t="shared" si="2"/>
        <v>0</v>
      </c>
      <c r="F26" s="5">
        <v>3</v>
      </c>
      <c r="G26" s="24">
        <f t="shared" si="3"/>
        <v>5.7692307692307692</v>
      </c>
    </row>
    <row r="27" spans="1:8">
      <c r="A27" s="16" t="s">
        <v>98</v>
      </c>
      <c r="C27" s="24"/>
      <c r="E27" s="24"/>
      <c r="G27" s="24"/>
    </row>
    <row r="28" spans="1:8" ht="18">
      <c r="A28" s="16" t="s">
        <v>112</v>
      </c>
      <c r="B28" s="5">
        <f t="shared" si="0"/>
        <v>60</v>
      </c>
      <c r="C28" s="24">
        <f t="shared" si="1"/>
        <v>57.692307692307686</v>
      </c>
      <c r="D28" s="5">
        <v>36</v>
      </c>
      <c r="E28" s="24">
        <f t="shared" si="2"/>
        <v>69.230769230769226</v>
      </c>
      <c r="F28" s="5">
        <v>24</v>
      </c>
      <c r="G28" s="24">
        <f t="shared" si="3"/>
        <v>46.153846153846153</v>
      </c>
    </row>
    <row r="29" spans="1:8" ht="18">
      <c r="A29" s="16" t="s">
        <v>113</v>
      </c>
      <c r="B29" s="5">
        <f t="shared" si="0"/>
        <v>65</v>
      </c>
      <c r="C29" s="24">
        <f t="shared" si="1"/>
        <v>62.5</v>
      </c>
      <c r="D29" s="5">
        <v>33</v>
      </c>
      <c r="E29" s="24">
        <f t="shared" si="2"/>
        <v>63.46153846153846</v>
      </c>
      <c r="F29" s="5">
        <v>32</v>
      </c>
      <c r="G29" s="24">
        <f t="shared" si="3"/>
        <v>61.53846153846154</v>
      </c>
    </row>
    <row r="30" spans="1:8">
      <c r="A30" s="16" t="s">
        <v>121</v>
      </c>
      <c r="B30" s="5">
        <f t="shared" si="0"/>
        <v>32</v>
      </c>
      <c r="C30" s="24">
        <f t="shared" si="1"/>
        <v>30.76923076923077</v>
      </c>
      <c r="D30" s="5">
        <v>17</v>
      </c>
      <c r="E30" s="24">
        <f t="shared" si="2"/>
        <v>32.692307692307693</v>
      </c>
      <c r="F30" s="5">
        <v>15</v>
      </c>
      <c r="G30" s="24">
        <f t="shared" si="3"/>
        <v>28.846153846153843</v>
      </c>
    </row>
    <row r="31" spans="1:8">
      <c r="A31" s="16" t="s">
        <v>122</v>
      </c>
      <c r="B31" s="5">
        <f t="shared" si="0"/>
        <v>39</v>
      </c>
      <c r="C31" s="24">
        <f t="shared" si="1"/>
        <v>37.5</v>
      </c>
      <c r="D31" s="5">
        <v>20</v>
      </c>
      <c r="E31" s="24">
        <f t="shared" si="2"/>
        <v>38.461538461538467</v>
      </c>
      <c r="F31" s="5">
        <v>19</v>
      </c>
      <c r="G31" s="24">
        <f t="shared" si="3"/>
        <v>36.538461538461533</v>
      </c>
    </row>
    <row r="32" spans="1:8">
      <c r="A32" s="20" t="s">
        <v>123</v>
      </c>
      <c r="B32" s="8">
        <v>8</v>
      </c>
      <c r="C32" s="8">
        <v>7.7</v>
      </c>
      <c r="D32" s="8">
        <v>2</v>
      </c>
      <c r="E32" s="25">
        <f t="shared" si="2"/>
        <v>3.8461538461538463</v>
      </c>
      <c r="F32" s="8">
        <v>6</v>
      </c>
      <c r="G32" s="25">
        <f t="shared" si="3"/>
        <v>11.538461538461538</v>
      </c>
      <c r="H32" s="8"/>
    </row>
    <row r="34" spans="1:1" ht="19">
      <c r="A34" s="21" t="s">
        <v>114</v>
      </c>
    </row>
  </sheetData>
  <mergeCells count="3">
    <mergeCell ref="B3:C3"/>
    <mergeCell ref="D3:E3"/>
    <mergeCell ref="F3:G3"/>
  </mergeCells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表１</vt:lpstr>
      <vt:lpstr>表2</vt:lpstr>
      <vt:lpstr>表3</vt:lpstr>
      <vt:lpstr>表４</vt:lpstr>
      <vt:lpstr>表１!Print_Area</vt:lpstr>
      <vt:lpstr>表2!Print_Area</vt:lpstr>
      <vt:lpstr>表3!Print_Area</vt:lpstr>
      <vt:lpstr>表４!Print_Area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山本加奈子</dc:creator>
  <cp:lastModifiedBy>Kanako YAMAMOTO</cp:lastModifiedBy>
  <dcterms:created xsi:type="dcterms:W3CDTF">2023-10-31T03:18:03Z</dcterms:created>
  <dcterms:modified xsi:type="dcterms:W3CDTF">2024-01-09T00:32:26Z</dcterms:modified>
</cp:coreProperties>
</file>