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175" firstSheet="2" activeTab="2"/>
  </bookViews>
  <sheets>
    <sheet name="喉癌病灶CT" sheetId="4" r:id="rId1"/>
    <sheet name="喉癌病灶I" sheetId="2" r:id="rId2"/>
    <sheet name="喉癌病灶Zeff" sheetId="3" r:id="rId3"/>
    <sheet name="良性病灶CT" sheetId="5" r:id="rId4"/>
    <sheet name="良性病灶I" sheetId="6" r:id="rId5"/>
    <sheet name="良性病灶Zeff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<sst xmlns="http://schemas.openxmlformats.org/spreadsheetml/2006/main" count="94" uniqueCount="56">
  <si>
    <t>喉癌病灶动脉期CT值</t>
  </si>
  <si>
    <t>常规</t>
  </si>
  <si>
    <t>40KeV</t>
  </si>
  <si>
    <t>50KeV</t>
  </si>
  <si>
    <t>60KeV</t>
  </si>
  <si>
    <t>70KeV</t>
  </si>
  <si>
    <t>80KeV</t>
  </si>
  <si>
    <t>90KeV</t>
  </si>
  <si>
    <t>40-50</t>
  </si>
  <si>
    <t>40-60</t>
  </si>
  <si>
    <t>40-70</t>
  </si>
  <si>
    <t>40-80</t>
  </si>
  <si>
    <t>40-90</t>
  </si>
  <si>
    <t>50-60</t>
  </si>
  <si>
    <t>50-70</t>
  </si>
  <si>
    <t>50-80</t>
  </si>
  <si>
    <t>50-90</t>
  </si>
  <si>
    <t>60-70</t>
  </si>
  <si>
    <t>60-80</t>
  </si>
  <si>
    <t>60-90</t>
  </si>
  <si>
    <t>70-80</t>
  </si>
  <si>
    <t>70-90</t>
  </si>
  <si>
    <t>80-90</t>
  </si>
  <si>
    <t>100KeV</t>
  </si>
  <si>
    <t>110KeV</t>
  </si>
  <si>
    <t>120KeV</t>
  </si>
  <si>
    <t>130KeV</t>
  </si>
  <si>
    <t>140KeV</t>
  </si>
  <si>
    <t>150KeV</t>
  </si>
  <si>
    <t>160KeV</t>
  </si>
  <si>
    <t>170KeV</t>
  </si>
  <si>
    <t>180KeV</t>
  </si>
  <si>
    <t>190KeV</t>
  </si>
  <si>
    <t>7左</t>
  </si>
  <si>
    <t>喉癌病灶静脉其CT值</t>
  </si>
  <si>
    <t>碘密度</t>
  </si>
  <si>
    <t>动脉期</t>
  </si>
  <si>
    <t>静脉期</t>
  </si>
  <si>
    <t>病例</t>
  </si>
  <si>
    <t>颈动脉</t>
  </si>
  <si>
    <t>病灶</t>
  </si>
  <si>
    <t>正常喉</t>
  </si>
  <si>
    <t>胸锁乳突肌</t>
  </si>
  <si>
    <t>7右</t>
  </si>
  <si>
    <t>标准化有效原子序数</t>
  </si>
  <si>
    <t>动脉期病灶</t>
  </si>
  <si>
    <t>静脉期病灶</t>
  </si>
  <si>
    <t>40kev</t>
  </si>
  <si>
    <t>50kev</t>
  </si>
  <si>
    <t>60kev</t>
  </si>
  <si>
    <t>70kev</t>
  </si>
  <si>
    <t>80kev</t>
  </si>
  <si>
    <t>90kev</t>
  </si>
  <si>
    <t>静脉</t>
  </si>
  <si>
    <t>动脉</t>
  </si>
  <si>
    <t>标准化Z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</si>
</sst>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color theme="9" tint="-0.249977111117893"/>
      <name val="宋体"/>
      <charset val="134"/>
    </font>
    <font>
      <sz val="12"/>
      <color rgb="FF0070C0"/>
      <name val="宋体"/>
      <charset val="134"/>
    </font>
    <font>
      <sz val="12"/>
      <color rgb="FF00B050"/>
      <name val="宋体"/>
      <charset val="134"/>
    </font>
    <font>
      <sz val="12"/>
      <color rgb="FFC00000"/>
      <name val="宋体"/>
      <charset val="134"/>
    </font>
    <font>
      <sz val="12"/>
      <color theme="4" tint="-0.249977111117893"/>
      <name val="宋体"/>
      <charset val="134"/>
    </font>
    <font>
      <sz val="20"/>
      <name val="宋体"/>
      <charset val="134"/>
    </font>
    <font>
      <sz val="2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9" borderId="8" applyNumberFormat="0" applyAlignment="0" applyProtection="0">
      <alignment vertical="center"/>
    </xf>
    <xf numFmtId="0" fontId="20" fillId="9" borderId="7" applyNumberFormat="0" applyAlignment="0" applyProtection="0">
      <alignment vertical="center"/>
    </xf>
    <xf numFmtId="0" fontId="21" fillId="10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176" fontId="1" fillId="3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3" fillId="5" borderId="0" xfId="0" applyFont="1" applyFill="1" applyBorder="1" applyAlignment="1">
      <alignment vertical="center"/>
    </xf>
    <xf numFmtId="0" fontId="4" fillId="5" borderId="0" xfId="0" applyFont="1" applyFill="1" applyBorder="1" applyAlignment="1">
      <alignment vertical="center"/>
    </xf>
    <xf numFmtId="176" fontId="4" fillId="5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5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8" fillId="5" borderId="0" xfId="0" applyFont="1" applyFill="1" applyBorder="1" applyAlignment="1">
      <alignment vertical="center"/>
    </xf>
    <xf numFmtId="0" fontId="9" fillId="5" borderId="0" xfId="0" applyFont="1" applyFill="1" applyBorder="1" applyAlignment="1">
      <alignment vertical="center"/>
    </xf>
    <xf numFmtId="0" fontId="2" fillId="5" borderId="0" xfId="0" applyFont="1" applyFill="1" applyBorder="1" applyAlignment="1">
      <alignment vertical="center"/>
    </xf>
    <xf numFmtId="176" fontId="8" fillId="5" borderId="0" xfId="0" applyNumberFormat="1" applyFont="1" applyFill="1" applyBorder="1" applyAlignment="1">
      <alignment vertical="center"/>
    </xf>
    <xf numFmtId="177" fontId="1" fillId="5" borderId="0" xfId="0" applyNumberFormat="1" applyFont="1" applyFill="1" applyBorder="1" applyAlignment="1">
      <alignment vertical="center"/>
    </xf>
    <xf numFmtId="0" fontId="8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176" fontId="8" fillId="5" borderId="1" xfId="0" applyNumberFormat="1" applyFont="1" applyFill="1" applyBorder="1" applyAlignment="1">
      <alignment vertical="center"/>
    </xf>
    <xf numFmtId="177" fontId="1" fillId="5" borderId="2" xfId="0" applyNumberFormat="1" applyFont="1" applyFill="1" applyBorder="1" applyAlignment="1">
      <alignment vertical="center"/>
    </xf>
    <xf numFmtId="0" fontId="1" fillId="5" borderId="0" xfId="0" applyFont="1" applyFill="1" applyBorder="1" applyAlignment="1">
      <alignment horizontal="right" vertical="center"/>
    </xf>
    <xf numFmtId="0" fontId="1" fillId="5" borderId="0" xfId="0" applyFont="1" applyFill="1" applyBorder="1" applyAlignment="1">
      <alignment vertical="center"/>
    </xf>
    <xf numFmtId="0" fontId="1" fillId="5" borderId="2" xfId="0" applyFont="1" applyFill="1" applyBorder="1" applyAlignment="1">
      <alignment vertical="center"/>
    </xf>
    <xf numFmtId="0" fontId="1" fillId="6" borderId="0" xfId="0" applyFont="1" applyFill="1" applyBorder="1" applyAlignment="1">
      <alignment vertical="center"/>
    </xf>
    <xf numFmtId="0" fontId="8" fillId="6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9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177" fontId="2" fillId="6" borderId="1" xfId="0" applyNumberFormat="1" applyFont="1" applyFill="1" applyBorder="1" applyAlignment="1">
      <alignment vertical="center"/>
    </xf>
    <xf numFmtId="177" fontId="1" fillId="6" borderId="1" xfId="0" applyNumberFormat="1" applyFont="1" applyFill="1" applyBorder="1" applyAlignment="1">
      <alignment vertical="center"/>
    </xf>
    <xf numFmtId="177" fontId="8" fillId="6" borderId="1" xfId="0" applyNumberFormat="1" applyFont="1" applyFill="1" applyBorder="1" applyAlignment="1">
      <alignment vertical="center"/>
    </xf>
    <xf numFmtId="0" fontId="1" fillId="6" borderId="0" xfId="0" applyFont="1" applyFill="1" applyBorder="1" applyAlignment="1">
      <alignment horizontal="right" vertical="center"/>
    </xf>
    <xf numFmtId="0" fontId="1" fillId="6" borderId="0" xfId="0" applyFont="1" applyFill="1" applyBorder="1" applyAlignment="1">
      <alignment vertical="center"/>
    </xf>
    <xf numFmtId="177" fontId="1" fillId="6" borderId="0" xfId="0" applyNumberFormat="1" applyFont="1" applyFill="1" applyBorder="1" applyAlignment="1">
      <alignment vertical="center"/>
    </xf>
    <xf numFmtId="176" fontId="1" fillId="5" borderId="1" xfId="0" applyNumberFormat="1" applyFont="1" applyFill="1" applyBorder="1" applyAlignment="1">
      <alignment vertical="center"/>
    </xf>
    <xf numFmtId="176" fontId="2" fillId="5" borderId="1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76" fontId="1" fillId="6" borderId="1" xfId="0" applyNumberFormat="1" applyFont="1" applyFill="1" applyBorder="1" applyAlignment="1">
      <alignment vertical="center"/>
    </xf>
    <xf numFmtId="176" fontId="2" fillId="6" borderId="1" xfId="0" applyNumberFormat="1" applyFont="1" applyFill="1" applyBorder="1" applyAlignment="1">
      <alignment vertical="center"/>
    </xf>
    <xf numFmtId="177" fontId="1" fillId="5" borderId="3" xfId="0" applyNumberFormat="1" applyFont="1" applyFill="1" applyBorder="1" applyAlignment="1">
      <alignment vertical="center"/>
    </xf>
    <xf numFmtId="0" fontId="1" fillId="5" borderId="3" xfId="0" applyFont="1" applyFill="1" applyBorder="1" applyAlignment="1">
      <alignment vertical="center"/>
    </xf>
    <xf numFmtId="177" fontId="1" fillId="5" borderId="1" xfId="0" applyNumberFormat="1" applyFont="1" applyFill="1" applyBorder="1" applyAlignment="1">
      <alignment vertical="center"/>
    </xf>
    <xf numFmtId="177" fontId="1" fillId="6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58"/>
  <sheetViews>
    <sheetView zoomScale="85" zoomScaleNormal="85" topLeftCell="A20" workbookViewId="0">
      <selection activeCell="D55" sqref="D55"/>
    </sheetView>
  </sheetViews>
  <sheetFormatPr defaultColWidth="9.52212389380531" defaultRowHeight="15.75"/>
  <cols>
    <col min="1" max="2" width="9.52212389380531" style="2"/>
    <col min="3" max="3" width="10.9203539823009" style="2"/>
    <col min="4" max="5" width="9.52212389380531" style="2"/>
    <col min="6" max="6" width="12.9823008849558" style="2"/>
    <col min="7" max="10" width="9.52212389380531" style="2"/>
    <col min="11" max="11" width="13.4778761061947" style="2"/>
    <col min="12" max="16384" width="9.52212389380531" style="2"/>
  </cols>
  <sheetData>
    <row r="1" spans="1:1">
      <c r="A1" s="2" t="s">
        <v>0</v>
      </c>
    </row>
    <row r="2" spans="2:35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Z2" s="2" t="s">
        <v>23</v>
      </c>
      <c r="AA2" s="2" t="s">
        <v>24</v>
      </c>
      <c r="AB2" s="2" t="s">
        <v>25</v>
      </c>
      <c r="AC2" s="2" t="s">
        <v>26</v>
      </c>
      <c r="AD2" s="2" t="s">
        <v>27</v>
      </c>
      <c r="AE2" s="2" t="s">
        <v>28</v>
      </c>
      <c r="AF2" s="2" t="s">
        <v>29</v>
      </c>
      <c r="AG2" s="2" t="s">
        <v>30</v>
      </c>
      <c r="AH2" s="2" t="s">
        <v>31</v>
      </c>
      <c r="AI2" s="2" t="s">
        <v>32</v>
      </c>
    </row>
    <row r="3" ht="25.1" spans="1:35">
      <c r="A3" s="32">
        <v>1</v>
      </c>
      <c r="B3" s="33">
        <v>78.2</v>
      </c>
      <c r="C3" s="33">
        <v>113.7</v>
      </c>
      <c r="D3" s="32">
        <v>88.6</v>
      </c>
      <c r="E3" s="32">
        <v>73.7</v>
      </c>
      <c r="F3" s="33">
        <v>64.9</v>
      </c>
      <c r="G3" s="32">
        <v>59.2</v>
      </c>
      <c r="H3" s="32">
        <v>55.4</v>
      </c>
      <c r="I3" s="56">
        <f t="shared" ref="I3:I28" si="0">(C3-D3)/10</f>
        <v>2.51</v>
      </c>
      <c r="J3" s="57">
        <f t="shared" ref="J3:J28" si="1">(C3-E3)/20</f>
        <v>2</v>
      </c>
      <c r="K3" s="56">
        <f t="shared" ref="K3:K28" si="2">(C3-F3)/30</f>
        <v>1.62666666666667</v>
      </c>
      <c r="L3" s="56">
        <f t="shared" ref="L3:L28" si="3">(C3-G3)/40</f>
        <v>1.3625</v>
      </c>
      <c r="M3" s="56">
        <f t="shared" ref="M3:M28" si="4">(C3-H3)/50</f>
        <v>1.166</v>
      </c>
      <c r="N3" s="56">
        <f t="shared" ref="N3:N28" si="5">(D3-E3)/10</f>
        <v>1.49</v>
      </c>
      <c r="O3" s="56">
        <f t="shared" ref="O3:O28" si="6">(D3-F3)/20</f>
        <v>1.185</v>
      </c>
      <c r="P3" s="56">
        <f t="shared" ref="P3:P28" si="7">(D3-G3)/30</f>
        <v>0.98</v>
      </c>
      <c r="Q3" s="56">
        <f t="shared" ref="Q3:Q28" si="8">(D3-H3)/40</f>
        <v>0.83</v>
      </c>
      <c r="R3" s="56">
        <f t="shared" ref="R3:R28" si="9">(E3-F3)/10</f>
        <v>0.88</v>
      </c>
      <c r="S3" s="56">
        <f t="shared" ref="S3:S28" si="10">(E3-G3)/20</f>
        <v>0.725</v>
      </c>
      <c r="T3" s="56">
        <f t="shared" ref="T3:T28" si="11">(E3-H3)/30</f>
        <v>0.61</v>
      </c>
      <c r="U3" s="56">
        <f t="shared" ref="U3:U28" si="12">(F3-G3)/10</f>
        <v>0.57</v>
      </c>
      <c r="V3" s="56">
        <f t="shared" ref="V3:V28" si="13">(F3-H3)/20</f>
        <v>0.475</v>
      </c>
      <c r="W3" s="56">
        <f t="shared" ref="W3:W28" si="14">(G3-H3)/10</f>
        <v>0.38</v>
      </c>
      <c r="X3" s="32"/>
      <c r="Y3" s="32"/>
      <c r="Z3" s="32">
        <v>53.2</v>
      </c>
      <c r="AA3" s="32">
        <v>51.2</v>
      </c>
      <c r="AB3" s="37">
        <v>50</v>
      </c>
      <c r="AC3" s="32">
        <v>49.1</v>
      </c>
      <c r="AD3" s="32">
        <v>48.4</v>
      </c>
      <c r="AE3" s="32">
        <v>47.7</v>
      </c>
      <c r="AF3" s="32">
        <v>47.4</v>
      </c>
      <c r="AG3" s="32">
        <v>47.1</v>
      </c>
      <c r="AH3" s="32">
        <v>46.6</v>
      </c>
      <c r="AI3" s="32">
        <v>46.4</v>
      </c>
    </row>
    <row r="4" ht="25.1" spans="1:35">
      <c r="A4" s="32">
        <v>2</v>
      </c>
      <c r="B4" s="33">
        <v>65</v>
      </c>
      <c r="C4" s="33">
        <v>117.2</v>
      </c>
      <c r="D4" s="32">
        <v>87.2</v>
      </c>
      <c r="E4" s="32">
        <v>69.2</v>
      </c>
      <c r="F4" s="33">
        <v>58.2</v>
      </c>
      <c r="G4" s="32">
        <v>51.2</v>
      </c>
      <c r="H4" s="32">
        <v>47.2</v>
      </c>
      <c r="I4" s="56">
        <f t="shared" si="0"/>
        <v>3</v>
      </c>
      <c r="J4" s="57">
        <f t="shared" si="1"/>
        <v>2.4</v>
      </c>
      <c r="K4" s="56">
        <f t="shared" si="2"/>
        <v>1.96666666666667</v>
      </c>
      <c r="L4" s="56">
        <f t="shared" si="3"/>
        <v>1.65</v>
      </c>
      <c r="M4" s="56">
        <f t="shared" si="4"/>
        <v>1.4</v>
      </c>
      <c r="N4" s="56">
        <f t="shared" si="5"/>
        <v>1.8</v>
      </c>
      <c r="O4" s="56">
        <f t="shared" si="6"/>
        <v>1.45</v>
      </c>
      <c r="P4" s="56">
        <f t="shared" si="7"/>
        <v>1.2</v>
      </c>
      <c r="Q4" s="56">
        <f t="shared" si="8"/>
        <v>1</v>
      </c>
      <c r="R4" s="56">
        <f t="shared" si="9"/>
        <v>1.1</v>
      </c>
      <c r="S4" s="56">
        <f t="shared" si="10"/>
        <v>0.9</v>
      </c>
      <c r="T4" s="56">
        <f t="shared" si="11"/>
        <v>0.733333333333333</v>
      </c>
      <c r="U4" s="56">
        <f t="shared" si="12"/>
        <v>0.7</v>
      </c>
      <c r="V4" s="56">
        <f t="shared" si="13"/>
        <v>0.55</v>
      </c>
      <c r="W4" s="56">
        <f t="shared" si="14"/>
        <v>0.4</v>
      </c>
      <c r="X4" s="32"/>
      <c r="Y4" s="32"/>
      <c r="Z4" s="32">
        <v>44.2</v>
      </c>
      <c r="AA4" s="32">
        <v>42.3</v>
      </c>
      <c r="AB4" s="32">
        <v>40.2</v>
      </c>
      <c r="AC4" s="32">
        <v>39.2</v>
      </c>
      <c r="AD4" s="32">
        <v>38.2</v>
      </c>
      <c r="AE4" s="32">
        <v>37.2</v>
      </c>
      <c r="AF4" s="32">
        <v>37.2</v>
      </c>
      <c r="AG4" s="32">
        <v>36.3</v>
      </c>
      <c r="AH4" s="32">
        <v>36.2</v>
      </c>
      <c r="AI4" s="32">
        <v>36.2</v>
      </c>
    </row>
    <row r="5" ht="25.1" spans="1:35">
      <c r="A5" s="32">
        <v>3</v>
      </c>
      <c r="B5" s="33">
        <v>61.2</v>
      </c>
      <c r="C5" s="33">
        <v>95.1</v>
      </c>
      <c r="D5" s="32">
        <v>75</v>
      </c>
      <c r="E5" s="32">
        <v>63</v>
      </c>
      <c r="F5" s="33">
        <v>55.9</v>
      </c>
      <c r="G5" s="32">
        <v>51.5</v>
      </c>
      <c r="H5" s="32">
        <v>48.6</v>
      </c>
      <c r="I5" s="56">
        <f t="shared" si="0"/>
        <v>2.01</v>
      </c>
      <c r="J5" s="57">
        <f t="shared" si="1"/>
        <v>1.605</v>
      </c>
      <c r="K5" s="56">
        <f t="shared" si="2"/>
        <v>1.30666666666667</v>
      </c>
      <c r="L5" s="56">
        <f t="shared" si="3"/>
        <v>1.09</v>
      </c>
      <c r="M5" s="56">
        <f t="shared" si="4"/>
        <v>0.93</v>
      </c>
      <c r="N5" s="56">
        <f t="shared" si="5"/>
        <v>1.2</v>
      </c>
      <c r="O5" s="56">
        <f t="shared" si="6"/>
        <v>0.955</v>
      </c>
      <c r="P5" s="56">
        <f t="shared" si="7"/>
        <v>0.783333333333333</v>
      </c>
      <c r="Q5" s="56">
        <f t="shared" si="8"/>
        <v>0.66</v>
      </c>
      <c r="R5" s="56">
        <f t="shared" si="9"/>
        <v>0.71</v>
      </c>
      <c r="S5" s="56">
        <f t="shared" si="10"/>
        <v>0.575</v>
      </c>
      <c r="T5" s="56">
        <f t="shared" si="11"/>
        <v>0.48</v>
      </c>
      <c r="U5" s="56">
        <f t="shared" si="12"/>
        <v>0.44</v>
      </c>
      <c r="V5" s="56">
        <f t="shared" si="13"/>
        <v>0.365</v>
      </c>
      <c r="W5" s="56">
        <f t="shared" si="14"/>
        <v>0.29</v>
      </c>
      <c r="X5" s="32"/>
      <c r="Y5" s="32"/>
      <c r="Z5" s="32">
        <v>46.6</v>
      </c>
      <c r="AA5" s="32">
        <v>45.1</v>
      </c>
      <c r="AB5" s="32">
        <v>44.1</v>
      </c>
      <c r="AC5" s="32">
        <v>43.4</v>
      </c>
      <c r="AD5" s="32">
        <v>42.8</v>
      </c>
      <c r="AE5" s="32">
        <v>42.3</v>
      </c>
      <c r="AF5" s="37">
        <v>42</v>
      </c>
      <c r="AG5" s="32">
        <v>41.7</v>
      </c>
      <c r="AH5" s="32">
        <v>41.5</v>
      </c>
      <c r="AI5" s="32">
        <v>41.2</v>
      </c>
    </row>
    <row r="6" ht="25.1" spans="1:35">
      <c r="A6" s="32">
        <v>4</v>
      </c>
      <c r="B6" s="33">
        <v>52</v>
      </c>
      <c r="C6" s="33">
        <v>100.6</v>
      </c>
      <c r="D6" s="32">
        <v>72.7</v>
      </c>
      <c r="E6" s="32">
        <v>56.3</v>
      </c>
      <c r="F6" s="33">
        <v>46.5</v>
      </c>
      <c r="G6" s="32">
        <v>40.4</v>
      </c>
      <c r="H6" s="32">
        <v>36.2</v>
      </c>
      <c r="I6" s="56">
        <f t="shared" si="0"/>
        <v>2.79</v>
      </c>
      <c r="J6" s="57">
        <f t="shared" si="1"/>
        <v>2.215</v>
      </c>
      <c r="K6" s="56">
        <f t="shared" si="2"/>
        <v>1.80333333333333</v>
      </c>
      <c r="L6" s="56">
        <f t="shared" si="3"/>
        <v>1.505</v>
      </c>
      <c r="M6" s="56">
        <f t="shared" si="4"/>
        <v>1.288</v>
      </c>
      <c r="N6" s="56">
        <f t="shared" si="5"/>
        <v>1.64</v>
      </c>
      <c r="O6" s="56">
        <f t="shared" si="6"/>
        <v>1.31</v>
      </c>
      <c r="P6" s="56">
        <f t="shared" si="7"/>
        <v>1.07666666666667</v>
      </c>
      <c r="Q6" s="56">
        <f t="shared" si="8"/>
        <v>0.9125</v>
      </c>
      <c r="R6" s="56">
        <f t="shared" si="9"/>
        <v>0.98</v>
      </c>
      <c r="S6" s="56">
        <f t="shared" si="10"/>
        <v>0.795</v>
      </c>
      <c r="T6" s="56">
        <f t="shared" si="11"/>
        <v>0.67</v>
      </c>
      <c r="U6" s="56">
        <f t="shared" si="12"/>
        <v>0.61</v>
      </c>
      <c r="V6" s="56">
        <f t="shared" si="13"/>
        <v>0.515</v>
      </c>
      <c r="W6" s="56">
        <f t="shared" si="14"/>
        <v>0.42</v>
      </c>
      <c r="X6" s="32"/>
      <c r="Y6" s="32"/>
      <c r="Z6" s="32">
        <v>33.5</v>
      </c>
      <c r="AA6" s="32">
        <v>31.6</v>
      </c>
      <c r="AB6" s="32">
        <v>30.1</v>
      </c>
      <c r="AC6" s="32">
        <v>29.1</v>
      </c>
      <c r="AD6" s="32">
        <v>28.1</v>
      </c>
      <c r="AE6" s="32">
        <v>27.9</v>
      </c>
      <c r="AF6" s="32">
        <v>27.1</v>
      </c>
      <c r="AG6" s="37">
        <v>27</v>
      </c>
      <c r="AH6" s="32">
        <v>26.4</v>
      </c>
      <c r="AI6" s="32">
        <v>26.1</v>
      </c>
    </row>
    <row r="7" ht="25.1" spans="1:35">
      <c r="A7" s="32">
        <v>5</v>
      </c>
      <c r="B7" s="33">
        <v>50</v>
      </c>
      <c r="C7" s="33">
        <v>87.4</v>
      </c>
      <c r="D7" s="32">
        <v>67.9</v>
      </c>
      <c r="E7" s="32">
        <v>56.5</v>
      </c>
      <c r="F7" s="33">
        <v>49.8</v>
      </c>
      <c r="G7" s="32">
        <v>45.5</v>
      </c>
      <c r="H7" s="32">
        <v>42.6</v>
      </c>
      <c r="I7" s="56">
        <f t="shared" si="0"/>
        <v>1.95</v>
      </c>
      <c r="J7" s="57">
        <f t="shared" si="1"/>
        <v>1.545</v>
      </c>
      <c r="K7" s="56">
        <f t="shared" si="2"/>
        <v>1.25333333333333</v>
      </c>
      <c r="L7" s="56">
        <f t="shared" si="3"/>
        <v>1.0475</v>
      </c>
      <c r="M7" s="56">
        <f t="shared" si="4"/>
        <v>0.896</v>
      </c>
      <c r="N7" s="56">
        <f t="shared" si="5"/>
        <v>1.14</v>
      </c>
      <c r="O7" s="56">
        <f t="shared" si="6"/>
        <v>0.905</v>
      </c>
      <c r="P7" s="56">
        <f t="shared" si="7"/>
        <v>0.746666666666667</v>
      </c>
      <c r="Q7" s="56">
        <f t="shared" si="8"/>
        <v>0.6325</v>
      </c>
      <c r="R7" s="56">
        <f t="shared" si="9"/>
        <v>0.67</v>
      </c>
      <c r="S7" s="56">
        <f t="shared" si="10"/>
        <v>0.55</v>
      </c>
      <c r="T7" s="56">
        <f t="shared" si="11"/>
        <v>0.463333333333333</v>
      </c>
      <c r="U7" s="56">
        <f t="shared" si="12"/>
        <v>0.43</v>
      </c>
      <c r="V7" s="56">
        <f t="shared" si="13"/>
        <v>0.36</v>
      </c>
      <c r="W7" s="56">
        <f t="shared" si="14"/>
        <v>0.29</v>
      </c>
      <c r="X7" s="32"/>
      <c r="Y7" s="32"/>
      <c r="Z7" s="32">
        <v>40.6</v>
      </c>
      <c r="AA7" s="32">
        <v>39.4</v>
      </c>
      <c r="AB7" s="32">
        <v>38.3</v>
      </c>
      <c r="AC7" s="32">
        <v>37.8</v>
      </c>
      <c r="AD7" s="32">
        <v>37.1</v>
      </c>
      <c r="AE7" s="32">
        <v>36.9</v>
      </c>
      <c r="AF7" s="32">
        <v>36.2</v>
      </c>
      <c r="AG7" s="32">
        <v>36.1</v>
      </c>
      <c r="AH7" s="37">
        <v>36</v>
      </c>
      <c r="AI7" s="32">
        <v>35.8</v>
      </c>
    </row>
    <row r="8" ht="25.1" spans="1:35">
      <c r="A8" s="32">
        <v>6</v>
      </c>
      <c r="B8" s="33">
        <v>65</v>
      </c>
      <c r="C8" s="33">
        <v>115.5</v>
      </c>
      <c r="D8" s="32">
        <v>84.8</v>
      </c>
      <c r="E8" s="32">
        <v>66.7</v>
      </c>
      <c r="F8" s="33">
        <v>55.8</v>
      </c>
      <c r="G8" s="32">
        <v>48.8</v>
      </c>
      <c r="H8" s="32">
        <v>44.7</v>
      </c>
      <c r="I8" s="56">
        <f t="shared" si="0"/>
        <v>3.07</v>
      </c>
      <c r="J8" s="57">
        <f t="shared" si="1"/>
        <v>2.44</v>
      </c>
      <c r="K8" s="56">
        <f t="shared" si="2"/>
        <v>1.99</v>
      </c>
      <c r="L8" s="56">
        <f t="shared" si="3"/>
        <v>1.6675</v>
      </c>
      <c r="M8" s="56">
        <f t="shared" si="4"/>
        <v>1.416</v>
      </c>
      <c r="N8" s="56">
        <f t="shared" si="5"/>
        <v>1.81</v>
      </c>
      <c r="O8" s="56">
        <f t="shared" si="6"/>
        <v>1.45</v>
      </c>
      <c r="P8" s="56">
        <f t="shared" si="7"/>
        <v>1.2</v>
      </c>
      <c r="Q8" s="56">
        <f t="shared" si="8"/>
        <v>1.0025</v>
      </c>
      <c r="R8" s="56">
        <f t="shared" si="9"/>
        <v>1.09</v>
      </c>
      <c r="S8" s="56">
        <f t="shared" si="10"/>
        <v>0.895</v>
      </c>
      <c r="T8" s="56">
        <f t="shared" si="11"/>
        <v>0.733333333333333</v>
      </c>
      <c r="U8" s="56">
        <f t="shared" si="12"/>
        <v>0.7</v>
      </c>
      <c r="V8" s="56">
        <f t="shared" si="13"/>
        <v>0.555</v>
      </c>
      <c r="W8" s="56">
        <f t="shared" si="14"/>
        <v>0.409999999999999</v>
      </c>
      <c r="X8" s="32"/>
      <c r="Y8" s="32"/>
      <c r="Z8" s="32">
        <v>41.7</v>
      </c>
      <c r="AA8" s="32">
        <v>39.3</v>
      </c>
      <c r="AB8" s="32">
        <v>37.8</v>
      </c>
      <c r="AC8" s="32">
        <v>36.8</v>
      </c>
      <c r="AD8" s="32">
        <v>35.8</v>
      </c>
      <c r="AE8" s="32">
        <v>34.9</v>
      </c>
      <c r="AF8" s="32">
        <v>34.8</v>
      </c>
      <c r="AG8" s="32">
        <v>33.9</v>
      </c>
      <c r="AH8" s="32">
        <v>33.8</v>
      </c>
      <c r="AI8" s="32">
        <v>33.7</v>
      </c>
    </row>
    <row r="9" ht="25.1" spans="1:35">
      <c r="A9" s="32" t="s">
        <v>33</v>
      </c>
      <c r="B9" s="34">
        <v>73.5</v>
      </c>
      <c r="C9" s="34">
        <v>129.3</v>
      </c>
      <c r="D9" s="35">
        <v>96.7</v>
      </c>
      <c r="E9" s="35">
        <v>77.9</v>
      </c>
      <c r="F9" s="34">
        <v>68.8</v>
      </c>
      <c r="G9" s="35">
        <v>59.7</v>
      </c>
      <c r="H9" s="35">
        <v>54.9</v>
      </c>
      <c r="I9" s="56">
        <f t="shared" si="0"/>
        <v>3.26</v>
      </c>
      <c r="J9" s="57">
        <f t="shared" si="1"/>
        <v>2.57</v>
      </c>
      <c r="K9" s="56">
        <f t="shared" si="2"/>
        <v>2.01666666666667</v>
      </c>
      <c r="L9" s="56">
        <f t="shared" si="3"/>
        <v>1.74</v>
      </c>
      <c r="M9" s="56">
        <f t="shared" si="4"/>
        <v>1.488</v>
      </c>
      <c r="N9" s="56">
        <f t="shared" si="5"/>
        <v>1.88</v>
      </c>
      <c r="O9" s="56">
        <f t="shared" si="6"/>
        <v>1.395</v>
      </c>
      <c r="P9" s="56">
        <f t="shared" si="7"/>
        <v>1.23333333333333</v>
      </c>
      <c r="Q9" s="56">
        <f t="shared" si="8"/>
        <v>1.045</v>
      </c>
      <c r="R9" s="56">
        <f t="shared" si="9"/>
        <v>0.910000000000001</v>
      </c>
      <c r="S9" s="56">
        <f t="shared" si="10"/>
        <v>0.91</v>
      </c>
      <c r="T9" s="56">
        <f t="shared" si="11"/>
        <v>0.766666666666667</v>
      </c>
      <c r="U9" s="56">
        <f t="shared" si="12"/>
        <v>0.909999999999999</v>
      </c>
      <c r="V9" s="56">
        <f t="shared" si="13"/>
        <v>0.695</v>
      </c>
      <c r="W9" s="56">
        <f t="shared" si="14"/>
        <v>0.48</v>
      </c>
      <c r="X9" s="35"/>
      <c r="Y9" s="35"/>
      <c r="Z9" s="35">
        <v>51.7</v>
      </c>
      <c r="AA9" s="35">
        <v>49.6</v>
      </c>
      <c r="AB9" s="35">
        <v>47.9</v>
      </c>
      <c r="AC9" s="35">
        <v>46.8</v>
      </c>
      <c r="AD9" s="35">
        <v>45.9</v>
      </c>
      <c r="AE9" s="35">
        <v>44.9</v>
      </c>
      <c r="AF9" s="35">
        <v>44.5</v>
      </c>
      <c r="AG9" s="35">
        <v>43.9</v>
      </c>
      <c r="AH9" s="35">
        <v>43.9</v>
      </c>
      <c r="AI9" s="35">
        <v>43.3</v>
      </c>
    </row>
    <row r="10" ht="25.1" spans="1:35">
      <c r="A10" s="32">
        <v>7</v>
      </c>
      <c r="B10" s="33">
        <v>85.2</v>
      </c>
      <c r="C10" s="33">
        <v>147.5</v>
      </c>
      <c r="D10" s="32">
        <v>111.8</v>
      </c>
      <c r="E10" s="32">
        <v>90.9</v>
      </c>
      <c r="F10" s="33">
        <v>78.6</v>
      </c>
      <c r="G10" s="32">
        <v>70.5</v>
      </c>
      <c r="H10" s="32">
        <v>65.4</v>
      </c>
      <c r="I10" s="56">
        <f t="shared" si="0"/>
        <v>3.57</v>
      </c>
      <c r="J10" s="57">
        <f t="shared" si="1"/>
        <v>2.83</v>
      </c>
      <c r="K10" s="56">
        <f t="shared" si="2"/>
        <v>2.29666666666667</v>
      </c>
      <c r="L10" s="56">
        <f t="shared" si="3"/>
        <v>1.925</v>
      </c>
      <c r="M10" s="56">
        <f t="shared" si="4"/>
        <v>1.642</v>
      </c>
      <c r="N10" s="56">
        <f t="shared" si="5"/>
        <v>2.09</v>
      </c>
      <c r="O10" s="56">
        <f t="shared" si="6"/>
        <v>1.66</v>
      </c>
      <c r="P10" s="56">
        <f t="shared" si="7"/>
        <v>1.37666666666667</v>
      </c>
      <c r="Q10" s="56">
        <f t="shared" si="8"/>
        <v>1.16</v>
      </c>
      <c r="R10" s="56">
        <f t="shared" si="9"/>
        <v>1.23</v>
      </c>
      <c r="S10" s="56">
        <f t="shared" si="10"/>
        <v>1.02</v>
      </c>
      <c r="T10" s="56">
        <f t="shared" si="11"/>
        <v>0.85</v>
      </c>
      <c r="U10" s="56">
        <f t="shared" si="12"/>
        <v>0.809999999999999</v>
      </c>
      <c r="V10" s="56">
        <f t="shared" si="13"/>
        <v>0.659999999999999</v>
      </c>
      <c r="W10" s="56">
        <f t="shared" si="14"/>
        <v>0.509999999999999</v>
      </c>
      <c r="X10" s="32"/>
      <c r="Y10" s="32"/>
      <c r="Z10" s="37">
        <v>62</v>
      </c>
      <c r="AA10" s="32">
        <v>59.4</v>
      </c>
      <c r="AB10" s="32">
        <v>57.7</v>
      </c>
      <c r="AC10" s="32">
        <v>56.4</v>
      </c>
      <c r="AD10" s="32">
        <v>55.4</v>
      </c>
      <c r="AE10" s="32">
        <v>54.6</v>
      </c>
      <c r="AF10" s="37">
        <v>54</v>
      </c>
      <c r="AG10" s="32">
        <v>53.4</v>
      </c>
      <c r="AH10" s="32">
        <v>53.1</v>
      </c>
      <c r="AI10" s="32">
        <v>52.6</v>
      </c>
    </row>
    <row r="11" ht="25.1" spans="1:35">
      <c r="A11" s="32">
        <v>8</v>
      </c>
      <c r="B11" s="33">
        <v>68.9</v>
      </c>
      <c r="C11" s="33">
        <v>113.1</v>
      </c>
      <c r="D11" s="32">
        <v>88.8</v>
      </c>
      <c r="E11" s="32">
        <v>74.6</v>
      </c>
      <c r="F11" s="33">
        <v>66.1</v>
      </c>
      <c r="G11" s="32">
        <v>60.7</v>
      </c>
      <c r="H11" s="32">
        <v>57.2</v>
      </c>
      <c r="I11" s="56">
        <f t="shared" si="0"/>
        <v>2.43</v>
      </c>
      <c r="J11" s="57">
        <f t="shared" si="1"/>
        <v>1.925</v>
      </c>
      <c r="K11" s="56">
        <f t="shared" si="2"/>
        <v>1.56666666666667</v>
      </c>
      <c r="L11" s="56">
        <f t="shared" si="3"/>
        <v>1.31</v>
      </c>
      <c r="M11" s="56">
        <f t="shared" si="4"/>
        <v>1.118</v>
      </c>
      <c r="N11" s="56">
        <f t="shared" si="5"/>
        <v>1.42</v>
      </c>
      <c r="O11" s="56">
        <f t="shared" si="6"/>
        <v>1.135</v>
      </c>
      <c r="P11" s="56">
        <f t="shared" si="7"/>
        <v>0.936666666666666</v>
      </c>
      <c r="Q11" s="56">
        <f t="shared" si="8"/>
        <v>0.79</v>
      </c>
      <c r="R11" s="56">
        <f t="shared" si="9"/>
        <v>0.85</v>
      </c>
      <c r="S11" s="56">
        <f t="shared" si="10"/>
        <v>0.695</v>
      </c>
      <c r="T11" s="56">
        <f t="shared" si="11"/>
        <v>0.58</v>
      </c>
      <c r="U11" s="56">
        <f t="shared" si="12"/>
        <v>0.539999999999999</v>
      </c>
      <c r="V11" s="56">
        <f t="shared" si="13"/>
        <v>0.445</v>
      </c>
      <c r="W11" s="56">
        <f t="shared" si="14"/>
        <v>0.35</v>
      </c>
      <c r="X11" s="32"/>
      <c r="Y11" s="32"/>
      <c r="Z11" s="32">
        <v>54.8</v>
      </c>
      <c r="AA11" s="32">
        <v>53.1</v>
      </c>
      <c r="AB11" s="32">
        <v>51.9</v>
      </c>
      <c r="AC11" s="37">
        <v>51</v>
      </c>
      <c r="AD11" s="32">
        <v>50.3</v>
      </c>
      <c r="AE11" s="32">
        <v>49.8</v>
      </c>
      <c r="AF11" s="32">
        <v>49.3</v>
      </c>
      <c r="AG11" s="32">
        <v>49.1</v>
      </c>
      <c r="AH11" s="32">
        <v>48.7</v>
      </c>
      <c r="AI11" s="32">
        <v>48.4</v>
      </c>
    </row>
    <row r="12" ht="25.1" spans="1:35">
      <c r="A12" s="32">
        <v>9</v>
      </c>
      <c r="B12" s="33">
        <v>65.9</v>
      </c>
      <c r="C12" s="33">
        <v>95.7</v>
      </c>
      <c r="D12" s="32">
        <v>76.7</v>
      </c>
      <c r="E12" s="32">
        <v>65.8</v>
      </c>
      <c r="F12" s="33">
        <v>59.6</v>
      </c>
      <c r="G12" s="32">
        <v>55.6</v>
      </c>
      <c r="H12" s="32">
        <v>52.6</v>
      </c>
      <c r="I12" s="56">
        <f t="shared" si="0"/>
        <v>1.9</v>
      </c>
      <c r="J12" s="57">
        <f t="shared" si="1"/>
        <v>1.495</v>
      </c>
      <c r="K12" s="56">
        <f t="shared" si="2"/>
        <v>1.20333333333333</v>
      </c>
      <c r="L12" s="56">
        <f t="shared" si="3"/>
        <v>1.0025</v>
      </c>
      <c r="M12" s="56">
        <f t="shared" si="4"/>
        <v>0.862</v>
      </c>
      <c r="N12" s="56">
        <f t="shared" si="5"/>
        <v>1.09</v>
      </c>
      <c r="O12" s="56">
        <f t="shared" si="6"/>
        <v>0.855</v>
      </c>
      <c r="P12" s="56">
        <f t="shared" si="7"/>
        <v>0.703333333333333</v>
      </c>
      <c r="Q12" s="56">
        <f t="shared" si="8"/>
        <v>0.6025</v>
      </c>
      <c r="R12" s="56">
        <f t="shared" si="9"/>
        <v>0.62</v>
      </c>
      <c r="S12" s="56">
        <f t="shared" si="10"/>
        <v>0.51</v>
      </c>
      <c r="T12" s="56">
        <f t="shared" si="11"/>
        <v>0.44</v>
      </c>
      <c r="U12" s="56">
        <f t="shared" si="12"/>
        <v>0.4</v>
      </c>
      <c r="V12" s="56">
        <f t="shared" si="13"/>
        <v>0.35</v>
      </c>
      <c r="W12" s="56">
        <f t="shared" si="14"/>
        <v>0.3</v>
      </c>
      <c r="X12" s="32"/>
      <c r="Y12" s="32"/>
      <c r="Z12" s="32">
        <v>50.6</v>
      </c>
      <c r="AA12" s="32">
        <v>49.5</v>
      </c>
      <c r="AB12" s="32">
        <v>48.5</v>
      </c>
      <c r="AC12" s="32">
        <v>47.6</v>
      </c>
      <c r="AD12" s="32">
        <v>47.5</v>
      </c>
      <c r="AE12" s="37">
        <v>47</v>
      </c>
      <c r="AF12" s="32">
        <v>46.5</v>
      </c>
      <c r="AG12" s="32">
        <v>46.5</v>
      </c>
      <c r="AH12" s="32">
        <v>46.5</v>
      </c>
      <c r="AI12" s="37">
        <v>46</v>
      </c>
    </row>
    <row r="13" ht="25.1" spans="1:35">
      <c r="A13" s="32">
        <v>10</v>
      </c>
      <c r="B13" s="33">
        <v>50.8</v>
      </c>
      <c r="C13" s="33">
        <v>76.4</v>
      </c>
      <c r="D13" s="32">
        <v>63.1</v>
      </c>
      <c r="E13" s="32">
        <v>55.1</v>
      </c>
      <c r="F13" s="33">
        <v>50.4</v>
      </c>
      <c r="G13" s="32">
        <v>47.5</v>
      </c>
      <c r="H13" s="32">
        <v>45.7</v>
      </c>
      <c r="I13" s="56">
        <f t="shared" si="0"/>
        <v>1.33</v>
      </c>
      <c r="J13" s="57">
        <f t="shared" si="1"/>
        <v>1.065</v>
      </c>
      <c r="K13" s="56">
        <f t="shared" si="2"/>
        <v>0.866666666666667</v>
      </c>
      <c r="L13" s="56">
        <f t="shared" si="3"/>
        <v>0.7225</v>
      </c>
      <c r="M13" s="56">
        <f t="shared" si="4"/>
        <v>0.614</v>
      </c>
      <c r="N13" s="56">
        <f t="shared" si="5"/>
        <v>0.8</v>
      </c>
      <c r="O13" s="56">
        <f t="shared" si="6"/>
        <v>0.635</v>
      </c>
      <c r="P13" s="56">
        <f t="shared" si="7"/>
        <v>0.52</v>
      </c>
      <c r="Q13" s="56">
        <f t="shared" si="8"/>
        <v>0.435</v>
      </c>
      <c r="R13" s="56">
        <f t="shared" si="9"/>
        <v>0.47</v>
      </c>
      <c r="S13" s="56">
        <f t="shared" si="10"/>
        <v>0.38</v>
      </c>
      <c r="T13" s="56">
        <f t="shared" si="11"/>
        <v>0.313333333333333</v>
      </c>
      <c r="U13" s="56">
        <f t="shared" si="12"/>
        <v>0.29</v>
      </c>
      <c r="V13" s="56">
        <f t="shared" si="13"/>
        <v>0.235</v>
      </c>
      <c r="W13" s="56">
        <f t="shared" si="14"/>
        <v>0.18</v>
      </c>
      <c r="X13" s="32"/>
      <c r="Y13" s="32"/>
      <c r="Z13" s="37">
        <v>44</v>
      </c>
      <c r="AA13" s="32">
        <v>43.1</v>
      </c>
      <c r="AB13" s="32">
        <v>42.4</v>
      </c>
      <c r="AC13" s="37">
        <v>42</v>
      </c>
      <c r="AD13" s="32">
        <v>41.4</v>
      </c>
      <c r="AE13" s="32">
        <v>41.4</v>
      </c>
      <c r="AF13" s="32">
        <v>41.3</v>
      </c>
      <c r="AG13" s="32">
        <v>41.1</v>
      </c>
      <c r="AH13" s="32">
        <v>40.4</v>
      </c>
      <c r="AI13" s="32">
        <v>40.4</v>
      </c>
    </row>
    <row r="14" ht="25.1" spans="1:35">
      <c r="A14" s="32">
        <v>11</v>
      </c>
      <c r="B14" s="33">
        <v>73</v>
      </c>
      <c r="C14" s="33">
        <v>115.9</v>
      </c>
      <c r="D14" s="32">
        <v>80</v>
      </c>
      <c r="E14" s="32">
        <v>71.8</v>
      </c>
      <c r="F14" s="33">
        <v>61.9</v>
      </c>
      <c r="G14" s="32">
        <v>55.7</v>
      </c>
      <c r="H14" s="32">
        <v>51.7</v>
      </c>
      <c r="I14" s="56">
        <f t="shared" si="0"/>
        <v>3.59</v>
      </c>
      <c r="J14" s="57">
        <f t="shared" si="1"/>
        <v>2.205</v>
      </c>
      <c r="K14" s="56">
        <f t="shared" si="2"/>
        <v>1.8</v>
      </c>
      <c r="L14" s="56">
        <f t="shared" si="3"/>
        <v>1.505</v>
      </c>
      <c r="M14" s="56">
        <f t="shared" si="4"/>
        <v>1.284</v>
      </c>
      <c r="N14" s="56">
        <f t="shared" si="5"/>
        <v>0.82</v>
      </c>
      <c r="O14" s="56">
        <f t="shared" si="6"/>
        <v>0.905</v>
      </c>
      <c r="P14" s="56">
        <f t="shared" si="7"/>
        <v>0.81</v>
      </c>
      <c r="Q14" s="56">
        <f t="shared" si="8"/>
        <v>0.7075</v>
      </c>
      <c r="R14" s="56">
        <f t="shared" si="9"/>
        <v>0.99</v>
      </c>
      <c r="S14" s="56">
        <f t="shared" si="10"/>
        <v>0.805</v>
      </c>
      <c r="T14" s="56">
        <f t="shared" si="11"/>
        <v>0.67</v>
      </c>
      <c r="U14" s="56">
        <f t="shared" si="12"/>
        <v>0.62</v>
      </c>
      <c r="V14" s="56">
        <f t="shared" si="13"/>
        <v>0.51</v>
      </c>
      <c r="W14" s="56">
        <f t="shared" si="14"/>
        <v>0.4</v>
      </c>
      <c r="X14" s="32"/>
      <c r="Y14" s="32"/>
      <c r="Z14" s="32">
        <v>48.9</v>
      </c>
      <c r="AA14" s="37">
        <v>47</v>
      </c>
      <c r="AB14" s="32">
        <v>45.7</v>
      </c>
      <c r="AC14" s="32">
        <v>44.6</v>
      </c>
      <c r="AD14" s="32">
        <v>43.9</v>
      </c>
      <c r="AE14" s="37">
        <v>43</v>
      </c>
      <c r="AF14" s="32">
        <v>42.8</v>
      </c>
      <c r="AG14" s="32">
        <v>42.1</v>
      </c>
      <c r="AH14" s="32">
        <v>41.9</v>
      </c>
      <c r="AI14" s="32">
        <v>41.8</v>
      </c>
    </row>
    <row r="15" ht="25.1" spans="1:35">
      <c r="A15" s="32">
        <v>12</v>
      </c>
      <c r="B15" s="33">
        <v>54.3</v>
      </c>
      <c r="C15" s="33">
        <v>91.3</v>
      </c>
      <c r="D15" s="32">
        <v>70.6</v>
      </c>
      <c r="E15" s="32">
        <v>59</v>
      </c>
      <c r="F15" s="33">
        <v>51.8</v>
      </c>
      <c r="G15" s="32">
        <v>47.1</v>
      </c>
      <c r="H15" s="32">
        <v>44.2</v>
      </c>
      <c r="I15" s="56">
        <f t="shared" si="0"/>
        <v>2.07</v>
      </c>
      <c r="J15" s="57">
        <f t="shared" si="1"/>
        <v>1.615</v>
      </c>
      <c r="K15" s="56">
        <f t="shared" si="2"/>
        <v>1.31666666666667</v>
      </c>
      <c r="L15" s="56">
        <f t="shared" si="3"/>
        <v>1.105</v>
      </c>
      <c r="M15" s="56">
        <f t="shared" si="4"/>
        <v>0.942</v>
      </c>
      <c r="N15" s="56">
        <f t="shared" si="5"/>
        <v>1.16</v>
      </c>
      <c r="O15" s="56">
        <f t="shared" si="6"/>
        <v>0.94</v>
      </c>
      <c r="P15" s="56">
        <f t="shared" si="7"/>
        <v>0.783333333333333</v>
      </c>
      <c r="Q15" s="56">
        <f t="shared" si="8"/>
        <v>0.66</v>
      </c>
      <c r="R15" s="56">
        <f t="shared" si="9"/>
        <v>0.72</v>
      </c>
      <c r="S15" s="56">
        <f t="shared" si="10"/>
        <v>0.595</v>
      </c>
      <c r="T15" s="56">
        <f t="shared" si="11"/>
        <v>0.493333333333333</v>
      </c>
      <c r="U15" s="56">
        <f t="shared" si="12"/>
        <v>0.47</v>
      </c>
      <c r="V15" s="56">
        <f t="shared" si="13"/>
        <v>0.38</v>
      </c>
      <c r="W15" s="56">
        <f t="shared" si="14"/>
        <v>0.29</v>
      </c>
      <c r="X15" s="32"/>
      <c r="Y15" s="32"/>
      <c r="Z15" s="32">
        <v>42.2</v>
      </c>
      <c r="AA15" s="32">
        <v>40.9</v>
      </c>
      <c r="AB15" s="32">
        <v>39.9</v>
      </c>
      <c r="AC15" s="32">
        <v>39.1</v>
      </c>
      <c r="AD15" s="32">
        <v>38.5</v>
      </c>
      <c r="AE15" s="37">
        <v>38</v>
      </c>
      <c r="AF15" s="32">
        <v>37.7</v>
      </c>
      <c r="AG15" s="32">
        <v>37.4</v>
      </c>
      <c r="AH15" s="32">
        <v>37.4</v>
      </c>
      <c r="AI15" s="32">
        <v>36.9</v>
      </c>
    </row>
    <row r="16" ht="25.1" spans="1:35">
      <c r="A16" s="32">
        <v>13</v>
      </c>
      <c r="B16" s="33">
        <v>65.9</v>
      </c>
      <c r="C16" s="33">
        <v>89.8</v>
      </c>
      <c r="D16" s="32">
        <v>74.9</v>
      </c>
      <c r="E16" s="32">
        <v>65.5</v>
      </c>
      <c r="F16" s="33">
        <v>64.2</v>
      </c>
      <c r="G16" s="32">
        <v>56.7</v>
      </c>
      <c r="H16" s="32">
        <v>54.4</v>
      </c>
      <c r="I16" s="56">
        <f t="shared" si="0"/>
        <v>1.49</v>
      </c>
      <c r="J16" s="57">
        <f t="shared" si="1"/>
        <v>1.215</v>
      </c>
      <c r="K16" s="56">
        <f t="shared" si="2"/>
        <v>0.853333333333333</v>
      </c>
      <c r="L16" s="56">
        <f t="shared" si="3"/>
        <v>0.8275</v>
      </c>
      <c r="M16" s="56">
        <f t="shared" si="4"/>
        <v>0.708</v>
      </c>
      <c r="N16" s="56">
        <f t="shared" si="5"/>
        <v>0.940000000000001</v>
      </c>
      <c r="O16" s="56">
        <f t="shared" si="6"/>
        <v>0.535</v>
      </c>
      <c r="P16" s="56">
        <f t="shared" si="7"/>
        <v>0.606666666666667</v>
      </c>
      <c r="Q16" s="56">
        <f t="shared" si="8"/>
        <v>0.5125</v>
      </c>
      <c r="R16" s="56">
        <f t="shared" si="9"/>
        <v>0.13</v>
      </c>
      <c r="S16" s="56">
        <f t="shared" si="10"/>
        <v>0.44</v>
      </c>
      <c r="T16" s="56">
        <f t="shared" si="11"/>
        <v>0.37</v>
      </c>
      <c r="U16" s="56">
        <f t="shared" si="12"/>
        <v>0.75</v>
      </c>
      <c r="V16" s="56">
        <f t="shared" si="13"/>
        <v>0.49</v>
      </c>
      <c r="W16" s="56">
        <f t="shared" si="14"/>
        <v>0.23</v>
      </c>
      <c r="X16" s="32"/>
      <c r="Y16" s="32"/>
      <c r="Z16" s="32">
        <v>52.9</v>
      </c>
      <c r="AA16" s="32">
        <v>51.8</v>
      </c>
      <c r="AB16" s="32">
        <v>50.9</v>
      </c>
      <c r="AC16" s="32">
        <v>50.5</v>
      </c>
      <c r="AD16" s="37">
        <v>50</v>
      </c>
      <c r="AE16" s="32">
        <v>49.6</v>
      </c>
      <c r="AF16" s="32">
        <v>49.3</v>
      </c>
      <c r="AG16" s="37">
        <v>49</v>
      </c>
      <c r="AH16" s="37">
        <v>49</v>
      </c>
      <c r="AI16" s="32">
        <v>48.9</v>
      </c>
    </row>
    <row r="17" ht="25.1" spans="1:35">
      <c r="A17" s="32">
        <v>14</v>
      </c>
      <c r="B17" s="33">
        <v>71.4</v>
      </c>
      <c r="C17" s="33">
        <v>114.5</v>
      </c>
      <c r="D17" s="32">
        <v>87.7</v>
      </c>
      <c r="E17" s="32">
        <v>72</v>
      </c>
      <c r="F17" s="33">
        <v>62.8</v>
      </c>
      <c r="G17" s="32">
        <v>56.9</v>
      </c>
      <c r="H17" s="32">
        <v>53.1</v>
      </c>
      <c r="I17" s="56">
        <f t="shared" si="0"/>
        <v>2.68</v>
      </c>
      <c r="J17" s="57">
        <f t="shared" si="1"/>
        <v>2.125</v>
      </c>
      <c r="K17" s="56">
        <f t="shared" si="2"/>
        <v>1.72333333333333</v>
      </c>
      <c r="L17" s="56">
        <f t="shared" si="3"/>
        <v>1.44</v>
      </c>
      <c r="M17" s="56">
        <f t="shared" si="4"/>
        <v>1.228</v>
      </c>
      <c r="N17" s="56">
        <f t="shared" si="5"/>
        <v>1.57</v>
      </c>
      <c r="O17" s="56">
        <f t="shared" si="6"/>
        <v>1.245</v>
      </c>
      <c r="P17" s="56">
        <f t="shared" si="7"/>
        <v>1.02666666666667</v>
      </c>
      <c r="Q17" s="56">
        <f t="shared" si="8"/>
        <v>0.865</v>
      </c>
      <c r="R17" s="56">
        <f t="shared" si="9"/>
        <v>0.92</v>
      </c>
      <c r="S17" s="56">
        <f t="shared" si="10"/>
        <v>0.755</v>
      </c>
      <c r="T17" s="56">
        <f t="shared" si="11"/>
        <v>0.63</v>
      </c>
      <c r="U17" s="56">
        <f t="shared" si="12"/>
        <v>0.59</v>
      </c>
      <c r="V17" s="56">
        <f t="shared" si="13"/>
        <v>0.485</v>
      </c>
      <c r="W17" s="56">
        <f t="shared" si="14"/>
        <v>0.38</v>
      </c>
      <c r="X17" s="32"/>
      <c r="Y17" s="32"/>
      <c r="Z17" s="32">
        <v>50.2</v>
      </c>
      <c r="AA17" s="32">
        <v>48.6</v>
      </c>
      <c r="AB17" s="32">
        <v>47.1</v>
      </c>
      <c r="AC17" s="32">
        <v>46.1</v>
      </c>
      <c r="AD17" s="32">
        <v>45.3</v>
      </c>
      <c r="AE17" s="37">
        <v>45</v>
      </c>
      <c r="AF17" s="32">
        <v>44.1</v>
      </c>
      <c r="AG17" s="37">
        <v>44</v>
      </c>
      <c r="AH17" s="32">
        <v>43.9</v>
      </c>
      <c r="AI17" s="32">
        <v>43.1</v>
      </c>
    </row>
    <row r="18" ht="25.1" spans="1:35">
      <c r="A18" s="32">
        <v>17</v>
      </c>
      <c r="B18" s="33">
        <v>89.9</v>
      </c>
      <c r="C18" s="33">
        <v>211.3</v>
      </c>
      <c r="D18" s="32">
        <v>147.5</v>
      </c>
      <c r="E18" s="32">
        <v>110.1</v>
      </c>
      <c r="F18" s="36">
        <v>88</v>
      </c>
      <c r="G18" s="32">
        <v>73.9</v>
      </c>
      <c r="H18" s="37">
        <v>64.4</v>
      </c>
      <c r="I18" s="56">
        <f t="shared" si="0"/>
        <v>6.38</v>
      </c>
      <c r="J18" s="57">
        <f t="shared" si="1"/>
        <v>5.06</v>
      </c>
      <c r="K18" s="56">
        <f t="shared" si="2"/>
        <v>4.11</v>
      </c>
      <c r="L18" s="56">
        <f t="shared" si="3"/>
        <v>3.435</v>
      </c>
      <c r="M18" s="56">
        <f t="shared" si="4"/>
        <v>2.938</v>
      </c>
      <c r="N18" s="56">
        <f t="shared" si="5"/>
        <v>3.74</v>
      </c>
      <c r="O18" s="56">
        <f t="shared" si="6"/>
        <v>2.975</v>
      </c>
      <c r="P18" s="56">
        <f t="shared" si="7"/>
        <v>2.45333333333333</v>
      </c>
      <c r="Q18" s="56">
        <f t="shared" si="8"/>
        <v>2.0775</v>
      </c>
      <c r="R18" s="56">
        <f t="shared" si="9"/>
        <v>2.21</v>
      </c>
      <c r="S18" s="56">
        <f t="shared" si="10"/>
        <v>1.81</v>
      </c>
      <c r="T18" s="56">
        <f t="shared" si="11"/>
        <v>1.52333333333333</v>
      </c>
      <c r="U18" s="56">
        <f t="shared" si="12"/>
        <v>1.41</v>
      </c>
      <c r="V18" s="56">
        <f t="shared" si="13"/>
        <v>1.18</v>
      </c>
      <c r="W18" s="56">
        <f t="shared" si="14"/>
        <v>0.95</v>
      </c>
      <c r="X18" s="37"/>
      <c r="Y18" s="37"/>
      <c r="Z18" s="32">
        <v>58.3</v>
      </c>
      <c r="AA18" s="32">
        <v>53.8</v>
      </c>
      <c r="AB18" s="32">
        <v>50.4</v>
      </c>
      <c r="AC18" s="37">
        <v>48.2</v>
      </c>
      <c r="AD18" s="32">
        <v>46.3</v>
      </c>
      <c r="AE18" s="32">
        <v>45.1</v>
      </c>
      <c r="AF18" s="37">
        <v>44</v>
      </c>
      <c r="AG18" s="32">
        <v>43.1</v>
      </c>
      <c r="AH18" s="32">
        <v>42.1</v>
      </c>
      <c r="AI18" s="32">
        <v>41.5</v>
      </c>
    </row>
    <row r="19" ht="25.1" spans="1:35">
      <c r="A19" s="32">
        <v>18</v>
      </c>
      <c r="B19" s="38">
        <v>64.8</v>
      </c>
      <c r="C19" s="38">
        <v>109.6</v>
      </c>
      <c r="D19" s="39">
        <v>80.2</v>
      </c>
      <c r="E19" s="39">
        <v>68</v>
      </c>
      <c r="F19" s="40">
        <v>60.7</v>
      </c>
      <c r="G19" s="39">
        <v>56</v>
      </c>
      <c r="H19" s="41">
        <v>53.2</v>
      </c>
      <c r="I19" s="56">
        <f t="shared" si="0"/>
        <v>2.94</v>
      </c>
      <c r="J19" s="57">
        <f t="shared" si="1"/>
        <v>2.08</v>
      </c>
      <c r="K19" s="56">
        <f t="shared" si="2"/>
        <v>1.63</v>
      </c>
      <c r="L19" s="56">
        <f t="shared" si="3"/>
        <v>1.34</v>
      </c>
      <c r="M19" s="56">
        <f t="shared" si="4"/>
        <v>1.128</v>
      </c>
      <c r="N19" s="56">
        <f t="shared" si="5"/>
        <v>1.22</v>
      </c>
      <c r="O19" s="56">
        <f t="shared" si="6"/>
        <v>0.975</v>
      </c>
      <c r="P19" s="56">
        <f t="shared" si="7"/>
        <v>0.806666666666667</v>
      </c>
      <c r="Q19" s="56">
        <f t="shared" si="8"/>
        <v>0.675</v>
      </c>
      <c r="R19" s="56">
        <f t="shared" si="9"/>
        <v>0.73</v>
      </c>
      <c r="S19" s="56">
        <f t="shared" si="10"/>
        <v>0.6</v>
      </c>
      <c r="T19" s="56">
        <f t="shared" si="11"/>
        <v>0.493333333333333</v>
      </c>
      <c r="U19" s="56">
        <f t="shared" si="12"/>
        <v>0.47</v>
      </c>
      <c r="V19" s="56">
        <f t="shared" si="13"/>
        <v>0.375</v>
      </c>
      <c r="W19" s="56">
        <f t="shared" si="14"/>
        <v>0.28</v>
      </c>
      <c r="X19" s="61"/>
      <c r="Y19" s="63"/>
      <c r="Z19" s="39">
        <v>51.2</v>
      </c>
      <c r="AA19" s="39">
        <v>49.4</v>
      </c>
      <c r="AB19" s="39">
        <v>48.4</v>
      </c>
      <c r="AC19" s="63">
        <v>47.8</v>
      </c>
      <c r="AD19" s="39">
        <v>47.2</v>
      </c>
      <c r="AE19" s="39">
        <v>46.7</v>
      </c>
      <c r="AF19" s="63">
        <v>46.2</v>
      </c>
      <c r="AG19" s="63">
        <v>46</v>
      </c>
      <c r="AH19" s="39">
        <v>45.8</v>
      </c>
      <c r="AI19" s="39">
        <v>45.6</v>
      </c>
    </row>
    <row r="20" ht="25.1" spans="1:35">
      <c r="A20" s="32">
        <v>19</v>
      </c>
      <c r="B20" s="38">
        <v>87</v>
      </c>
      <c r="C20" s="38">
        <v>168.7</v>
      </c>
      <c r="D20" s="39">
        <v>122.7</v>
      </c>
      <c r="E20" s="39">
        <v>95.8</v>
      </c>
      <c r="F20" s="40">
        <v>79.7</v>
      </c>
      <c r="G20" s="39">
        <v>69.3</v>
      </c>
      <c r="H20" s="41">
        <v>62.7</v>
      </c>
      <c r="I20" s="56">
        <f t="shared" si="0"/>
        <v>4.6</v>
      </c>
      <c r="J20" s="57">
        <f t="shared" si="1"/>
        <v>3.645</v>
      </c>
      <c r="K20" s="56">
        <f t="shared" si="2"/>
        <v>2.96666666666667</v>
      </c>
      <c r="L20" s="56">
        <f t="shared" si="3"/>
        <v>2.485</v>
      </c>
      <c r="M20" s="56">
        <f t="shared" si="4"/>
        <v>2.12</v>
      </c>
      <c r="N20" s="56">
        <f t="shared" si="5"/>
        <v>2.69</v>
      </c>
      <c r="O20" s="56">
        <f t="shared" si="6"/>
        <v>2.15</v>
      </c>
      <c r="P20" s="56">
        <f t="shared" si="7"/>
        <v>1.78</v>
      </c>
      <c r="Q20" s="56">
        <f t="shared" si="8"/>
        <v>1.5</v>
      </c>
      <c r="R20" s="56">
        <f t="shared" si="9"/>
        <v>1.61</v>
      </c>
      <c r="S20" s="56">
        <f t="shared" si="10"/>
        <v>1.325</v>
      </c>
      <c r="T20" s="56">
        <f t="shared" si="11"/>
        <v>1.10333333333333</v>
      </c>
      <c r="U20" s="56">
        <f t="shared" si="12"/>
        <v>1.04</v>
      </c>
      <c r="V20" s="56">
        <f t="shared" si="13"/>
        <v>0.85</v>
      </c>
      <c r="W20" s="56">
        <f t="shared" si="14"/>
        <v>0.659999999999999</v>
      </c>
      <c r="X20" s="61"/>
      <c r="Y20" s="63"/>
      <c r="Z20" s="39">
        <v>58.2</v>
      </c>
      <c r="AA20" s="39">
        <v>55.1</v>
      </c>
      <c r="AB20" s="39">
        <v>52.6</v>
      </c>
      <c r="AC20" s="63">
        <v>50.9</v>
      </c>
      <c r="AD20" s="39">
        <v>49.7</v>
      </c>
      <c r="AE20" s="39">
        <v>48.7</v>
      </c>
      <c r="AF20" s="63">
        <v>47.7</v>
      </c>
      <c r="AG20" s="39">
        <v>47.1</v>
      </c>
      <c r="AH20" s="39">
        <v>46.7</v>
      </c>
      <c r="AI20" s="39">
        <v>46.1</v>
      </c>
    </row>
    <row r="21" ht="25.1" spans="1:35">
      <c r="A21" s="32">
        <v>20</v>
      </c>
      <c r="B21" s="38">
        <v>60.3</v>
      </c>
      <c r="C21" s="38">
        <v>117.9</v>
      </c>
      <c r="D21" s="39">
        <v>86</v>
      </c>
      <c r="E21" s="39">
        <v>67.3</v>
      </c>
      <c r="F21" s="40">
        <v>56.1</v>
      </c>
      <c r="G21" s="39">
        <v>49.1</v>
      </c>
      <c r="H21" s="41">
        <v>44.5</v>
      </c>
      <c r="I21" s="56">
        <f t="shared" si="0"/>
        <v>3.19</v>
      </c>
      <c r="J21" s="57">
        <f t="shared" si="1"/>
        <v>2.53</v>
      </c>
      <c r="K21" s="56">
        <f t="shared" si="2"/>
        <v>2.06</v>
      </c>
      <c r="L21" s="56">
        <f t="shared" si="3"/>
        <v>1.72</v>
      </c>
      <c r="M21" s="56">
        <f t="shared" si="4"/>
        <v>1.468</v>
      </c>
      <c r="N21" s="56">
        <f t="shared" si="5"/>
        <v>1.87</v>
      </c>
      <c r="O21" s="56">
        <f t="shared" si="6"/>
        <v>1.495</v>
      </c>
      <c r="P21" s="56">
        <f t="shared" si="7"/>
        <v>1.23</v>
      </c>
      <c r="Q21" s="56">
        <f t="shared" si="8"/>
        <v>1.0375</v>
      </c>
      <c r="R21" s="56">
        <f t="shared" si="9"/>
        <v>1.12</v>
      </c>
      <c r="S21" s="56">
        <f t="shared" si="10"/>
        <v>0.91</v>
      </c>
      <c r="T21" s="56">
        <f t="shared" si="11"/>
        <v>0.76</v>
      </c>
      <c r="U21" s="56">
        <f t="shared" si="12"/>
        <v>0.7</v>
      </c>
      <c r="V21" s="56">
        <f t="shared" si="13"/>
        <v>0.58</v>
      </c>
      <c r="W21" s="56">
        <f t="shared" si="14"/>
        <v>0.46</v>
      </c>
      <c r="X21" s="61"/>
      <c r="Y21" s="63"/>
      <c r="Z21" s="39">
        <v>41.4</v>
      </c>
      <c r="AA21" s="39">
        <v>39.1</v>
      </c>
      <c r="AB21" s="39">
        <v>37.6</v>
      </c>
      <c r="AC21" s="63">
        <v>36.4</v>
      </c>
      <c r="AD21" s="39">
        <v>35.4</v>
      </c>
      <c r="AE21" s="39">
        <v>34.7</v>
      </c>
      <c r="AF21" s="63">
        <v>34.2</v>
      </c>
      <c r="AG21" s="39">
        <v>33.7</v>
      </c>
      <c r="AH21" s="39">
        <v>33.3</v>
      </c>
      <c r="AI21" s="63">
        <v>33</v>
      </c>
    </row>
    <row r="22" ht="25.1" spans="1:35">
      <c r="A22" s="32">
        <v>21</v>
      </c>
      <c r="B22" s="38">
        <v>69.8</v>
      </c>
      <c r="C22" s="38">
        <v>117.1</v>
      </c>
      <c r="D22" s="39">
        <v>91.4</v>
      </c>
      <c r="E22" s="39">
        <v>76.2</v>
      </c>
      <c r="F22" s="40">
        <v>67.4</v>
      </c>
      <c r="G22" s="39">
        <v>61.6</v>
      </c>
      <c r="H22" s="41">
        <v>58</v>
      </c>
      <c r="I22" s="56">
        <f t="shared" si="0"/>
        <v>2.57</v>
      </c>
      <c r="J22" s="57">
        <f t="shared" si="1"/>
        <v>2.045</v>
      </c>
      <c r="K22" s="56">
        <f t="shared" si="2"/>
        <v>1.65666666666667</v>
      </c>
      <c r="L22" s="56">
        <f t="shared" si="3"/>
        <v>1.3875</v>
      </c>
      <c r="M22" s="56">
        <f t="shared" si="4"/>
        <v>1.182</v>
      </c>
      <c r="N22" s="56">
        <f t="shared" si="5"/>
        <v>1.52</v>
      </c>
      <c r="O22" s="56">
        <f t="shared" si="6"/>
        <v>1.2</v>
      </c>
      <c r="P22" s="56">
        <f t="shared" si="7"/>
        <v>0.993333333333334</v>
      </c>
      <c r="Q22" s="56">
        <f t="shared" si="8"/>
        <v>0.835</v>
      </c>
      <c r="R22" s="56">
        <f t="shared" si="9"/>
        <v>0.88</v>
      </c>
      <c r="S22" s="56">
        <f t="shared" si="10"/>
        <v>0.73</v>
      </c>
      <c r="T22" s="56">
        <f t="shared" si="11"/>
        <v>0.606666666666667</v>
      </c>
      <c r="U22" s="56">
        <f t="shared" si="12"/>
        <v>0.58</v>
      </c>
      <c r="V22" s="56">
        <f t="shared" si="13"/>
        <v>0.47</v>
      </c>
      <c r="W22" s="56">
        <f t="shared" si="14"/>
        <v>0.36</v>
      </c>
      <c r="X22" s="61"/>
      <c r="Y22" s="63"/>
      <c r="Z22" s="39">
        <v>55.3</v>
      </c>
      <c r="AA22" s="39">
        <v>53.5</v>
      </c>
      <c r="AB22" s="39">
        <v>52.2</v>
      </c>
      <c r="AC22" s="63">
        <v>51.2</v>
      </c>
      <c r="AD22" s="39">
        <v>50.3</v>
      </c>
      <c r="AE22" s="39">
        <v>50.2</v>
      </c>
      <c r="AF22" s="63">
        <v>49.3</v>
      </c>
      <c r="AG22" s="39">
        <v>49.2</v>
      </c>
      <c r="AH22" s="39">
        <v>49.2</v>
      </c>
      <c r="AI22" s="39">
        <v>48.5</v>
      </c>
    </row>
    <row r="23" ht="25.1" spans="1:35">
      <c r="A23" s="42">
        <v>22</v>
      </c>
      <c r="B23" s="38">
        <v>64.3</v>
      </c>
      <c r="C23" s="38">
        <v>107.6</v>
      </c>
      <c r="D23" s="39">
        <v>81.8</v>
      </c>
      <c r="E23" s="39">
        <v>67.2</v>
      </c>
      <c r="F23" s="40">
        <v>58.3</v>
      </c>
      <c r="G23" s="39">
        <v>52.7</v>
      </c>
      <c r="H23" s="41">
        <v>49.3</v>
      </c>
      <c r="I23" s="56">
        <f t="shared" si="0"/>
        <v>2.58</v>
      </c>
      <c r="J23" s="57">
        <f t="shared" si="1"/>
        <v>2.02</v>
      </c>
      <c r="K23" s="56">
        <f t="shared" si="2"/>
        <v>1.64333333333333</v>
      </c>
      <c r="L23" s="56">
        <f t="shared" si="3"/>
        <v>1.3725</v>
      </c>
      <c r="M23" s="56">
        <f t="shared" si="4"/>
        <v>1.166</v>
      </c>
      <c r="N23" s="56">
        <f t="shared" si="5"/>
        <v>1.46</v>
      </c>
      <c r="O23" s="56">
        <f t="shared" si="6"/>
        <v>1.175</v>
      </c>
      <c r="P23" s="56">
        <f t="shared" si="7"/>
        <v>0.97</v>
      </c>
      <c r="Q23" s="56">
        <f t="shared" si="8"/>
        <v>0.8125</v>
      </c>
      <c r="R23" s="56">
        <f t="shared" si="9"/>
        <v>0.890000000000001</v>
      </c>
      <c r="S23" s="56">
        <f t="shared" si="10"/>
        <v>0.725</v>
      </c>
      <c r="T23" s="56">
        <f t="shared" si="11"/>
        <v>0.596666666666667</v>
      </c>
      <c r="U23" s="56">
        <f t="shared" si="12"/>
        <v>0.559999999999999</v>
      </c>
      <c r="V23" s="56">
        <f t="shared" si="13"/>
        <v>0.45</v>
      </c>
      <c r="W23" s="56">
        <f t="shared" si="14"/>
        <v>0.340000000000001</v>
      </c>
      <c r="X23" s="61"/>
      <c r="Y23" s="63"/>
      <c r="Z23" s="39">
        <v>46.7</v>
      </c>
      <c r="AA23" s="39">
        <v>45.3</v>
      </c>
      <c r="AB23" s="39">
        <v>43.7</v>
      </c>
      <c r="AC23" s="63">
        <v>42.7</v>
      </c>
      <c r="AD23" s="39">
        <v>42.3</v>
      </c>
      <c r="AE23" s="39">
        <v>41.4</v>
      </c>
      <c r="AF23" s="63">
        <v>41.3</v>
      </c>
      <c r="AG23" s="39">
        <v>40.5</v>
      </c>
      <c r="AH23" s="39">
        <v>40.4</v>
      </c>
      <c r="AI23" s="63">
        <v>40.4</v>
      </c>
    </row>
    <row r="24" ht="25.1" spans="1:35">
      <c r="A24" s="43">
        <v>24</v>
      </c>
      <c r="B24" s="38">
        <v>87.2</v>
      </c>
      <c r="C24" s="38">
        <v>144.8</v>
      </c>
      <c r="D24" s="39">
        <v>110.1</v>
      </c>
      <c r="E24" s="39">
        <v>89.4</v>
      </c>
      <c r="F24" s="40">
        <v>77.1</v>
      </c>
      <c r="G24" s="32">
        <v>69.2</v>
      </c>
      <c r="H24" s="44">
        <v>64.2</v>
      </c>
      <c r="I24" s="56">
        <f t="shared" si="0"/>
        <v>3.47</v>
      </c>
      <c r="J24" s="57">
        <f t="shared" si="1"/>
        <v>2.77</v>
      </c>
      <c r="K24" s="56">
        <f t="shared" si="2"/>
        <v>2.25666666666667</v>
      </c>
      <c r="L24" s="56">
        <f t="shared" si="3"/>
        <v>1.89</v>
      </c>
      <c r="M24" s="56">
        <f t="shared" si="4"/>
        <v>1.612</v>
      </c>
      <c r="N24" s="56">
        <f t="shared" si="5"/>
        <v>2.07</v>
      </c>
      <c r="O24" s="56">
        <f t="shared" si="6"/>
        <v>1.65</v>
      </c>
      <c r="P24" s="56">
        <f t="shared" si="7"/>
        <v>1.36333333333333</v>
      </c>
      <c r="Q24" s="56">
        <f t="shared" si="8"/>
        <v>1.1475</v>
      </c>
      <c r="R24" s="56">
        <f t="shared" si="9"/>
        <v>1.23</v>
      </c>
      <c r="S24" s="56">
        <f t="shared" si="10"/>
        <v>1.01</v>
      </c>
      <c r="T24" s="56">
        <f t="shared" si="11"/>
        <v>0.84</v>
      </c>
      <c r="U24" s="56">
        <f t="shared" si="12"/>
        <v>0.789999999999999</v>
      </c>
      <c r="V24" s="56">
        <f t="shared" si="13"/>
        <v>0.645</v>
      </c>
      <c r="W24" s="56">
        <f t="shared" si="14"/>
        <v>0.5</v>
      </c>
      <c r="X24" s="62"/>
      <c r="Y24" s="39"/>
      <c r="Z24" s="63">
        <v>61</v>
      </c>
      <c r="AA24" s="39">
        <v>58.3</v>
      </c>
      <c r="AB24" s="39">
        <v>56.7</v>
      </c>
      <c r="AC24" s="39">
        <v>55.3</v>
      </c>
      <c r="AD24" s="63">
        <v>54.3</v>
      </c>
      <c r="AE24" s="39">
        <v>53.7</v>
      </c>
      <c r="AF24" s="39">
        <v>53.2</v>
      </c>
      <c r="AG24" s="63">
        <v>52.5</v>
      </c>
      <c r="AH24" s="39">
        <v>52.2</v>
      </c>
      <c r="AI24" s="39">
        <v>51.8</v>
      </c>
    </row>
    <row r="25" ht="25.1" spans="1:35">
      <c r="A25" s="43">
        <v>25</v>
      </c>
      <c r="B25" s="38">
        <v>68.3</v>
      </c>
      <c r="C25" s="38">
        <v>105.6</v>
      </c>
      <c r="D25" s="39">
        <v>80.3</v>
      </c>
      <c r="E25" s="39">
        <v>65.1</v>
      </c>
      <c r="F25" s="40">
        <v>56.2</v>
      </c>
      <c r="G25" s="32">
        <v>50.4</v>
      </c>
      <c r="H25" s="41">
        <v>47</v>
      </c>
      <c r="I25" s="56">
        <f t="shared" si="0"/>
        <v>2.53</v>
      </c>
      <c r="J25" s="57">
        <f t="shared" si="1"/>
        <v>2.025</v>
      </c>
      <c r="K25" s="56">
        <f t="shared" si="2"/>
        <v>1.64666666666667</v>
      </c>
      <c r="L25" s="56">
        <f t="shared" si="3"/>
        <v>1.38</v>
      </c>
      <c r="M25" s="56">
        <f t="shared" si="4"/>
        <v>1.172</v>
      </c>
      <c r="N25" s="56">
        <f t="shared" si="5"/>
        <v>1.52</v>
      </c>
      <c r="O25" s="56">
        <f t="shared" si="6"/>
        <v>1.205</v>
      </c>
      <c r="P25" s="56">
        <f t="shared" si="7"/>
        <v>0.996666666666667</v>
      </c>
      <c r="Q25" s="56">
        <f t="shared" si="8"/>
        <v>0.8325</v>
      </c>
      <c r="R25" s="56">
        <f t="shared" si="9"/>
        <v>0.889999999999999</v>
      </c>
      <c r="S25" s="56">
        <f t="shared" si="10"/>
        <v>0.735</v>
      </c>
      <c r="T25" s="56">
        <f t="shared" si="11"/>
        <v>0.603333333333333</v>
      </c>
      <c r="U25" s="56">
        <f t="shared" si="12"/>
        <v>0.58</v>
      </c>
      <c r="V25" s="56">
        <f t="shared" si="13"/>
        <v>0.46</v>
      </c>
      <c r="W25" s="56">
        <f t="shared" si="14"/>
        <v>0.34</v>
      </c>
      <c r="X25" s="61"/>
      <c r="Y25" s="63"/>
      <c r="Z25" s="63">
        <v>44.3</v>
      </c>
      <c r="AA25" s="39">
        <v>42.4</v>
      </c>
      <c r="AB25" s="39">
        <v>41.2</v>
      </c>
      <c r="AC25" s="39">
        <v>40.2</v>
      </c>
      <c r="AD25" s="63">
        <v>39.4</v>
      </c>
      <c r="AE25" s="39">
        <v>39.2</v>
      </c>
      <c r="AF25" s="39">
        <v>38.4</v>
      </c>
      <c r="AG25" s="63">
        <v>38.2</v>
      </c>
      <c r="AH25" s="39">
        <v>38.2</v>
      </c>
      <c r="AI25" s="39">
        <v>37.5</v>
      </c>
    </row>
    <row r="26" ht="25.1" spans="1:35">
      <c r="A26" s="43">
        <v>26</v>
      </c>
      <c r="B26" s="38">
        <v>62</v>
      </c>
      <c r="C26" s="38">
        <v>126.3</v>
      </c>
      <c r="D26" s="39">
        <v>93</v>
      </c>
      <c r="E26" s="39">
        <v>73.6</v>
      </c>
      <c r="F26" s="40">
        <v>62</v>
      </c>
      <c r="G26" s="32">
        <v>54.6</v>
      </c>
      <c r="H26" s="44">
        <v>49.8</v>
      </c>
      <c r="I26" s="56">
        <f t="shared" si="0"/>
        <v>3.33</v>
      </c>
      <c r="J26" s="57">
        <f t="shared" si="1"/>
        <v>2.635</v>
      </c>
      <c r="K26" s="56">
        <f t="shared" si="2"/>
        <v>2.14333333333333</v>
      </c>
      <c r="L26" s="56">
        <f t="shared" si="3"/>
        <v>1.7925</v>
      </c>
      <c r="M26" s="56">
        <f t="shared" si="4"/>
        <v>1.53</v>
      </c>
      <c r="N26" s="56">
        <f t="shared" si="5"/>
        <v>1.94</v>
      </c>
      <c r="O26" s="56">
        <f t="shared" si="6"/>
        <v>1.55</v>
      </c>
      <c r="P26" s="56">
        <f t="shared" si="7"/>
        <v>1.28</v>
      </c>
      <c r="Q26" s="56">
        <f t="shared" si="8"/>
        <v>1.08</v>
      </c>
      <c r="R26" s="56">
        <f t="shared" si="9"/>
        <v>1.16</v>
      </c>
      <c r="S26" s="56">
        <f t="shared" si="10"/>
        <v>0.95</v>
      </c>
      <c r="T26" s="56">
        <f t="shared" si="11"/>
        <v>0.793333333333333</v>
      </c>
      <c r="U26" s="56">
        <f t="shared" si="12"/>
        <v>0.74</v>
      </c>
      <c r="V26" s="56">
        <f t="shared" si="13"/>
        <v>0.61</v>
      </c>
      <c r="W26" s="56">
        <f t="shared" si="14"/>
        <v>0.48</v>
      </c>
      <c r="X26" s="62"/>
      <c r="Y26" s="39"/>
      <c r="Z26" s="63">
        <v>46.4</v>
      </c>
      <c r="AA26" s="39">
        <v>44.2</v>
      </c>
      <c r="AB26" s="39">
        <v>42.6</v>
      </c>
      <c r="AC26" s="39">
        <v>41.1</v>
      </c>
      <c r="AD26" s="63">
        <v>40.4</v>
      </c>
      <c r="AE26" s="39">
        <v>39.7</v>
      </c>
      <c r="AF26" s="63">
        <v>39</v>
      </c>
      <c r="AG26" s="63">
        <v>38.6</v>
      </c>
      <c r="AH26" s="39">
        <v>38.3</v>
      </c>
      <c r="AI26" s="39">
        <v>37.7</v>
      </c>
    </row>
    <row r="27" spans="1:35">
      <c r="A27" s="43">
        <v>27</v>
      </c>
      <c r="B27" s="32">
        <v>93.9</v>
      </c>
      <c r="C27" s="32">
        <v>195</v>
      </c>
      <c r="D27" s="32">
        <v>137.2</v>
      </c>
      <c r="E27" s="32">
        <v>103.5</v>
      </c>
      <c r="F27" s="32">
        <v>83.4</v>
      </c>
      <c r="G27" s="32">
        <v>70.4</v>
      </c>
      <c r="H27" s="32">
        <v>62.2</v>
      </c>
      <c r="I27" s="56">
        <f t="shared" si="0"/>
        <v>5.78</v>
      </c>
      <c r="J27" s="57">
        <f t="shared" si="1"/>
        <v>4.575</v>
      </c>
      <c r="K27" s="56">
        <f t="shared" si="2"/>
        <v>3.72</v>
      </c>
      <c r="L27" s="56">
        <f t="shared" si="3"/>
        <v>3.115</v>
      </c>
      <c r="M27" s="56">
        <f t="shared" si="4"/>
        <v>2.656</v>
      </c>
      <c r="N27" s="56">
        <f t="shared" si="5"/>
        <v>3.37</v>
      </c>
      <c r="O27" s="56">
        <f t="shared" si="6"/>
        <v>2.69</v>
      </c>
      <c r="P27" s="56">
        <f t="shared" si="7"/>
        <v>2.22666666666667</v>
      </c>
      <c r="Q27" s="56">
        <f t="shared" si="8"/>
        <v>1.875</v>
      </c>
      <c r="R27" s="56">
        <f t="shared" si="9"/>
        <v>2.01</v>
      </c>
      <c r="S27" s="56">
        <f t="shared" si="10"/>
        <v>1.655</v>
      </c>
      <c r="T27" s="56">
        <f t="shared" si="11"/>
        <v>1.37666666666667</v>
      </c>
      <c r="U27" s="56">
        <f t="shared" si="12"/>
        <v>1.3</v>
      </c>
      <c r="V27" s="56">
        <f t="shared" si="13"/>
        <v>1.06</v>
      </c>
      <c r="W27" s="56">
        <f t="shared" si="14"/>
        <v>0.82</v>
      </c>
      <c r="X27" s="32"/>
      <c r="Y27" s="32"/>
      <c r="Z27" s="32">
        <v>56.5</v>
      </c>
      <c r="AA27" s="32">
        <v>52.5</v>
      </c>
      <c r="AB27" s="32">
        <v>49.5</v>
      </c>
      <c r="AC27" s="32">
        <v>47.5</v>
      </c>
      <c r="AD27" s="32">
        <v>45.7</v>
      </c>
      <c r="AE27" s="32">
        <v>44.5</v>
      </c>
      <c r="AF27" s="32">
        <v>43.5</v>
      </c>
      <c r="AG27" s="32">
        <v>42.5</v>
      </c>
      <c r="AH27" s="32">
        <v>41.8</v>
      </c>
      <c r="AI27" s="32">
        <v>41.5</v>
      </c>
    </row>
    <row r="28" spans="1:35">
      <c r="A28" s="43">
        <v>29</v>
      </c>
      <c r="B28" s="32">
        <v>89.5</v>
      </c>
      <c r="C28" s="32">
        <v>128.2</v>
      </c>
      <c r="D28" s="32">
        <v>100.5</v>
      </c>
      <c r="E28" s="32">
        <v>84.2</v>
      </c>
      <c r="F28" s="32">
        <v>74.3</v>
      </c>
      <c r="G28" s="32">
        <v>68.3</v>
      </c>
      <c r="H28" s="32">
        <v>64.2</v>
      </c>
      <c r="I28" s="56">
        <f t="shared" si="0"/>
        <v>2.77</v>
      </c>
      <c r="J28" s="57">
        <f t="shared" si="1"/>
        <v>2.2</v>
      </c>
      <c r="K28" s="56">
        <f t="shared" si="2"/>
        <v>1.79666666666667</v>
      </c>
      <c r="L28" s="56">
        <f t="shared" si="3"/>
        <v>1.4975</v>
      </c>
      <c r="M28" s="56">
        <f t="shared" si="4"/>
        <v>1.28</v>
      </c>
      <c r="N28" s="56">
        <f t="shared" si="5"/>
        <v>1.63</v>
      </c>
      <c r="O28" s="56">
        <f t="shared" si="6"/>
        <v>1.31</v>
      </c>
      <c r="P28" s="56">
        <f t="shared" si="7"/>
        <v>1.07333333333333</v>
      </c>
      <c r="Q28" s="56">
        <f t="shared" si="8"/>
        <v>0.9075</v>
      </c>
      <c r="R28" s="56">
        <f t="shared" si="9"/>
        <v>0.990000000000001</v>
      </c>
      <c r="S28" s="56">
        <f t="shared" si="10"/>
        <v>0.795</v>
      </c>
      <c r="T28" s="56">
        <f t="shared" si="11"/>
        <v>0.666666666666667</v>
      </c>
      <c r="U28" s="56">
        <f t="shared" si="12"/>
        <v>0.6</v>
      </c>
      <c r="V28" s="56">
        <f t="shared" si="13"/>
        <v>0.505</v>
      </c>
      <c r="W28" s="56">
        <f t="shared" si="14"/>
        <v>0.409999999999999</v>
      </c>
      <c r="X28" s="32"/>
      <c r="Y28" s="32"/>
      <c r="Z28" s="32">
        <v>61.4</v>
      </c>
      <c r="AA28" s="32">
        <v>59.3</v>
      </c>
      <c r="AB28" s="32">
        <v>57.9</v>
      </c>
      <c r="AC28" s="32">
        <v>56.8</v>
      </c>
      <c r="AD28" s="37">
        <v>56</v>
      </c>
      <c r="AE28" s="32">
        <v>55.7</v>
      </c>
      <c r="AF28" s="37">
        <v>55</v>
      </c>
      <c r="AG28" s="32">
        <v>54.8</v>
      </c>
      <c r="AH28" s="32">
        <v>54.3</v>
      </c>
      <c r="AI28" s="37">
        <v>54</v>
      </c>
    </row>
    <row r="29" spans="10:10">
      <c r="J29" s="58"/>
    </row>
    <row r="30" spans="10:10">
      <c r="J30" s="58"/>
    </row>
    <row r="31" spans="10:10">
      <c r="J31" s="58"/>
    </row>
    <row r="32" spans="1:10">
      <c r="A32" s="2" t="s">
        <v>34</v>
      </c>
      <c r="J32" s="58"/>
    </row>
    <row r="33" ht="25.1" spans="1:36">
      <c r="A33" s="45">
        <v>1</v>
      </c>
      <c r="B33" s="46">
        <v>110.7</v>
      </c>
      <c r="C33" s="46">
        <v>201.8</v>
      </c>
      <c r="D33" s="47">
        <v>146.7</v>
      </c>
      <c r="E33" s="47">
        <v>114.2</v>
      </c>
      <c r="F33" s="46">
        <v>94.9</v>
      </c>
      <c r="G33" s="47">
        <v>82.5</v>
      </c>
      <c r="H33" s="47">
        <v>74.6</v>
      </c>
      <c r="I33" s="59">
        <f t="shared" ref="I33:I58" si="15">(C33-D33)/10</f>
        <v>5.51</v>
      </c>
      <c r="J33" s="60">
        <f t="shared" ref="J33:J58" si="16">(C33-E33)/20</f>
        <v>4.38</v>
      </c>
      <c r="K33" s="59">
        <f t="shared" ref="K33:K58" si="17">(C33-F33)/30</f>
        <v>3.56333333333333</v>
      </c>
      <c r="L33" s="59">
        <f t="shared" ref="L33:L58" si="18">(C33-G33)/40</f>
        <v>2.9825</v>
      </c>
      <c r="M33" s="59">
        <f t="shared" ref="M33:M58" si="19">(C33-H33)/50</f>
        <v>2.544</v>
      </c>
      <c r="N33" s="59">
        <f t="shared" ref="N33:N58" si="20">(D33-E33)/10</f>
        <v>3.25</v>
      </c>
      <c r="O33" s="59">
        <f t="shared" ref="O33:O58" si="21">(D33-F33)/20</f>
        <v>2.59</v>
      </c>
      <c r="P33" s="59">
        <f t="shared" ref="P33:P58" si="22">(D33-G33)/30</f>
        <v>2.14</v>
      </c>
      <c r="Q33" s="59">
        <f t="shared" ref="Q33:Q58" si="23">(D33-H33)/40</f>
        <v>1.8025</v>
      </c>
      <c r="R33" s="59">
        <f t="shared" ref="R33:R58" si="24">(E33-F33)/10</f>
        <v>1.93</v>
      </c>
      <c r="S33" s="59">
        <f t="shared" ref="S33:S58" si="25">(E33-G33)/20</f>
        <v>1.585</v>
      </c>
      <c r="T33" s="59">
        <f t="shared" ref="T33:T58" si="26">(E33-H33)/30</f>
        <v>1.32</v>
      </c>
      <c r="U33" s="59">
        <f t="shared" ref="U33:U58" si="27">(F33-G33)/10</f>
        <v>1.24</v>
      </c>
      <c r="V33" s="59">
        <f t="shared" ref="V33:V58" si="28">(F33-H33)/20</f>
        <v>1.015</v>
      </c>
      <c r="W33" s="59">
        <f t="shared" ref="W33:W58" si="29">(G33-H33)/10</f>
        <v>0.790000000000001</v>
      </c>
      <c r="Z33" s="47">
        <v>69.2</v>
      </c>
      <c r="AA33" s="47">
        <v>65.3</v>
      </c>
      <c r="AB33" s="47">
        <v>62.7</v>
      </c>
      <c r="AC33" s="47">
        <v>60.7</v>
      </c>
      <c r="AD33" s="47">
        <v>58.9</v>
      </c>
      <c r="AE33" s="47">
        <v>57.7</v>
      </c>
      <c r="AF33" s="47">
        <v>56.7</v>
      </c>
      <c r="AG33" s="47">
        <v>55.8</v>
      </c>
      <c r="AH33" s="47">
        <v>55.4</v>
      </c>
      <c r="AI33" s="47">
        <v>54.8</v>
      </c>
      <c r="AJ33" s="47">
        <v>54.4</v>
      </c>
    </row>
    <row r="34" ht="25.1" spans="1:36">
      <c r="A34" s="45">
        <v>2</v>
      </c>
      <c r="B34" s="46">
        <v>86.5</v>
      </c>
      <c r="C34" s="46">
        <v>177.1</v>
      </c>
      <c r="D34" s="47">
        <v>125.7</v>
      </c>
      <c r="E34" s="47">
        <v>96</v>
      </c>
      <c r="F34" s="46">
        <v>77.9</v>
      </c>
      <c r="G34" s="47">
        <v>66.3</v>
      </c>
      <c r="H34" s="47">
        <v>58.9</v>
      </c>
      <c r="I34" s="59">
        <f t="shared" si="15"/>
        <v>5.14</v>
      </c>
      <c r="J34" s="60">
        <f t="shared" si="16"/>
        <v>4.055</v>
      </c>
      <c r="K34" s="59">
        <f t="shared" si="17"/>
        <v>3.30666666666667</v>
      </c>
      <c r="L34" s="59">
        <f t="shared" si="18"/>
        <v>2.77</v>
      </c>
      <c r="M34" s="59">
        <f t="shared" si="19"/>
        <v>2.364</v>
      </c>
      <c r="N34" s="59">
        <f t="shared" si="20"/>
        <v>2.97</v>
      </c>
      <c r="O34" s="59">
        <f t="shared" si="21"/>
        <v>2.39</v>
      </c>
      <c r="P34" s="59">
        <f t="shared" si="22"/>
        <v>1.98</v>
      </c>
      <c r="Q34" s="59">
        <f t="shared" si="23"/>
        <v>1.67</v>
      </c>
      <c r="R34" s="59">
        <f t="shared" si="24"/>
        <v>1.81</v>
      </c>
      <c r="S34" s="59">
        <f t="shared" si="25"/>
        <v>1.485</v>
      </c>
      <c r="T34" s="59">
        <f t="shared" si="26"/>
        <v>1.23666666666667</v>
      </c>
      <c r="U34" s="59">
        <f t="shared" si="27"/>
        <v>1.16</v>
      </c>
      <c r="V34" s="59">
        <f t="shared" si="28"/>
        <v>0.95</v>
      </c>
      <c r="W34" s="59">
        <f t="shared" si="29"/>
        <v>0.74</v>
      </c>
      <c r="Z34" s="47">
        <v>54</v>
      </c>
      <c r="AA34" s="47">
        <v>50.5</v>
      </c>
      <c r="AB34" s="47">
        <v>47.9</v>
      </c>
      <c r="AC34" s="47">
        <v>46.2</v>
      </c>
      <c r="AD34" s="47">
        <v>44.4</v>
      </c>
      <c r="AE34" s="47">
        <v>43.4</v>
      </c>
      <c r="AF34" s="47">
        <v>42.4</v>
      </c>
      <c r="AG34" s="47">
        <v>41.8</v>
      </c>
      <c r="AH34" s="47">
        <v>41.4</v>
      </c>
      <c r="AI34" s="47">
        <v>40.3</v>
      </c>
      <c r="AJ34" s="47">
        <v>40.4</v>
      </c>
    </row>
    <row r="35" ht="25.1" spans="1:36">
      <c r="A35" s="45">
        <v>3</v>
      </c>
      <c r="B35" s="46">
        <v>80.5</v>
      </c>
      <c r="C35" s="46">
        <v>160.1</v>
      </c>
      <c r="D35" s="47">
        <v>115.2</v>
      </c>
      <c r="E35" s="47">
        <v>88.7</v>
      </c>
      <c r="F35" s="46">
        <v>72.9</v>
      </c>
      <c r="G35" s="47">
        <v>62.8</v>
      </c>
      <c r="H35" s="47">
        <v>56.2</v>
      </c>
      <c r="I35" s="59">
        <f t="shared" si="15"/>
        <v>4.49</v>
      </c>
      <c r="J35" s="60">
        <f t="shared" si="16"/>
        <v>3.57</v>
      </c>
      <c r="K35" s="59">
        <f t="shared" si="17"/>
        <v>2.90666666666667</v>
      </c>
      <c r="L35" s="59">
        <f t="shared" si="18"/>
        <v>2.4325</v>
      </c>
      <c r="M35" s="59">
        <f t="shared" si="19"/>
        <v>2.078</v>
      </c>
      <c r="N35" s="59">
        <f t="shared" si="20"/>
        <v>2.65</v>
      </c>
      <c r="O35" s="59">
        <f t="shared" si="21"/>
        <v>2.115</v>
      </c>
      <c r="P35" s="59">
        <f t="shared" si="22"/>
        <v>1.74666666666667</v>
      </c>
      <c r="Q35" s="59">
        <f t="shared" si="23"/>
        <v>1.475</v>
      </c>
      <c r="R35" s="59">
        <f t="shared" si="24"/>
        <v>1.58</v>
      </c>
      <c r="S35" s="59">
        <f t="shared" si="25"/>
        <v>1.295</v>
      </c>
      <c r="T35" s="59">
        <f t="shared" si="26"/>
        <v>1.08333333333333</v>
      </c>
      <c r="U35" s="59">
        <f t="shared" si="27"/>
        <v>1.01</v>
      </c>
      <c r="V35" s="59">
        <f t="shared" si="28"/>
        <v>0.835</v>
      </c>
      <c r="W35" s="59">
        <f t="shared" si="29"/>
        <v>0.659999999999999</v>
      </c>
      <c r="Z35" s="47">
        <v>51.9</v>
      </c>
      <c r="AA35" s="47">
        <v>48.6</v>
      </c>
      <c r="AB35" s="47">
        <v>46.5</v>
      </c>
      <c r="AC35" s="47">
        <v>44.7</v>
      </c>
      <c r="AD35" s="47">
        <v>43.5</v>
      </c>
      <c r="AE35" s="47">
        <v>42.5</v>
      </c>
      <c r="AF35" s="47">
        <v>41.7</v>
      </c>
      <c r="AG35" s="47">
        <v>41.1</v>
      </c>
      <c r="AH35" s="47">
        <v>40.5</v>
      </c>
      <c r="AI35" s="47">
        <v>40.2</v>
      </c>
      <c r="AJ35" s="47">
        <v>39.7</v>
      </c>
    </row>
    <row r="36" ht="25.1" spans="1:36">
      <c r="A36" s="45">
        <v>4</v>
      </c>
      <c r="B36" s="46">
        <v>79.1</v>
      </c>
      <c r="C36" s="46">
        <v>158.6</v>
      </c>
      <c r="D36" s="47">
        <v>114.8</v>
      </c>
      <c r="E36" s="47">
        <v>88.9</v>
      </c>
      <c r="F36" s="46">
        <v>73.5</v>
      </c>
      <c r="G36" s="47">
        <v>63.5</v>
      </c>
      <c r="H36" s="47">
        <v>57.2</v>
      </c>
      <c r="I36" s="59">
        <f t="shared" si="15"/>
        <v>4.38</v>
      </c>
      <c r="J36" s="60">
        <f t="shared" si="16"/>
        <v>3.485</v>
      </c>
      <c r="K36" s="59">
        <f t="shared" si="17"/>
        <v>2.83666666666667</v>
      </c>
      <c r="L36" s="59">
        <f t="shared" si="18"/>
        <v>2.3775</v>
      </c>
      <c r="M36" s="59">
        <f t="shared" si="19"/>
        <v>2.028</v>
      </c>
      <c r="N36" s="59">
        <f t="shared" si="20"/>
        <v>2.59</v>
      </c>
      <c r="O36" s="59">
        <f t="shared" si="21"/>
        <v>2.065</v>
      </c>
      <c r="P36" s="59">
        <f t="shared" si="22"/>
        <v>1.71</v>
      </c>
      <c r="Q36" s="59">
        <f t="shared" si="23"/>
        <v>1.44</v>
      </c>
      <c r="R36" s="59">
        <f t="shared" si="24"/>
        <v>1.54</v>
      </c>
      <c r="S36" s="59">
        <f t="shared" si="25"/>
        <v>1.27</v>
      </c>
      <c r="T36" s="59">
        <f t="shared" si="26"/>
        <v>1.05666666666667</v>
      </c>
      <c r="U36" s="59">
        <f t="shared" si="27"/>
        <v>1</v>
      </c>
      <c r="V36" s="59">
        <f t="shared" si="28"/>
        <v>0.815</v>
      </c>
      <c r="W36" s="59">
        <f t="shared" si="29"/>
        <v>0.63</v>
      </c>
      <c r="Z36" s="51">
        <v>53</v>
      </c>
      <c r="AA36" s="47">
        <v>49.9</v>
      </c>
      <c r="AB36" s="47">
        <v>47.7</v>
      </c>
      <c r="AC36" s="51">
        <v>46</v>
      </c>
      <c r="AD36" s="47">
        <v>44.8</v>
      </c>
      <c r="AE36" s="47">
        <v>43.8</v>
      </c>
      <c r="AF36" s="51">
        <v>43</v>
      </c>
      <c r="AG36" s="47">
        <v>42.4</v>
      </c>
      <c r="AH36" s="47">
        <v>41.9</v>
      </c>
      <c r="AI36" s="47">
        <v>41.4</v>
      </c>
      <c r="AJ36" s="47">
        <v>41.1</v>
      </c>
    </row>
    <row r="37" ht="25.1" spans="1:36">
      <c r="A37" s="45">
        <v>5</v>
      </c>
      <c r="B37" s="46">
        <v>83</v>
      </c>
      <c r="C37" s="46">
        <v>177.4</v>
      </c>
      <c r="D37" s="47">
        <v>125.3</v>
      </c>
      <c r="E37" s="47">
        <v>94.5</v>
      </c>
      <c r="F37" s="46">
        <v>75.9</v>
      </c>
      <c r="G37" s="47">
        <v>64.3</v>
      </c>
      <c r="H37" s="47">
        <v>56.5</v>
      </c>
      <c r="I37" s="59">
        <f t="shared" si="15"/>
        <v>5.21</v>
      </c>
      <c r="J37" s="60">
        <f t="shared" si="16"/>
        <v>4.145</v>
      </c>
      <c r="K37" s="59">
        <f t="shared" si="17"/>
        <v>3.38333333333333</v>
      </c>
      <c r="L37" s="59">
        <f t="shared" si="18"/>
        <v>2.8275</v>
      </c>
      <c r="M37" s="59">
        <f t="shared" si="19"/>
        <v>2.418</v>
      </c>
      <c r="N37" s="59">
        <f t="shared" si="20"/>
        <v>3.08</v>
      </c>
      <c r="O37" s="59">
        <f t="shared" si="21"/>
        <v>2.47</v>
      </c>
      <c r="P37" s="59">
        <f t="shared" si="22"/>
        <v>2.03333333333333</v>
      </c>
      <c r="Q37" s="59">
        <f t="shared" si="23"/>
        <v>1.72</v>
      </c>
      <c r="R37" s="59">
        <f t="shared" si="24"/>
        <v>1.86</v>
      </c>
      <c r="S37" s="59">
        <f t="shared" si="25"/>
        <v>1.51</v>
      </c>
      <c r="T37" s="59">
        <f t="shared" si="26"/>
        <v>1.26666666666667</v>
      </c>
      <c r="U37" s="59">
        <f t="shared" si="27"/>
        <v>1.16</v>
      </c>
      <c r="V37" s="59">
        <f t="shared" si="28"/>
        <v>0.97</v>
      </c>
      <c r="W37" s="59">
        <f t="shared" si="29"/>
        <v>0.78</v>
      </c>
      <c r="Z37" s="47">
        <v>51.5</v>
      </c>
      <c r="AA37" s="47">
        <v>47.8</v>
      </c>
      <c r="AB37" s="47">
        <v>45.2</v>
      </c>
      <c r="AC37" s="47">
        <v>43.5</v>
      </c>
      <c r="AD37" s="47">
        <v>41.8</v>
      </c>
      <c r="AE37" s="47">
        <v>40.9</v>
      </c>
      <c r="AF37" s="47">
        <v>39.6</v>
      </c>
      <c r="AG37" s="47">
        <v>38.8</v>
      </c>
      <c r="AH37" s="47">
        <v>38.5</v>
      </c>
      <c r="AI37" s="47">
        <v>37.8</v>
      </c>
      <c r="AJ37" s="47">
        <v>37.5</v>
      </c>
    </row>
    <row r="38" ht="25.1" spans="1:36">
      <c r="A38" s="45">
        <v>6</v>
      </c>
      <c r="B38" s="46">
        <v>88.4</v>
      </c>
      <c r="C38" s="46">
        <v>181.6</v>
      </c>
      <c r="D38" s="47">
        <v>127.3</v>
      </c>
      <c r="E38" s="47">
        <v>95.2</v>
      </c>
      <c r="F38" s="46">
        <v>76.3</v>
      </c>
      <c r="G38" s="47">
        <v>64.1</v>
      </c>
      <c r="H38" s="47">
        <v>56.2</v>
      </c>
      <c r="I38" s="59">
        <f t="shared" si="15"/>
        <v>5.43</v>
      </c>
      <c r="J38" s="60">
        <f t="shared" si="16"/>
        <v>4.32</v>
      </c>
      <c r="K38" s="59">
        <f t="shared" si="17"/>
        <v>3.51</v>
      </c>
      <c r="L38" s="59">
        <f t="shared" si="18"/>
        <v>2.9375</v>
      </c>
      <c r="M38" s="59">
        <f t="shared" si="19"/>
        <v>2.508</v>
      </c>
      <c r="N38" s="59">
        <f t="shared" si="20"/>
        <v>3.21</v>
      </c>
      <c r="O38" s="59">
        <f t="shared" si="21"/>
        <v>2.55</v>
      </c>
      <c r="P38" s="59">
        <f t="shared" si="22"/>
        <v>2.10666666666667</v>
      </c>
      <c r="Q38" s="59">
        <f t="shared" si="23"/>
        <v>1.7775</v>
      </c>
      <c r="R38" s="59">
        <f t="shared" si="24"/>
        <v>1.89</v>
      </c>
      <c r="S38" s="59">
        <f t="shared" si="25"/>
        <v>1.555</v>
      </c>
      <c r="T38" s="59">
        <f t="shared" si="26"/>
        <v>1.3</v>
      </c>
      <c r="U38" s="59">
        <f t="shared" si="27"/>
        <v>1.22</v>
      </c>
      <c r="V38" s="59">
        <f t="shared" si="28"/>
        <v>1.005</v>
      </c>
      <c r="W38" s="59">
        <f t="shared" si="29"/>
        <v>0.789999999999999</v>
      </c>
      <c r="Z38" s="47">
        <v>50.9</v>
      </c>
      <c r="AA38" s="47">
        <v>47.1</v>
      </c>
      <c r="AB38" s="47">
        <v>44.4</v>
      </c>
      <c r="AC38" s="47">
        <v>42.4</v>
      </c>
      <c r="AD38" s="47">
        <v>40.6</v>
      </c>
      <c r="AE38" s="47">
        <v>39.5</v>
      </c>
      <c r="AF38" s="47">
        <v>38.6</v>
      </c>
      <c r="AG38" s="47">
        <v>37.6</v>
      </c>
      <c r="AH38" s="47">
        <v>37.3</v>
      </c>
      <c r="AI38" s="47">
        <v>36.6</v>
      </c>
      <c r="AJ38" s="47">
        <v>36.4</v>
      </c>
    </row>
    <row r="39" ht="25.1" spans="1:36">
      <c r="A39" s="45">
        <v>7</v>
      </c>
      <c r="B39" s="48">
        <v>87.7</v>
      </c>
      <c r="C39" s="48">
        <v>166.2</v>
      </c>
      <c r="D39" s="49">
        <v>120.7</v>
      </c>
      <c r="E39" s="49">
        <v>94.2</v>
      </c>
      <c r="F39" s="48">
        <v>78.2</v>
      </c>
      <c r="G39" s="50">
        <v>68</v>
      </c>
      <c r="H39" s="49">
        <v>61.3</v>
      </c>
      <c r="I39" s="59">
        <f t="shared" si="15"/>
        <v>4.55</v>
      </c>
      <c r="J39" s="60">
        <f t="shared" si="16"/>
        <v>3.6</v>
      </c>
      <c r="K39" s="59">
        <f t="shared" si="17"/>
        <v>2.93333333333333</v>
      </c>
      <c r="L39" s="59">
        <f t="shared" si="18"/>
        <v>2.455</v>
      </c>
      <c r="M39" s="59">
        <f t="shared" si="19"/>
        <v>2.098</v>
      </c>
      <c r="N39" s="59">
        <f t="shared" si="20"/>
        <v>2.65</v>
      </c>
      <c r="O39" s="59">
        <f t="shared" si="21"/>
        <v>2.125</v>
      </c>
      <c r="P39" s="59">
        <f t="shared" si="22"/>
        <v>1.75666666666667</v>
      </c>
      <c r="Q39" s="59">
        <f t="shared" si="23"/>
        <v>1.485</v>
      </c>
      <c r="R39" s="59">
        <f t="shared" si="24"/>
        <v>1.6</v>
      </c>
      <c r="S39" s="59">
        <f t="shared" si="25"/>
        <v>1.31</v>
      </c>
      <c r="T39" s="59">
        <f t="shared" si="26"/>
        <v>1.09666666666667</v>
      </c>
      <c r="U39" s="59">
        <f t="shared" si="27"/>
        <v>1.02</v>
      </c>
      <c r="V39" s="59">
        <f t="shared" si="28"/>
        <v>0.845</v>
      </c>
      <c r="W39" s="59">
        <f t="shared" si="29"/>
        <v>0.67</v>
      </c>
      <c r="Z39" s="49">
        <v>56.9</v>
      </c>
      <c r="AA39" s="49">
        <v>53.8</v>
      </c>
      <c r="AB39" s="49">
        <v>51.6</v>
      </c>
      <c r="AC39" s="49">
        <v>49.8</v>
      </c>
      <c r="AD39" s="49">
        <v>48.6</v>
      </c>
      <c r="AE39" s="49">
        <v>47.7</v>
      </c>
      <c r="AF39" s="49">
        <v>46.7</v>
      </c>
      <c r="AG39" s="50">
        <v>46</v>
      </c>
      <c r="AH39" s="49">
        <v>45.7</v>
      </c>
      <c r="AI39" s="50">
        <v>45</v>
      </c>
      <c r="AJ39" s="49">
        <v>44.7</v>
      </c>
    </row>
    <row r="40" ht="25.1" spans="1:36">
      <c r="A40" s="45">
        <v>7</v>
      </c>
      <c r="B40" s="46">
        <v>91.2</v>
      </c>
      <c r="C40" s="46">
        <v>162.9</v>
      </c>
      <c r="D40" s="47">
        <v>122.6</v>
      </c>
      <c r="E40" s="47">
        <v>98.8</v>
      </c>
      <c r="F40" s="46">
        <v>84.5</v>
      </c>
      <c r="G40" s="47">
        <v>75.4</v>
      </c>
      <c r="H40" s="47">
        <v>69.8</v>
      </c>
      <c r="I40" s="59">
        <f t="shared" si="15"/>
        <v>4.03</v>
      </c>
      <c r="J40" s="60">
        <f t="shared" si="16"/>
        <v>3.205</v>
      </c>
      <c r="K40" s="59">
        <f t="shared" si="17"/>
        <v>2.61333333333333</v>
      </c>
      <c r="L40" s="59">
        <f t="shared" si="18"/>
        <v>2.1875</v>
      </c>
      <c r="M40" s="59">
        <f t="shared" si="19"/>
        <v>1.862</v>
      </c>
      <c r="N40" s="59">
        <f t="shared" si="20"/>
        <v>2.38</v>
      </c>
      <c r="O40" s="59">
        <f t="shared" si="21"/>
        <v>1.905</v>
      </c>
      <c r="P40" s="59">
        <f t="shared" si="22"/>
        <v>1.57333333333333</v>
      </c>
      <c r="Q40" s="59">
        <f t="shared" si="23"/>
        <v>1.32</v>
      </c>
      <c r="R40" s="59">
        <f t="shared" si="24"/>
        <v>1.43</v>
      </c>
      <c r="S40" s="59">
        <f t="shared" si="25"/>
        <v>1.17</v>
      </c>
      <c r="T40" s="59">
        <f t="shared" si="26"/>
        <v>0.966666666666667</v>
      </c>
      <c r="U40" s="59">
        <f t="shared" si="27"/>
        <v>0.909999999999999</v>
      </c>
      <c r="V40" s="59">
        <f t="shared" si="28"/>
        <v>0.735</v>
      </c>
      <c r="W40" s="59">
        <f t="shared" si="29"/>
        <v>0.560000000000001</v>
      </c>
      <c r="Z40" s="47">
        <v>65.7</v>
      </c>
      <c r="AA40" s="47">
        <v>62.9</v>
      </c>
      <c r="AB40" s="47">
        <v>60.8</v>
      </c>
      <c r="AC40" s="47">
        <v>59.4</v>
      </c>
      <c r="AD40" s="47">
        <v>58.2</v>
      </c>
      <c r="AE40" s="47">
        <v>57.4</v>
      </c>
      <c r="AF40" s="47">
        <v>56.6</v>
      </c>
      <c r="AG40" s="47">
        <v>55.8</v>
      </c>
      <c r="AH40" s="47">
        <v>55.6</v>
      </c>
      <c r="AI40" s="47">
        <v>55.3</v>
      </c>
      <c r="AJ40" s="47">
        <v>54.6</v>
      </c>
    </row>
    <row r="41" ht="25.1" spans="1:36">
      <c r="A41" s="45">
        <v>8</v>
      </c>
      <c r="B41" s="46">
        <v>104.5</v>
      </c>
      <c r="C41" s="46">
        <v>205.3</v>
      </c>
      <c r="D41" s="47">
        <v>149.9</v>
      </c>
      <c r="E41" s="47">
        <v>117.3</v>
      </c>
      <c r="F41" s="46">
        <v>97.9</v>
      </c>
      <c r="G41" s="47">
        <v>85.4</v>
      </c>
      <c r="H41" s="47">
        <v>77.4</v>
      </c>
      <c r="I41" s="59">
        <f t="shared" si="15"/>
        <v>5.54</v>
      </c>
      <c r="J41" s="60">
        <f t="shared" si="16"/>
        <v>4.4</v>
      </c>
      <c r="K41" s="59">
        <f t="shared" si="17"/>
        <v>3.58</v>
      </c>
      <c r="L41" s="59">
        <f t="shared" si="18"/>
        <v>2.9975</v>
      </c>
      <c r="M41" s="59">
        <f t="shared" si="19"/>
        <v>2.558</v>
      </c>
      <c r="N41" s="59">
        <f t="shared" si="20"/>
        <v>3.26</v>
      </c>
      <c r="O41" s="59">
        <f t="shared" si="21"/>
        <v>2.6</v>
      </c>
      <c r="P41" s="59">
        <f t="shared" si="22"/>
        <v>2.15</v>
      </c>
      <c r="Q41" s="59">
        <f t="shared" si="23"/>
        <v>1.8125</v>
      </c>
      <c r="R41" s="59">
        <f t="shared" si="24"/>
        <v>1.94</v>
      </c>
      <c r="S41" s="59">
        <f t="shared" si="25"/>
        <v>1.595</v>
      </c>
      <c r="T41" s="59">
        <f t="shared" si="26"/>
        <v>1.33</v>
      </c>
      <c r="U41" s="59">
        <f t="shared" si="27"/>
        <v>1.25</v>
      </c>
      <c r="V41" s="59">
        <f t="shared" si="28"/>
        <v>1.025</v>
      </c>
      <c r="W41" s="59">
        <f t="shared" si="29"/>
        <v>0.8</v>
      </c>
      <c r="Z41" s="47">
        <v>71.9</v>
      </c>
      <c r="AA41" s="47">
        <v>68.1</v>
      </c>
      <c r="AB41" s="47">
        <v>65.3</v>
      </c>
      <c r="AC41" s="47">
        <v>63.2</v>
      </c>
      <c r="AD41" s="47">
        <v>61.7</v>
      </c>
      <c r="AE41" s="47">
        <v>60.5</v>
      </c>
      <c r="AF41" s="47">
        <v>59.5</v>
      </c>
      <c r="AG41" s="47">
        <v>58.7</v>
      </c>
      <c r="AH41" s="47">
        <v>57.9</v>
      </c>
      <c r="AI41" s="47">
        <v>57.5</v>
      </c>
      <c r="AJ41" s="47">
        <v>56.9</v>
      </c>
    </row>
    <row r="42" ht="25.1" spans="1:36">
      <c r="A42" s="45">
        <v>9</v>
      </c>
      <c r="B42" s="46">
        <v>88.6</v>
      </c>
      <c r="C42" s="46">
        <v>170.2</v>
      </c>
      <c r="D42" s="47">
        <v>125.2</v>
      </c>
      <c r="E42" s="47">
        <v>98.4</v>
      </c>
      <c r="F42" s="46">
        <v>82.8</v>
      </c>
      <c r="G42" s="47">
        <v>72.8</v>
      </c>
      <c r="H42" s="47">
        <v>66.5</v>
      </c>
      <c r="I42" s="59">
        <f t="shared" si="15"/>
        <v>4.5</v>
      </c>
      <c r="J42" s="60">
        <f t="shared" si="16"/>
        <v>3.59</v>
      </c>
      <c r="K42" s="59">
        <f t="shared" si="17"/>
        <v>2.91333333333333</v>
      </c>
      <c r="L42" s="59">
        <f t="shared" si="18"/>
        <v>2.435</v>
      </c>
      <c r="M42" s="59">
        <f t="shared" si="19"/>
        <v>2.074</v>
      </c>
      <c r="N42" s="59">
        <f t="shared" si="20"/>
        <v>2.68</v>
      </c>
      <c r="O42" s="59">
        <f t="shared" si="21"/>
        <v>2.12</v>
      </c>
      <c r="P42" s="59">
        <f t="shared" si="22"/>
        <v>1.74666666666667</v>
      </c>
      <c r="Q42" s="59">
        <f t="shared" si="23"/>
        <v>1.4675</v>
      </c>
      <c r="R42" s="59">
        <f t="shared" si="24"/>
        <v>1.56</v>
      </c>
      <c r="S42" s="59">
        <f t="shared" si="25"/>
        <v>1.28</v>
      </c>
      <c r="T42" s="59">
        <f t="shared" si="26"/>
        <v>1.06333333333333</v>
      </c>
      <c r="U42" s="59">
        <f t="shared" si="27"/>
        <v>1</v>
      </c>
      <c r="V42" s="59">
        <f t="shared" si="28"/>
        <v>0.815</v>
      </c>
      <c r="W42" s="59">
        <f t="shared" si="29"/>
        <v>0.63</v>
      </c>
      <c r="Z42" s="47">
        <v>61.7</v>
      </c>
      <c r="AA42" s="47">
        <v>58.8</v>
      </c>
      <c r="AB42" s="47">
        <v>56.5</v>
      </c>
      <c r="AC42" s="47">
        <v>54.7</v>
      </c>
      <c r="AD42" s="47">
        <v>53.4</v>
      </c>
      <c r="AE42" s="47">
        <v>52.4</v>
      </c>
      <c r="AF42" s="47">
        <v>51.6</v>
      </c>
      <c r="AG42" s="47">
        <v>51.4</v>
      </c>
      <c r="AH42" s="47">
        <v>50.4</v>
      </c>
      <c r="AI42" s="47">
        <v>50.4</v>
      </c>
      <c r="AJ42" s="47">
        <v>49.6</v>
      </c>
    </row>
    <row r="43" ht="25.1" spans="1:36">
      <c r="A43" s="45">
        <v>10</v>
      </c>
      <c r="B43" s="46">
        <v>73.1</v>
      </c>
      <c r="C43" s="46">
        <v>139.7</v>
      </c>
      <c r="D43" s="47">
        <v>103.9</v>
      </c>
      <c r="E43" s="47">
        <v>83.3</v>
      </c>
      <c r="F43" s="46">
        <v>70.9</v>
      </c>
      <c r="G43" s="51">
        <v>63</v>
      </c>
      <c r="H43" s="47">
        <v>57.8</v>
      </c>
      <c r="I43" s="59">
        <f t="shared" si="15"/>
        <v>3.58</v>
      </c>
      <c r="J43" s="60">
        <f t="shared" si="16"/>
        <v>2.82</v>
      </c>
      <c r="K43" s="59">
        <f t="shared" si="17"/>
        <v>2.29333333333333</v>
      </c>
      <c r="L43" s="59">
        <f t="shared" si="18"/>
        <v>1.9175</v>
      </c>
      <c r="M43" s="59">
        <f t="shared" si="19"/>
        <v>1.638</v>
      </c>
      <c r="N43" s="59">
        <f t="shared" si="20"/>
        <v>2.06</v>
      </c>
      <c r="O43" s="59">
        <f t="shared" si="21"/>
        <v>1.65</v>
      </c>
      <c r="P43" s="59">
        <f t="shared" si="22"/>
        <v>1.36333333333333</v>
      </c>
      <c r="Q43" s="59">
        <f t="shared" si="23"/>
        <v>1.1525</v>
      </c>
      <c r="R43" s="59">
        <f t="shared" si="24"/>
        <v>1.24</v>
      </c>
      <c r="S43" s="59">
        <f t="shared" si="25"/>
        <v>1.015</v>
      </c>
      <c r="T43" s="59">
        <f t="shared" si="26"/>
        <v>0.85</v>
      </c>
      <c r="U43" s="59">
        <f t="shared" si="27"/>
        <v>0.790000000000001</v>
      </c>
      <c r="V43" s="59">
        <f t="shared" si="28"/>
        <v>0.655</v>
      </c>
      <c r="W43" s="59">
        <f t="shared" si="29"/>
        <v>0.52</v>
      </c>
      <c r="Z43" s="47">
        <v>54.3</v>
      </c>
      <c r="AA43" s="51">
        <v>52</v>
      </c>
      <c r="AB43" s="47">
        <v>50.2</v>
      </c>
      <c r="AC43" s="47">
        <v>48.9</v>
      </c>
      <c r="AD43" s="47">
        <v>47.9</v>
      </c>
      <c r="AE43" s="47">
        <v>47.2</v>
      </c>
      <c r="AF43" s="47">
        <v>46.4</v>
      </c>
      <c r="AG43" s="47">
        <v>46.1</v>
      </c>
      <c r="AH43" s="47">
        <v>45.6</v>
      </c>
      <c r="AI43" s="47">
        <v>45.2</v>
      </c>
      <c r="AJ43" s="47">
        <v>45.1</v>
      </c>
    </row>
    <row r="44" ht="25.1" spans="1:36">
      <c r="A44" s="45">
        <v>11</v>
      </c>
      <c r="B44" s="46">
        <v>129.7</v>
      </c>
      <c r="C44" s="46">
        <v>229.9</v>
      </c>
      <c r="D44" s="47">
        <v>169</v>
      </c>
      <c r="E44" s="47">
        <v>133.4</v>
      </c>
      <c r="F44" s="46">
        <v>112.3</v>
      </c>
      <c r="G44" s="47">
        <v>98.6</v>
      </c>
      <c r="H44" s="47">
        <v>89.8</v>
      </c>
      <c r="I44" s="59">
        <f t="shared" si="15"/>
        <v>6.09</v>
      </c>
      <c r="J44" s="60">
        <f t="shared" si="16"/>
        <v>4.825</v>
      </c>
      <c r="K44" s="59">
        <f t="shared" si="17"/>
        <v>3.92</v>
      </c>
      <c r="L44" s="59">
        <f t="shared" si="18"/>
        <v>3.2825</v>
      </c>
      <c r="M44" s="59">
        <f t="shared" si="19"/>
        <v>2.802</v>
      </c>
      <c r="N44" s="59">
        <f t="shared" si="20"/>
        <v>3.56</v>
      </c>
      <c r="O44" s="59">
        <f t="shared" si="21"/>
        <v>2.835</v>
      </c>
      <c r="P44" s="59">
        <f t="shared" si="22"/>
        <v>2.34666666666667</v>
      </c>
      <c r="Q44" s="59">
        <f t="shared" si="23"/>
        <v>1.98</v>
      </c>
      <c r="R44" s="59">
        <f t="shared" si="24"/>
        <v>2.11</v>
      </c>
      <c r="S44" s="59">
        <f t="shared" si="25"/>
        <v>1.74</v>
      </c>
      <c r="T44" s="59">
        <f t="shared" si="26"/>
        <v>1.45333333333333</v>
      </c>
      <c r="U44" s="59">
        <f t="shared" si="27"/>
        <v>1.37</v>
      </c>
      <c r="V44" s="59">
        <f t="shared" si="28"/>
        <v>1.125</v>
      </c>
      <c r="W44" s="59">
        <f t="shared" si="29"/>
        <v>0.88</v>
      </c>
      <c r="Z44" s="47">
        <v>83.9</v>
      </c>
      <c r="AA44" s="47">
        <v>79.8</v>
      </c>
      <c r="AB44" s="47">
        <v>76.8</v>
      </c>
      <c r="AC44" s="47">
        <v>74.4</v>
      </c>
      <c r="AD44" s="47">
        <v>72.8</v>
      </c>
      <c r="AE44" s="47">
        <v>71.4</v>
      </c>
      <c r="AF44" s="47">
        <v>70.3</v>
      </c>
      <c r="AG44" s="47">
        <v>69.6</v>
      </c>
      <c r="AH44" s="47">
        <v>68.8</v>
      </c>
      <c r="AI44" s="47">
        <v>68.1</v>
      </c>
      <c r="AJ44" s="47">
        <v>67.8</v>
      </c>
    </row>
    <row r="45" ht="25.1" spans="1:36">
      <c r="A45" s="45">
        <v>12</v>
      </c>
      <c r="B45" s="46">
        <v>95.9</v>
      </c>
      <c r="C45" s="46">
        <v>183.9</v>
      </c>
      <c r="D45" s="47">
        <v>134.2</v>
      </c>
      <c r="E45" s="47">
        <v>105.5</v>
      </c>
      <c r="F45" s="46">
        <v>88.3</v>
      </c>
      <c r="G45" s="47">
        <v>77.3</v>
      </c>
      <c r="H45" s="51">
        <v>70</v>
      </c>
      <c r="I45" s="59">
        <f t="shared" si="15"/>
        <v>4.97</v>
      </c>
      <c r="J45" s="60">
        <f t="shared" si="16"/>
        <v>3.92</v>
      </c>
      <c r="K45" s="59">
        <f t="shared" si="17"/>
        <v>3.18666666666667</v>
      </c>
      <c r="L45" s="59">
        <f t="shared" si="18"/>
        <v>2.665</v>
      </c>
      <c r="M45" s="59">
        <f t="shared" si="19"/>
        <v>2.278</v>
      </c>
      <c r="N45" s="59">
        <f t="shared" si="20"/>
        <v>2.87</v>
      </c>
      <c r="O45" s="59">
        <f t="shared" si="21"/>
        <v>2.295</v>
      </c>
      <c r="P45" s="59">
        <f t="shared" si="22"/>
        <v>1.89666666666667</v>
      </c>
      <c r="Q45" s="59">
        <f t="shared" si="23"/>
        <v>1.605</v>
      </c>
      <c r="R45" s="59">
        <f t="shared" si="24"/>
        <v>1.72</v>
      </c>
      <c r="S45" s="59">
        <f t="shared" si="25"/>
        <v>1.41</v>
      </c>
      <c r="T45" s="59">
        <f t="shared" si="26"/>
        <v>1.18333333333333</v>
      </c>
      <c r="U45" s="59">
        <f t="shared" si="27"/>
        <v>1.1</v>
      </c>
      <c r="V45" s="59">
        <f t="shared" si="28"/>
        <v>0.915</v>
      </c>
      <c r="W45" s="59">
        <f t="shared" si="29"/>
        <v>0.73</v>
      </c>
      <c r="Z45" s="51">
        <v>65</v>
      </c>
      <c r="AA45" s="47">
        <v>61.7</v>
      </c>
      <c r="AB45" s="47">
        <v>59.3</v>
      </c>
      <c r="AC45" s="47">
        <v>57.4</v>
      </c>
      <c r="AD45" s="47">
        <v>56.1</v>
      </c>
      <c r="AE45" s="51">
        <v>55</v>
      </c>
      <c r="AF45" s="47">
        <v>54.3</v>
      </c>
      <c r="AG45" s="47">
        <v>53.4</v>
      </c>
      <c r="AH45" s="47">
        <v>52.7</v>
      </c>
      <c r="AI45" s="47">
        <v>52.4</v>
      </c>
      <c r="AJ45" s="47">
        <v>52.1</v>
      </c>
    </row>
    <row r="46" ht="25.1" spans="1:36">
      <c r="A46" s="45">
        <v>13</v>
      </c>
      <c r="B46" s="46">
        <v>111.4</v>
      </c>
      <c r="C46" s="46">
        <v>210</v>
      </c>
      <c r="D46" s="47">
        <v>152.6</v>
      </c>
      <c r="E46" s="47">
        <v>118.8</v>
      </c>
      <c r="F46" s="46">
        <v>98.8</v>
      </c>
      <c r="G46" s="47">
        <v>86</v>
      </c>
      <c r="H46" s="47">
        <v>77.6</v>
      </c>
      <c r="I46" s="59">
        <f t="shared" si="15"/>
        <v>5.74</v>
      </c>
      <c r="J46" s="60">
        <f t="shared" si="16"/>
        <v>4.56</v>
      </c>
      <c r="K46" s="59">
        <f t="shared" si="17"/>
        <v>3.70666666666667</v>
      </c>
      <c r="L46" s="59">
        <f t="shared" si="18"/>
        <v>3.1</v>
      </c>
      <c r="M46" s="59">
        <f t="shared" si="19"/>
        <v>2.648</v>
      </c>
      <c r="N46" s="59">
        <f t="shared" si="20"/>
        <v>3.38</v>
      </c>
      <c r="O46" s="59">
        <f t="shared" si="21"/>
        <v>2.69</v>
      </c>
      <c r="P46" s="59">
        <f t="shared" si="22"/>
        <v>2.22</v>
      </c>
      <c r="Q46" s="59">
        <f t="shared" si="23"/>
        <v>1.875</v>
      </c>
      <c r="R46" s="59">
        <f t="shared" si="24"/>
        <v>2</v>
      </c>
      <c r="S46" s="59">
        <f t="shared" si="25"/>
        <v>1.64</v>
      </c>
      <c r="T46" s="59">
        <f t="shared" si="26"/>
        <v>1.37333333333333</v>
      </c>
      <c r="U46" s="59">
        <f t="shared" si="27"/>
        <v>1.28</v>
      </c>
      <c r="V46" s="59">
        <f t="shared" si="28"/>
        <v>1.06</v>
      </c>
      <c r="W46" s="59">
        <f t="shared" si="29"/>
        <v>0.840000000000001</v>
      </c>
      <c r="Z46" s="47">
        <v>72</v>
      </c>
      <c r="AA46" s="47">
        <v>68</v>
      </c>
      <c r="AB46" s="47">
        <v>65</v>
      </c>
      <c r="AC46" s="47">
        <v>63</v>
      </c>
      <c r="AD46" s="47">
        <v>61.4</v>
      </c>
      <c r="AE46" s="47">
        <v>60.1</v>
      </c>
      <c r="AF46" s="47">
        <v>59.2</v>
      </c>
      <c r="AG46" s="47">
        <v>58.3</v>
      </c>
      <c r="AH46" s="47">
        <v>57.6</v>
      </c>
      <c r="AI46" s="51">
        <v>57</v>
      </c>
      <c r="AJ46" s="47">
        <v>56.7</v>
      </c>
    </row>
    <row r="47" ht="25.1" spans="1:36">
      <c r="A47" s="45">
        <v>14</v>
      </c>
      <c r="B47" s="46">
        <v>88.8</v>
      </c>
      <c r="C47" s="46">
        <v>158.2</v>
      </c>
      <c r="D47" s="47">
        <v>117.8</v>
      </c>
      <c r="E47" s="47">
        <v>94.2</v>
      </c>
      <c r="F47" s="46">
        <v>80.1</v>
      </c>
      <c r="G47" s="47">
        <v>71.3</v>
      </c>
      <c r="H47" s="47">
        <v>65.1</v>
      </c>
      <c r="I47" s="59">
        <f t="shared" si="15"/>
        <v>4.04</v>
      </c>
      <c r="J47" s="60">
        <f t="shared" si="16"/>
        <v>3.2</v>
      </c>
      <c r="K47" s="59">
        <f t="shared" si="17"/>
        <v>2.60333333333333</v>
      </c>
      <c r="L47" s="59">
        <f t="shared" si="18"/>
        <v>2.1725</v>
      </c>
      <c r="M47" s="59">
        <f t="shared" si="19"/>
        <v>1.862</v>
      </c>
      <c r="N47" s="59">
        <f t="shared" si="20"/>
        <v>2.36</v>
      </c>
      <c r="O47" s="59">
        <f t="shared" si="21"/>
        <v>1.885</v>
      </c>
      <c r="P47" s="59">
        <f t="shared" si="22"/>
        <v>1.55</v>
      </c>
      <c r="Q47" s="59">
        <f t="shared" si="23"/>
        <v>1.3175</v>
      </c>
      <c r="R47" s="59">
        <f t="shared" si="24"/>
        <v>1.41</v>
      </c>
      <c r="S47" s="59">
        <f t="shared" si="25"/>
        <v>1.145</v>
      </c>
      <c r="T47" s="59">
        <f t="shared" si="26"/>
        <v>0.97</v>
      </c>
      <c r="U47" s="59">
        <f t="shared" si="27"/>
        <v>0.88</v>
      </c>
      <c r="V47" s="59">
        <f t="shared" si="28"/>
        <v>0.75</v>
      </c>
      <c r="W47" s="59">
        <f t="shared" si="29"/>
        <v>0.62</v>
      </c>
      <c r="Z47" s="47">
        <v>61.2</v>
      </c>
      <c r="AA47" s="47">
        <v>58.4</v>
      </c>
      <c r="AB47" s="47">
        <v>56.3</v>
      </c>
      <c r="AC47" s="47">
        <v>55.1</v>
      </c>
      <c r="AD47" s="47">
        <v>53.8</v>
      </c>
      <c r="AE47" s="47">
        <v>52.9</v>
      </c>
      <c r="AF47" s="47">
        <v>52.3</v>
      </c>
      <c r="AG47" s="47">
        <v>51.6</v>
      </c>
      <c r="AH47" s="47">
        <v>51.3</v>
      </c>
      <c r="AI47" s="47">
        <v>50.6</v>
      </c>
      <c r="AJ47" s="47">
        <v>50.5</v>
      </c>
    </row>
    <row r="48" ht="25.1" spans="1:36">
      <c r="A48" s="45">
        <v>17</v>
      </c>
      <c r="B48" s="46">
        <v>106.5</v>
      </c>
      <c r="C48" s="46">
        <v>265.9</v>
      </c>
      <c r="D48" s="47">
        <v>179.8</v>
      </c>
      <c r="E48" s="47">
        <v>129.2</v>
      </c>
      <c r="F48" s="46">
        <v>99.2</v>
      </c>
      <c r="G48" s="47">
        <v>79.8</v>
      </c>
      <c r="H48" s="47">
        <v>67.4</v>
      </c>
      <c r="I48" s="59">
        <f t="shared" si="15"/>
        <v>8.61</v>
      </c>
      <c r="J48" s="60">
        <f t="shared" si="16"/>
        <v>6.835</v>
      </c>
      <c r="K48" s="59">
        <f t="shared" si="17"/>
        <v>5.55666666666667</v>
      </c>
      <c r="L48" s="59">
        <f t="shared" si="18"/>
        <v>4.6525</v>
      </c>
      <c r="M48" s="59">
        <f t="shared" si="19"/>
        <v>3.97</v>
      </c>
      <c r="N48" s="59">
        <f t="shared" si="20"/>
        <v>5.06</v>
      </c>
      <c r="O48" s="59">
        <f t="shared" si="21"/>
        <v>4.03</v>
      </c>
      <c r="P48" s="59">
        <f t="shared" si="22"/>
        <v>3.33333333333333</v>
      </c>
      <c r="Q48" s="59">
        <f t="shared" si="23"/>
        <v>2.81</v>
      </c>
      <c r="R48" s="59">
        <f t="shared" si="24"/>
        <v>3</v>
      </c>
      <c r="S48" s="59">
        <f t="shared" si="25"/>
        <v>2.47</v>
      </c>
      <c r="T48" s="59">
        <f t="shared" si="26"/>
        <v>2.06</v>
      </c>
      <c r="U48" s="59">
        <f t="shared" si="27"/>
        <v>1.94</v>
      </c>
      <c r="V48" s="59">
        <f t="shared" si="28"/>
        <v>1.59</v>
      </c>
      <c r="W48" s="59">
        <f t="shared" si="29"/>
        <v>1.24</v>
      </c>
      <c r="Z48" s="47">
        <v>58.9</v>
      </c>
      <c r="AA48" s="47">
        <v>52.9</v>
      </c>
      <c r="AB48" s="47">
        <v>48.7</v>
      </c>
      <c r="AC48" s="47">
        <v>45.5</v>
      </c>
      <c r="AD48" s="51">
        <v>42.9</v>
      </c>
      <c r="AE48" s="51">
        <v>41</v>
      </c>
      <c r="AF48" s="47">
        <v>39.6</v>
      </c>
      <c r="AG48" s="47">
        <v>38.4</v>
      </c>
      <c r="AH48" s="47">
        <v>37.4</v>
      </c>
      <c r="AI48" s="51">
        <v>36.5</v>
      </c>
      <c r="AJ48" s="47">
        <v>35.7</v>
      </c>
    </row>
    <row r="49" ht="25.1" spans="1:36">
      <c r="A49" s="45">
        <v>18</v>
      </c>
      <c r="B49" s="46">
        <v>76.3</v>
      </c>
      <c r="C49" s="46">
        <v>142.9</v>
      </c>
      <c r="D49" s="47">
        <v>106.1</v>
      </c>
      <c r="E49" s="47">
        <v>84.6</v>
      </c>
      <c r="F49" s="46">
        <v>71.7</v>
      </c>
      <c r="G49" s="47">
        <v>63.6</v>
      </c>
      <c r="H49" s="47">
        <v>58.3</v>
      </c>
      <c r="I49" s="59">
        <f t="shared" si="15"/>
        <v>3.68</v>
      </c>
      <c r="J49" s="60">
        <f t="shared" si="16"/>
        <v>2.915</v>
      </c>
      <c r="K49" s="59">
        <f t="shared" si="17"/>
        <v>2.37333333333333</v>
      </c>
      <c r="L49" s="59">
        <f t="shared" si="18"/>
        <v>1.9825</v>
      </c>
      <c r="M49" s="59">
        <f t="shared" si="19"/>
        <v>1.692</v>
      </c>
      <c r="N49" s="59">
        <f t="shared" si="20"/>
        <v>2.15</v>
      </c>
      <c r="O49" s="59">
        <f t="shared" si="21"/>
        <v>1.72</v>
      </c>
      <c r="P49" s="59">
        <f t="shared" si="22"/>
        <v>1.41666666666667</v>
      </c>
      <c r="Q49" s="59">
        <f t="shared" si="23"/>
        <v>1.195</v>
      </c>
      <c r="R49" s="59">
        <f t="shared" si="24"/>
        <v>1.29</v>
      </c>
      <c r="S49" s="59">
        <f t="shared" si="25"/>
        <v>1.05</v>
      </c>
      <c r="T49" s="59">
        <f t="shared" si="26"/>
        <v>0.876666666666667</v>
      </c>
      <c r="U49" s="59">
        <f t="shared" si="27"/>
        <v>0.81</v>
      </c>
      <c r="V49" s="59">
        <f t="shared" si="28"/>
        <v>0.67</v>
      </c>
      <c r="W49" s="59">
        <f t="shared" si="29"/>
        <v>0.53</v>
      </c>
      <c r="Z49" s="47">
        <v>54.6</v>
      </c>
      <c r="AA49" s="51">
        <v>52</v>
      </c>
      <c r="AB49" s="47">
        <v>50.3</v>
      </c>
      <c r="AC49" s="47">
        <v>48.7</v>
      </c>
      <c r="AD49" s="51">
        <v>47.6</v>
      </c>
      <c r="AE49" s="51">
        <v>46.8</v>
      </c>
      <c r="AF49" s="47">
        <v>46.4</v>
      </c>
      <c r="AG49" s="47">
        <v>45.6</v>
      </c>
      <c r="AH49" s="47">
        <v>45.5</v>
      </c>
      <c r="AI49" s="51">
        <v>45.5</v>
      </c>
      <c r="AJ49" s="47">
        <v>44.5</v>
      </c>
    </row>
    <row r="50" ht="25.1" spans="1:36">
      <c r="A50" s="45">
        <v>19</v>
      </c>
      <c r="B50" s="46">
        <v>102.5</v>
      </c>
      <c r="C50" s="46">
        <v>210.6</v>
      </c>
      <c r="D50" s="47">
        <v>151.2</v>
      </c>
      <c r="E50" s="47">
        <v>116.1</v>
      </c>
      <c r="F50" s="46">
        <v>95.2</v>
      </c>
      <c r="G50" s="47">
        <v>81.8</v>
      </c>
      <c r="H50" s="47">
        <v>73.2</v>
      </c>
      <c r="I50" s="59">
        <f t="shared" si="15"/>
        <v>5.94</v>
      </c>
      <c r="J50" s="60">
        <f t="shared" si="16"/>
        <v>4.725</v>
      </c>
      <c r="K50" s="59">
        <f t="shared" si="17"/>
        <v>3.84666666666667</v>
      </c>
      <c r="L50" s="59">
        <f t="shared" si="18"/>
        <v>3.22</v>
      </c>
      <c r="M50" s="59">
        <f t="shared" si="19"/>
        <v>2.748</v>
      </c>
      <c r="N50" s="59">
        <f t="shared" si="20"/>
        <v>3.51</v>
      </c>
      <c r="O50" s="59">
        <f t="shared" si="21"/>
        <v>2.8</v>
      </c>
      <c r="P50" s="59">
        <f t="shared" si="22"/>
        <v>2.31333333333333</v>
      </c>
      <c r="Q50" s="59">
        <f t="shared" si="23"/>
        <v>1.95</v>
      </c>
      <c r="R50" s="59">
        <f t="shared" si="24"/>
        <v>2.09</v>
      </c>
      <c r="S50" s="59">
        <f t="shared" si="25"/>
        <v>1.715</v>
      </c>
      <c r="T50" s="59">
        <f t="shared" si="26"/>
        <v>1.43</v>
      </c>
      <c r="U50" s="59">
        <f t="shared" si="27"/>
        <v>1.34</v>
      </c>
      <c r="V50" s="59">
        <f t="shared" si="28"/>
        <v>1.1</v>
      </c>
      <c r="W50" s="59">
        <f t="shared" si="29"/>
        <v>0.859999999999999</v>
      </c>
      <c r="Z50" s="47">
        <v>67.3</v>
      </c>
      <c r="AA50" s="47">
        <v>63.3</v>
      </c>
      <c r="AB50" s="47">
        <v>60.3</v>
      </c>
      <c r="AC50" s="47">
        <v>58.2</v>
      </c>
      <c r="AD50" s="51">
        <v>56.4</v>
      </c>
      <c r="AE50" s="51">
        <v>55</v>
      </c>
      <c r="AF50" s="51">
        <v>54</v>
      </c>
      <c r="AG50" s="51">
        <v>53</v>
      </c>
      <c r="AH50" s="47">
        <v>52.4</v>
      </c>
      <c r="AI50" s="51">
        <v>51.9</v>
      </c>
      <c r="AJ50" s="47">
        <v>51.4</v>
      </c>
    </row>
    <row r="51" ht="25.1" spans="1:36">
      <c r="A51" s="45">
        <v>20</v>
      </c>
      <c r="B51" s="46">
        <v>102.2</v>
      </c>
      <c r="C51" s="46">
        <v>185.4</v>
      </c>
      <c r="D51" s="47">
        <v>139.4</v>
      </c>
      <c r="E51" s="47">
        <v>112.1</v>
      </c>
      <c r="F51" s="52">
        <v>96</v>
      </c>
      <c r="G51" s="47">
        <v>85.5</v>
      </c>
      <c r="H51" s="51">
        <v>79</v>
      </c>
      <c r="I51" s="59">
        <f t="shared" si="15"/>
        <v>4.6</v>
      </c>
      <c r="J51" s="60">
        <f t="shared" si="16"/>
        <v>3.665</v>
      </c>
      <c r="K51" s="59">
        <f t="shared" si="17"/>
        <v>2.98</v>
      </c>
      <c r="L51" s="59">
        <f t="shared" si="18"/>
        <v>2.4975</v>
      </c>
      <c r="M51" s="59">
        <f t="shared" si="19"/>
        <v>2.128</v>
      </c>
      <c r="N51" s="59">
        <f t="shared" si="20"/>
        <v>2.73</v>
      </c>
      <c r="O51" s="59">
        <f t="shared" si="21"/>
        <v>2.17</v>
      </c>
      <c r="P51" s="59">
        <f t="shared" si="22"/>
        <v>1.79666666666667</v>
      </c>
      <c r="Q51" s="59">
        <f t="shared" si="23"/>
        <v>1.51</v>
      </c>
      <c r="R51" s="59">
        <f t="shared" si="24"/>
        <v>1.61</v>
      </c>
      <c r="S51" s="59">
        <f t="shared" si="25"/>
        <v>1.33</v>
      </c>
      <c r="T51" s="59">
        <f t="shared" si="26"/>
        <v>1.10333333333333</v>
      </c>
      <c r="U51" s="59">
        <f t="shared" si="27"/>
        <v>1.05</v>
      </c>
      <c r="V51" s="59">
        <f t="shared" si="28"/>
        <v>0.85</v>
      </c>
      <c r="W51" s="59">
        <f t="shared" si="29"/>
        <v>0.65</v>
      </c>
      <c r="Z51" s="47">
        <v>74.4</v>
      </c>
      <c r="AA51" s="47">
        <v>71.1</v>
      </c>
      <c r="AB51" s="47">
        <v>68.9</v>
      </c>
      <c r="AC51" s="47">
        <v>67.2</v>
      </c>
      <c r="AD51" s="51">
        <v>65.8</v>
      </c>
      <c r="AE51" s="51">
        <v>64.7</v>
      </c>
      <c r="AF51" s="51">
        <v>64</v>
      </c>
      <c r="AG51" s="51">
        <v>63.4</v>
      </c>
      <c r="AH51" s="47">
        <v>62.7</v>
      </c>
      <c r="AI51" s="51">
        <v>62.4</v>
      </c>
      <c r="AJ51" s="51">
        <v>62</v>
      </c>
    </row>
    <row r="52" ht="25.1" spans="1:36">
      <c r="A52" s="45">
        <v>21</v>
      </c>
      <c r="B52" s="46">
        <v>108.3</v>
      </c>
      <c r="C52" s="46">
        <v>237.2</v>
      </c>
      <c r="D52" s="47">
        <v>169.8</v>
      </c>
      <c r="E52" s="47">
        <v>130.4</v>
      </c>
      <c r="F52" s="46">
        <v>106.7</v>
      </c>
      <c r="G52" s="47">
        <v>91.7</v>
      </c>
      <c r="H52" s="51">
        <v>82</v>
      </c>
      <c r="I52" s="59">
        <f t="shared" si="15"/>
        <v>6.74</v>
      </c>
      <c r="J52" s="60">
        <f t="shared" si="16"/>
        <v>5.34</v>
      </c>
      <c r="K52" s="59">
        <f t="shared" si="17"/>
        <v>4.35</v>
      </c>
      <c r="L52" s="59">
        <f t="shared" si="18"/>
        <v>3.6375</v>
      </c>
      <c r="M52" s="59">
        <f t="shared" si="19"/>
        <v>3.104</v>
      </c>
      <c r="N52" s="59">
        <f t="shared" si="20"/>
        <v>3.94</v>
      </c>
      <c r="O52" s="59">
        <f t="shared" si="21"/>
        <v>3.155</v>
      </c>
      <c r="P52" s="59">
        <f t="shared" si="22"/>
        <v>2.60333333333333</v>
      </c>
      <c r="Q52" s="59">
        <f t="shared" si="23"/>
        <v>2.195</v>
      </c>
      <c r="R52" s="59">
        <f t="shared" si="24"/>
        <v>2.37</v>
      </c>
      <c r="S52" s="59">
        <f t="shared" si="25"/>
        <v>1.935</v>
      </c>
      <c r="T52" s="59">
        <f t="shared" si="26"/>
        <v>1.61333333333333</v>
      </c>
      <c r="U52" s="59">
        <f t="shared" si="27"/>
        <v>1.5</v>
      </c>
      <c r="V52" s="59">
        <f t="shared" si="28"/>
        <v>1.235</v>
      </c>
      <c r="W52" s="59">
        <f t="shared" si="29"/>
        <v>0.97</v>
      </c>
      <c r="Z52" s="47">
        <v>75.3</v>
      </c>
      <c r="AA52" s="47">
        <v>70.7</v>
      </c>
      <c r="AB52" s="47">
        <v>67.2</v>
      </c>
      <c r="AC52" s="47">
        <v>64.9</v>
      </c>
      <c r="AD52" s="51">
        <v>62.9</v>
      </c>
      <c r="AE52" s="51">
        <v>61.2</v>
      </c>
      <c r="AF52" s="51">
        <v>60</v>
      </c>
      <c r="AG52" s="51">
        <v>59</v>
      </c>
      <c r="AH52" s="47">
        <v>58.4</v>
      </c>
      <c r="AI52" s="51">
        <v>57.9</v>
      </c>
      <c r="AJ52" s="51">
        <v>57</v>
      </c>
    </row>
    <row r="53" ht="25.1" spans="1:36">
      <c r="A53" s="53">
        <v>22</v>
      </c>
      <c r="B53" s="46">
        <v>96.2</v>
      </c>
      <c r="C53" s="46">
        <v>255.5</v>
      </c>
      <c r="D53" s="47">
        <v>175</v>
      </c>
      <c r="E53" s="47">
        <v>127.6</v>
      </c>
      <c r="F53" s="46">
        <v>99.3</v>
      </c>
      <c r="G53" s="47">
        <v>81.4</v>
      </c>
      <c r="H53" s="47">
        <v>69.7</v>
      </c>
      <c r="I53" s="59">
        <f t="shared" si="15"/>
        <v>8.05</v>
      </c>
      <c r="J53" s="60">
        <f t="shared" si="16"/>
        <v>6.395</v>
      </c>
      <c r="K53" s="59">
        <f t="shared" si="17"/>
        <v>5.20666666666667</v>
      </c>
      <c r="L53" s="59">
        <f t="shared" si="18"/>
        <v>4.3525</v>
      </c>
      <c r="M53" s="59">
        <f t="shared" si="19"/>
        <v>3.716</v>
      </c>
      <c r="N53" s="59">
        <f t="shared" si="20"/>
        <v>4.74</v>
      </c>
      <c r="O53" s="59">
        <f t="shared" si="21"/>
        <v>3.785</v>
      </c>
      <c r="P53" s="59">
        <f t="shared" si="22"/>
        <v>3.12</v>
      </c>
      <c r="Q53" s="59">
        <f t="shared" si="23"/>
        <v>2.6325</v>
      </c>
      <c r="R53" s="59">
        <f t="shared" si="24"/>
        <v>2.83</v>
      </c>
      <c r="S53" s="59">
        <f t="shared" si="25"/>
        <v>2.31</v>
      </c>
      <c r="T53" s="59">
        <f t="shared" si="26"/>
        <v>1.93</v>
      </c>
      <c r="U53" s="59">
        <f t="shared" si="27"/>
        <v>1.79</v>
      </c>
      <c r="V53" s="59">
        <f t="shared" si="28"/>
        <v>1.48</v>
      </c>
      <c r="W53" s="59">
        <f t="shared" si="29"/>
        <v>1.17</v>
      </c>
      <c r="Z53" s="47">
        <v>61.8</v>
      </c>
      <c r="AA53" s="47">
        <v>56.3</v>
      </c>
      <c r="AB53" s="47">
        <v>52.1</v>
      </c>
      <c r="AC53" s="47">
        <v>49.3</v>
      </c>
      <c r="AD53" s="51">
        <v>46.8</v>
      </c>
      <c r="AE53" s="51">
        <v>45.2</v>
      </c>
      <c r="AF53" s="51">
        <v>43.5</v>
      </c>
      <c r="AG53" s="51">
        <v>42.4</v>
      </c>
      <c r="AH53" s="47">
        <v>41.6</v>
      </c>
      <c r="AI53" s="51">
        <v>40.8</v>
      </c>
      <c r="AJ53" s="51">
        <v>40</v>
      </c>
    </row>
    <row r="54" ht="25.1" spans="1:36">
      <c r="A54" s="54">
        <v>24</v>
      </c>
      <c r="B54" s="46">
        <v>101.4</v>
      </c>
      <c r="C54" s="46">
        <v>205.9</v>
      </c>
      <c r="D54" s="47">
        <v>149.7</v>
      </c>
      <c r="E54" s="47">
        <v>116.8</v>
      </c>
      <c r="F54" s="46">
        <v>97.2</v>
      </c>
      <c r="G54" s="47">
        <v>84.5</v>
      </c>
      <c r="H54" s="47">
        <v>76.5</v>
      </c>
      <c r="I54" s="59">
        <f t="shared" si="15"/>
        <v>5.62</v>
      </c>
      <c r="J54" s="60">
        <f t="shared" si="16"/>
        <v>4.455</v>
      </c>
      <c r="K54" s="59">
        <f t="shared" si="17"/>
        <v>3.62333333333333</v>
      </c>
      <c r="L54" s="59">
        <f t="shared" si="18"/>
        <v>3.035</v>
      </c>
      <c r="M54" s="59">
        <f t="shared" si="19"/>
        <v>2.588</v>
      </c>
      <c r="N54" s="59">
        <f t="shared" si="20"/>
        <v>3.29</v>
      </c>
      <c r="O54" s="59">
        <f t="shared" si="21"/>
        <v>2.625</v>
      </c>
      <c r="P54" s="59">
        <f t="shared" si="22"/>
        <v>2.17333333333333</v>
      </c>
      <c r="Q54" s="59">
        <f t="shared" si="23"/>
        <v>1.83</v>
      </c>
      <c r="R54" s="59">
        <f t="shared" si="24"/>
        <v>1.96</v>
      </c>
      <c r="S54" s="59">
        <f t="shared" si="25"/>
        <v>1.615</v>
      </c>
      <c r="T54" s="59">
        <f t="shared" si="26"/>
        <v>1.34333333333333</v>
      </c>
      <c r="U54" s="59">
        <f t="shared" si="27"/>
        <v>1.27</v>
      </c>
      <c r="V54" s="59">
        <f t="shared" si="28"/>
        <v>1.035</v>
      </c>
      <c r="W54" s="59">
        <f t="shared" si="29"/>
        <v>0.8</v>
      </c>
      <c r="Z54" s="47">
        <v>70.8</v>
      </c>
      <c r="AA54" s="47">
        <v>67.1</v>
      </c>
      <c r="AB54" s="47">
        <v>64.2</v>
      </c>
      <c r="AC54" s="47">
        <v>62.2</v>
      </c>
      <c r="AD54" s="51">
        <v>60.5</v>
      </c>
      <c r="AE54" s="51">
        <v>59.2</v>
      </c>
      <c r="AF54" s="51">
        <v>58.2</v>
      </c>
      <c r="AG54" s="51">
        <v>57.4</v>
      </c>
      <c r="AH54" s="47">
        <v>56.8</v>
      </c>
      <c r="AI54" s="51">
        <v>56.3</v>
      </c>
      <c r="AJ54" s="47">
        <v>55.8</v>
      </c>
    </row>
    <row r="55" ht="25.1" spans="1:36">
      <c r="A55" s="54">
        <v>25</v>
      </c>
      <c r="B55" s="46">
        <v>119</v>
      </c>
      <c r="C55" s="46">
        <v>235</v>
      </c>
      <c r="D55" s="47">
        <v>166.4</v>
      </c>
      <c r="E55" s="47">
        <v>125.8</v>
      </c>
      <c r="F55" s="46">
        <v>101.7</v>
      </c>
      <c r="G55" s="47">
        <v>86.2</v>
      </c>
      <c r="H55" s="47">
        <v>76.4</v>
      </c>
      <c r="I55" s="59">
        <f t="shared" si="15"/>
        <v>6.86</v>
      </c>
      <c r="J55" s="60">
        <f t="shared" si="16"/>
        <v>5.46</v>
      </c>
      <c r="K55" s="59">
        <f t="shared" si="17"/>
        <v>4.44333333333333</v>
      </c>
      <c r="L55" s="59">
        <f t="shared" si="18"/>
        <v>3.72</v>
      </c>
      <c r="M55" s="59">
        <f t="shared" si="19"/>
        <v>3.172</v>
      </c>
      <c r="N55" s="59">
        <f t="shared" si="20"/>
        <v>4.06</v>
      </c>
      <c r="O55" s="59">
        <f t="shared" si="21"/>
        <v>3.235</v>
      </c>
      <c r="P55" s="59">
        <f t="shared" si="22"/>
        <v>2.67333333333333</v>
      </c>
      <c r="Q55" s="59">
        <f t="shared" si="23"/>
        <v>2.25</v>
      </c>
      <c r="R55" s="59">
        <f t="shared" si="24"/>
        <v>2.41</v>
      </c>
      <c r="S55" s="59">
        <f t="shared" si="25"/>
        <v>1.98</v>
      </c>
      <c r="T55" s="59">
        <f t="shared" si="26"/>
        <v>1.64666666666667</v>
      </c>
      <c r="U55" s="59">
        <f t="shared" si="27"/>
        <v>1.55</v>
      </c>
      <c r="V55" s="59">
        <f t="shared" si="28"/>
        <v>1.265</v>
      </c>
      <c r="W55" s="59">
        <f t="shared" si="29"/>
        <v>0.98</v>
      </c>
      <c r="Z55" s="47">
        <v>69.8</v>
      </c>
      <c r="AA55" s="47">
        <v>64.9</v>
      </c>
      <c r="AB55" s="47">
        <v>61.5</v>
      </c>
      <c r="AC55" s="51">
        <v>59</v>
      </c>
      <c r="AD55" s="51">
        <v>57</v>
      </c>
      <c r="AE55" s="51">
        <v>55.3</v>
      </c>
      <c r="AF55" s="51">
        <v>54.2</v>
      </c>
      <c r="AG55" s="51">
        <v>53.2</v>
      </c>
      <c r="AH55" s="47">
        <v>52.3</v>
      </c>
      <c r="AI55" s="51">
        <v>51.8</v>
      </c>
      <c r="AJ55" s="47">
        <v>51.2</v>
      </c>
    </row>
    <row r="56" ht="25.1" spans="1:36">
      <c r="A56" s="54">
        <v>26</v>
      </c>
      <c r="B56" s="46">
        <v>110</v>
      </c>
      <c r="C56" s="46">
        <v>221.9</v>
      </c>
      <c r="D56" s="47">
        <v>158.9</v>
      </c>
      <c r="E56" s="47">
        <v>121.9</v>
      </c>
      <c r="F56" s="46">
        <v>99.9</v>
      </c>
      <c r="G56" s="47">
        <v>85.7</v>
      </c>
      <c r="H56" s="47">
        <v>76.8</v>
      </c>
      <c r="I56" s="59">
        <f t="shared" si="15"/>
        <v>6.3</v>
      </c>
      <c r="J56" s="60">
        <f t="shared" si="16"/>
        <v>5</v>
      </c>
      <c r="K56" s="59">
        <f t="shared" si="17"/>
        <v>4.06666666666667</v>
      </c>
      <c r="L56" s="59">
        <f t="shared" si="18"/>
        <v>3.405</v>
      </c>
      <c r="M56" s="59">
        <f t="shared" si="19"/>
        <v>2.902</v>
      </c>
      <c r="N56" s="59">
        <f t="shared" si="20"/>
        <v>3.7</v>
      </c>
      <c r="O56" s="59">
        <f t="shared" si="21"/>
        <v>2.95</v>
      </c>
      <c r="P56" s="59">
        <f t="shared" si="22"/>
        <v>2.44</v>
      </c>
      <c r="Q56" s="59">
        <f t="shared" si="23"/>
        <v>2.0525</v>
      </c>
      <c r="R56" s="59">
        <f t="shared" si="24"/>
        <v>2.2</v>
      </c>
      <c r="S56" s="59">
        <f t="shared" si="25"/>
        <v>1.81</v>
      </c>
      <c r="T56" s="59">
        <f t="shared" si="26"/>
        <v>1.50333333333333</v>
      </c>
      <c r="U56" s="59">
        <f t="shared" si="27"/>
        <v>1.42</v>
      </c>
      <c r="V56" s="59">
        <f t="shared" si="28"/>
        <v>1.155</v>
      </c>
      <c r="W56" s="59">
        <f t="shared" si="29"/>
        <v>0.890000000000001</v>
      </c>
      <c r="Z56" s="47">
        <v>70.6</v>
      </c>
      <c r="AA56" s="47">
        <v>66.1</v>
      </c>
      <c r="AB56" s="51">
        <v>63</v>
      </c>
      <c r="AC56" s="47">
        <v>60.8</v>
      </c>
      <c r="AD56" s="51">
        <v>58.9</v>
      </c>
      <c r="AE56" s="51">
        <v>57.7</v>
      </c>
      <c r="AF56" s="51">
        <v>56.3</v>
      </c>
      <c r="AG56" s="51">
        <v>55.5</v>
      </c>
      <c r="AH56" s="47">
        <v>54.6</v>
      </c>
      <c r="AI56" s="64">
        <v>54.1</v>
      </c>
      <c r="AJ56" s="47">
        <v>53.6</v>
      </c>
    </row>
    <row r="57" spans="1:36">
      <c r="A57" s="54">
        <v>27</v>
      </c>
      <c r="B57" s="45">
        <v>110.4</v>
      </c>
      <c r="C57" s="45">
        <v>241</v>
      </c>
      <c r="D57" s="45">
        <v>167.7</v>
      </c>
      <c r="E57" s="45">
        <v>124.6</v>
      </c>
      <c r="F57" s="45">
        <v>99.1</v>
      </c>
      <c r="G57" s="45">
        <v>82.4</v>
      </c>
      <c r="H57" s="45">
        <v>72.1</v>
      </c>
      <c r="I57" s="59">
        <f t="shared" si="15"/>
        <v>7.33</v>
      </c>
      <c r="J57" s="60">
        <f t="shared" si="16"/>
        <v>5.82</v>
      </c>
      <c r="K57" s="59">
        <f t="shared" si="17"/>
        <v>4.73</v>
      </c>
      <c r="L57" s="59">
        <f t="shared" si="18"/>
        <v>3.965</v>
      </c>
      <c r="M57" s="59">
        <f t="shared" si="19"/>
        <v>3.378</v>
      </c>
      <c r="N57" s="59">
        <f t="shared" si="20"/>
        <v>4.31</v>
      </c>
      <c r="O57" s="59">
        <f t="shared" si="21"/>
        <v>3.43</v>
      </c>
      <c r="P57" s="59">
        <f t="shared" si="22"/>
        <v>2.84333333333333</v>
      </c>
      <c r="Q57" s="59">
        <f t="shared" si="23"/>
        <v>2.39</v>
      </c>
      <c r="R57" s="59">
        <f t="shared" si="24"/>
        <v>2.55</v>
      </c>
      <c r="S57" s="59">
        <f t="shared" si="25"/>
        <v>2.11</v>
      </c>
      <c r="T57" s="59">
        <f t="shared" si="26"/>
        <v>1.75</v>
      </c>
      <c r="U57" s="59">
        <f t="shared" si="27"/>
        <v>1.67</v>
      </c>
      <c r="V57" s="59">
        <f t="shared" si="28"/>
        <v>1.35</v>
      </c>
      <c r="W57" s="59">
        <f t="shared" si="29"/>
        <v>1.03</v>
      </c>
      <c r="Z57" s="45">
        <v>64.9</v>
      </c>
      <c r="AA57" s="45">
        <v>59.6</v>
      </c>
      <c r="AB57" s="45">
        <v>56.2</v>
      </c>
      <c r="AC57" s="45">
        <v>53.4</v>
      </c>
      <c r="AD57" s="45">
        <v>51.4</v>
      </c>
      <c r="AE57" s="45">
        <v>49.5</v>
      </c>
      <c r="AF57" s="45">
        <v>48.4</v>
      </c>
      <c r="AG57" s="45">
        <v>47.4</v>
      </c>
      <c r="AH57" s="45">
        <v>46.5</v>
      </c>
      <c r="AI57" s="45">
        <v>45.5</v>
      </c>
      <c r="AJ57" s="45">
        <v>45.4</v>
      </c>
    </row>
    <row r="58" spans="1:36">
      <c r="A58" s="54">
        <v>29</v>
      </c>
      <c r="B58" s="45">
        <v>84.6</v>
      </c>
      <c r="C58" s="45">
        <v>139.6</v>
      </c>
      <c r="D58" s="45">
        <v>103.9</v>
      </c>
      <c r="E58" s="45">
        <v>83.2</v>
      </c>
      <c r="F58" s="55">
        <v>71</v>
      </c>
      <c r="G58" s="55">
        <v>63</v>
      </c>
      <c r="H58" s="55">
        <v>58</v>
      </c>
      <c r="I58" s="59">
        <f t="shared" si="15"/>
        <v>3.57</v>
      </c>
      <c r="J58" s="60">
        <f t="shared" si="16"/>
        <v>2.82</v>
      </c>
      <c r="K58" s="59">
        <f t="shared" si="17"/>
        <v>2.28666666666667</v>
      </c>
      <c r="L58" s="59">
        <f t="shared" si="18"/>
        <v>1.915</v>
      </c>
      <c r="M58" s="59">
        <f t="shared" si="19"/>
        <v>1.632</v>
      </c>
      <c r="N58" s="59">
        <f t="shared" si="20"/>
        <v>2.07</v>
      </c>
      <c r="O58" s="59">
        <f t="shared" si="21"/>
        <v>1.645</v>
      </c>
      <c r="P58" s="59">
        <f t="shared" si="22"/>
        <v>1.36333333333333</v>
      </c>
      <c r="Q58" s="59">
        <f t="shared" si="23"/>
        <v>1.1475</v>
      </c>
      <c r="R58" s="59">
        <f t="shared" si="24"/>
        <v>1.22</v>
      </c>
      <c r="S58" s="59">
        <f t="shared" si="25"/>
        <v>1.01</v>
      </c>
      <c r="T58" s="59">
        <f t="shared" si="26"/>
        <v>0.84</v>
      </c>
      <c r="U58" s="59">
        <f t="shared" si="27"/>
        <v>0.8</v>
      </c>
      <c r="V58" s="59">
        <f t="shared" si="28"/>
        <v>0.65</v>
      </c>
      <c r="W58" s="59">
        <f t="shared" si="29"/>
        <v>0.5</v>
      </c>
      <c r="Z58" s="45">
        <v>54.5</v>
      </c>
      <c r="AA58" s="45">
        <v>52.5</v>
      </c>
      <c r="AB58" s="45">
        <v>50.6</v>
      </c>
      <c r="AC58" s="55">
        <v>49</v>
      </c>
      <c r="AD58" s="55">
        <v>48</v>
      </c>
      <c r="AE58" s="45">
        <v>47.4</v>
      </c>
      <c r="AF58" s="45">
        <v>46.5</v>
      </c>
      <c r="AG58" s="45">
        <v>46.2</v>
      </c>
      <c r="AH58" s="45">
        <v>45.7</v>
      </c>
      <c r="AI58" s="45">
        <v>45.6</v>
      </c>
      <c r="AJ58" s="45">
        <v>45.2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selection activeCell="D17" sqref="D17"/>
    </sheetView>
  </sheetViews>
  <sheetFormatPr defaultColWidth="9" defaultRowHeight="13.5"/>
  <sheetData>
    <row r="1" ht="15.75" spans="1:9">
      <c r="A1" s="2"/>
      <c r="B1" s="24" t="s">
        <v>35</v>
      </c>
      <c r="C1" s="25"/>
      <c r="D1" s="25"/>
      <c r="E1" s="25"/>
      <c r="F1" s="25"/>
      <c r="G1" s="25"/>
      <c r="H1" s="25"/>
      <c r="I1" s="25"/>
    </row>
    <row r="2" ht="15.75" spans="1:9">
      <c r="A2" s="2"/>
      <c r="B2" s="24" t="s">
        <v>36</v>
      </c>
      <c r="C2" s="25"/>
      <c r="D2" s="25"/>
      <c r="E2" s="25"/>
      <c r="F2" s="8" t="s">
        <v>37</v>
      </c>
      <c r="G2" s="26"/>
      <c r="H2" s="26"/>
      <c r="I2" s="26"/>
    </row>
    <row r="3" ht="15.75" spans="1:9">
      <c r="A3" s="2" t="s">
        <v>38</v>
      </c>
      <c r="B3" s="27" t="s">
        <v>39</v>
      </c>
      <c r="C3" s="27" t="s">
        <v>40</v>
      </c>
      <c r="D3" s="27" t="s">
        <v>41</v>
      </c>
      <c r="E3" s="27" t="s">
        <v>42</v>
      </c>
      <c r="F3" s="12" t="s">
        <v>39</v>
      </c>
      <c r="G3" s="12" t="s">
        <v>40</v>
      </c>
      <c r="H3" s="12" t="s">
        <v>41</v>
      </c>
      <c r="I3" s="12" t="s">
        <v>42</v>
      </c>
    </row>
    <row r="4" ht="15.75" spans="1:9">
      <c r="A4" s="2">
        <v>1</v>
      </c>
      <c r="B4" s="28">
        <v>8.37</v>
      </c>
      <c r="C4" s="28">
        <v>1.02</v>
      </c>
      <c r="D4" s="28">
        <v>0.2</v>
      </c>
      <c r="E4" s="28">
        <v>0.02</v>
      </c>
      <c r="F4" s="16">
        <v>2.66</v>
      </c>
      <c r="G4" s="16">
        <v>2.01</v>
      </c>
      <c r="H4" s="16">
        <v>0.66</v>
      </c>
      <c r="I4" s="16">
        <v>0.29</v>
      </c>
    </row>
    <row r="5" ht="15.75" spans="1:9">
      <c r="A5" s="2">
        <v>2</v>
      </c>
      <c r="B5" s="28">
        <v>9.18</v>
      </c>
      <c r="C5" s="28">
        <v>0.99</v>
      </c>
      <c r="D5" s="28">
        <v>0.4</v>
      </c>
      <c r="E5" s="28">
        <v>0.43</v>
      </c>
      <c r="F5" s="16">
        <v>3.03</v>
      </c>
      <c r="G5" s="16">
        <v>1.65</v>
      </c>
      <c r="H5" s="16"/>
      <c r="I5" s="16">
        <v>0.57</v>
      </c>
    </row>
    <row r="6" ht="15.75" spans="1:9">
      <c r="A6" s="2">
        <v>3</v>
      </c>
      <c r="B6" s="28">
        <v>6.43</v>
      </c>
      <c r="C6" s="28">
        <v>0.65</v>
      </c>
      <c r="D6" s="28">
        <v>0.46</v>
      </c>
      <c r="E6" s="28">
        <v>0.39</v>
      </c>
      <c r="F6" s="16">
        <v>2.5</v>
      </c>
      <c r="G6" s="16">
        <v>1.45</v>
      </c>
      <c r="H6" s="16">
        <v>0.86</v>
      </c>
      <c r="I6" s="16">
        <v>0.49</v>
      </c>
    </row>
    <row r="7" ht="15.75" spans="1:9">
      <c r="A7" s="2">
        <v>4</v>
      </c>
      <c r="B7" s="28">
        <v>8.44</v>
      </c>
      <c r="C7" s="28">
        <v>0.9</v>
      </c>
      <c r="D7" s="28">
        <v>0.48</v>
      </c>
      <c r="E7" s="28">
        <v>0.24</v>
      </c>
      <c r="F7" s="16">
        <v>3.02</v>
      </c>
      <c r="G7" s="16">
        <v>1.42</v>
      </c>
      <c r="H7" s="16">
        <v>0.57</v>
      </c>
      <c r="I7" s="16">
        <v>0.39</v>
      </c>
    </row>
    <row r="8" ht="15.75" spans="1:9">
      <c r="A8" s="2">
        <v>5</v>
      </c>
      <c r="B8" s="28">
        <v>6.12</v>
      </c>
      <c r="C8" s="28">
        <v>0.62</v>
      </c>
      <c r="D8" s="28">
        <v>0.28</v>
      </c>
      <c r="E8" s="28">
        <v>0.29</v>
      </c>
      <c r="F8" s="16">
        <v>3.56</v>
      </c>
      <c r="G8" s="16">
        <v>1.77</v>
      </c>
      <c r="H8" s="16">
        <v>0.87</v>
      </c>
      <c r="I8" s="16">
        <v>0.36</v>
      </c>
    </row>
    <row r="9" ht="15.75" spans="1:9">
      <c r="A9" s="2">
        <v>6</v>
      </c>
      <c r="B9" s="28">
        <v>8.48</v>
      </c>
      <c r="C9" s="28">
        <v>0.99</v>
      </c>
      <c r="D9" s="28">
        <v>0.58</v>
      </c>
      <c r="E9" s="29">
        <v>0.3</v>
      </c>
      <c r="F9" s="16">
        <v>2.58</v>
      </c>
      <c r="G9" s="16">
        <v>1.76</v>
      </c>
      <c r="H9" s="16">
        <v>0.87</v>
      </c>
      <c r="I9" s="16">
        <v>0.56</v>
      </c>
    </row>
    <row r="10" ht="15.75" spans="1:9">
      <c r="A10" s="2" t="s">
        <v>33</v>
      </c>
      <c r="B10" s="28">
        <v>9.13</v>
      </c>
      <c r="C10" s="28">
        <v>1.04</v>
      </c>
      <c r="D10" s="28">
        <v>0.69</v>
      </c>
      <c r="E10" s="28">
        <v>0.16</v>
      </c>
      <c r="F10" s="16">
        <v>2.13</v>
      </c>
      <c r="G10" s="16">
        <v>1.47</v>
      </c>
      <c r="H10" s="16">
        <v>0.72</v>
      </c>
      <c r="I10" s="16">
        <v>0.23</v>
      </c>
    </row>
    <row r="11" ht="15.75" spans="1:9">
      <c r="A11" s="2" t="s">
        <v>43</v>
      </c>
      <c r="B11" s="30">
        <v>9.13</v>
      </c>
      <c r="C11" s="30">
        <v>1.15</v>
      </c>
      <c r="D11" s="30">
        <v>0.69</v>
      </c>
      <c r="E11" s="30">
        <v>0.16</v>
      </c>
      <c r="F11" s="19">
        <v>2.13</v>
      </c>
      <c r="G11" s="20">
        <v>1.3</v>
      </c>
      <c r="H11" s="20">
        <v>0.72</v>
      </c>
      <c r="I11" s="19">
        <v>0.23</v>
      </c>
    </row>
    <row r="12" ht="15.75" spans="1:9">
      <c r="A12" s="2">
        <v>8</v>
      </c>
      <c r="B12" s="28">
        <v>9.12</v>
      </c>
      <c r="C12" s="28">
        <v>0.78</v>
      </c>
      <c r="D12" s="28">
        <v>0.55</v>
      </c>
      <c r="E12" s="28">
        <v>0.34</v>
      </c>
      <c r="F12" s="16">
        <v>3.4</v>
      </c>
      <c r="G12" s="16">
        <v>1.79</v>
      </c>
      <c r="H12" s="16">
        <v>1.01</v>
      </c>
      <c r="I12" s="16">
        <v>0.52</v>
      </c>
    </row>
    <row r="13" ht="15.75" spans="1:9">
      <c r="A13" s="2">
        <v>9</v>
      </c>
      <c r="B13" s="28">
        <v>9.49</v>
      </c>
      <c r="C13" s="29">
        <v>0.6</v>
      </c>
      <c r="D13" s="29">
        <v>0.48</v>
      </c>
      <c r="E13" s="28">
        <v>0.53</v>
      </c>
      <c r="F13" s="16">
        <v>2.63</v>
      </c>
      <c r="G13" s="16">
        <v>1.45</v>
      </c>
      <c r="H13" s="16">
        <v>0.82</v>
      </c>
      <c r="I13" s="16">
        <v>0.59</v>
      </c>
    </row>
    <row r="14" ht="15.75" spans="1:9">
      <c r="A14" s="2">
        <v>10</v>
      </c>
      <c r="B14" s="28">
        <v>7.69</v>
      </c>
      <c r="C14" s="28">
        <v>0.49</v>
      </c>
      <c r="D14" s="28">
        <v>0.58</v>
      </c>
      <c r="E14" s="28">
        <v>0.29</v>
      </c>
      <c r="F14" s="16">
        <v>2.17</v>
      </c>
      <c r="G14" s="16">
        <v>1.24</v>
      </c>
      <c r="H14" s="16">
        <v>0.78</v>
      </c>
      <c r="I14" s="16">
        <v>0.67</v>
      </c>
    </row>
    <row r="15" ht="15.75" spans="1:9">
      <c r="A15" s="2">
        <v>11</v>
      </c>
      <c r="B15" s="28">
        <v>6.2</v>
      </c>
      <c r="C15" s="29">
        <v>0.9</v>
      </c>
      <c r="D15" s="29">
        <v>0.37</v>
      </c>
      <c r="E15" s="29">
        <v>0.3</v>
      </c>
      <c r="F15" s="16">
        <v>2.94</v>
      </c>
      <c r="G15" s="16">
        <v>1.96</v>
      </c>
      <c r="H15" s="16">
        <v>0.84</v>
      </c>
      <c r="I15" s="16">
        <v>0.26</v>
      </c>
    </row>
    <row r="16" ht="15.75" spans="1:9">
      <c r="A16" s="2">
        <v>12</v>
      </c>
      <c r="B16" s="28">
        <v>3.49</v>
      </c>
      <c r="C16" s="28">
        <v>0.65</v>
      </c>
      <c r="D16" s="28">
        <v>0.35</v>
      </c>
      <c r="E16" s="28">
        <v>0.51</v>
      </c>
      <c r="F16" s="16">
        <v>3.77</v>
      </c>
      <c r="G16" s="16">
        <v>1.66</v>
      </c>
      <c r="H16" s="16">
        <v>0.98</v>
      </c>
      <c r="I16" s="16">
        <v>0.62</v>
      </c>
    </row>
    <row r="17" ht="15.75" spans="1:9">
      <c r="A17" s="2">
        <v>13</v>
      </c>
      <c r="B17" s="28">
        <v>1.57</v>
      </c>
      <c r="C17" s="28">
        <v>0.53</v>
      </c>
      <c r="D17" s="29">
        <v>0.3</v>
      </c>
      <c r="E17" s="28">
        <v>0.23</v>
      </c>
      <c r="F17" s="16">
        <v>3.16</v>
      </c>
      <c r="G17" s="16">
        <v>1.89</v>
      </c>
      <c r="H17" s="16">
        <v>0.58</v>
      </c>
      <c r="I17" s="16">
        <v>0.27</v>
      </c>
    </row>
    <row r="18" ht="15.75" spans="1:9">
      <c r="A18" s="2">
        <v>14</v>
      </c>
      <c r="B18" s="28">
        <v>7.84</v>
      </c>
      <c r="C18" s="28">
        <v>0.86</v>
      </c>
      <c r="D18" s="28">
        <v>0.31</v>
      </c>
      <c r="E18" s="28">
        <v>0.44</v>
      </c>
      <c r="F18" s="16">
        <v>2.99</v>
      </c>
      <c r="G18" s="16">
        <v>1.33</v>
      </c>
      <c r="H18" s="16">
        <v>0.44</v>
      </c>
      <c r="I18" s="16">
        <v>0.66</v>
      </c>
    </row>
    <row r="19" ht="15.75" spans="1:9">
      <c r="A19" s="2">
        <v>17</v>
      </c>
      <c r="B19" s="28">
        <v>10.73</v>
      </c>
      <c r="C19" s="28">
        <v>2.05</v>
      </c>
      <c r="D19" s="28">
        <v>0.58</v>
      </c>
      <c r="E19" s="28"/>
      <c r="F19" s="16">
        <v>1.98</v>
      </c>
      <c r="G19" s="16">
        <v>2.78</v>
      </c>
      <c r="H19" s="16">
        <v>0.89</v>
      </c>
      <c r="I19" s="16"/>
    </row>
    <row r="20" ht="15.75" spans="1:9">
      <c r="A20" s="2">
        <v>18</v>
      </c>
      <c r="B20" s="28">
        <v>6.19</v>
      </c>
      <c r="C20" s="28">
        <v>0.83</v>
      </c>
      <c r="D20" s="28">
        <v>0.77</v>
      </c>
      <c r="E20" s="28">
        <v>0.21</v>
      </c>
      <c r="F20" s="16">
        <v>2.16</v>
      </c>
      <c r="G20" s="16">
        <v>1.26</v>
      </c>
      <c r="H20" s="16">
        <v>0.99</v>
      </c>
      <c r="I20" s="16">
        <v>0.36</v>
      </c>
    </row>
    <row r="21" ht="15.75" spans="1:9">
      <c r="A21" s="2">
        <v>19</v>
      </c>
      <c r="B21" s="28">
        <v>9.39</v>
      </c>
      <c r="C21" s="28">
        <v>1.48</v>
      </c>
      <c r="D21" s="28">
        <v>0.76</v>
      </c>
      <c r="E21" s="28">
        <v>0.31</v>
      </c>
      <c r="F21" s="16">
        <v>3.07</v>
      </c>
      <c r="G21" s="16">
        <v>1.92</v>
      </c>
      <c r="H21" s="16">
        <v>1.02</v>
      </c>
      <c r="I21" s="16">
        <v>0.62</v>
      </c>
    </row>
    <row r="22" ht="15.75" spans="1:9">
      <c r="A22" s="2">
        <v>20</v>
      </c>
      <c r="B22" s="28">
        <v>9.7</v>
      </c>
      <c r="C22" s="28">
        <v>1.03</v>
      </c>
      <c r="D22" s="28">
        <v>0.21</v>
      </c>
      <c r="E22" s="28">
        <v>0.32</v>
      </c>
      <c r="F22" s="16">
        <v>2.54</v>
      </c>
      <c r="G22" s="16">
        <v>1.49</v>
      </c>
      <c r="H22" s="17">
        <v>0.5</v>
      </c>
      <c r="I22" s="16">
        <v>0.57</v>
      </c>
    </row>
    <row r="23" ht="15.75" spans="1:9">
      <c r="A23" s="2">
        <v>21</v>
      </c>
      <c r="B23" s="28">
        <v>9.49</v>
      </c>
      <c r="C23" s="28">
        <v>0.83</v>
      </c>
      <c r="D23" s="28">
        <v>0.64</v>
      </c>
      <c r="E23" s="28">
        <v>0.66</v>
      </c>
      <c r="F23" s="16">
        <v>3.51</v>
      </c>
      <c r="G23" s="16">
        <v>2.18</v>
      </c>
      <c r="H23" s="16">
        <v>1.5</v>
      </c>
      <c r="I23" s="16">
        <v>1.09</v>
      </c>
    </row>
    <row r="24" ht="15.75" spans="1:9">
      <c r="A24" s="2">
        <v>22</v>
      </c>
      <c r="B24" s="28">
        <v>7.75</v>
      </c>
      <c r="C24" s="28">
        <v>0.8</v>
      </c>
      <c r="D24" s="28">
        <v>0.58</v>
      </c>
      <c r="E24" s="28">
        <v>0.26</v>
      </c>
      <c r="F24" s="16">
        <v>2.76</v>
      </c>
      <c r="G24" s="16">
        <v>2.52</v>
      </c>
      <c r="H24" s="16">
        <v>1.16</v>
      </c>
      <c r="I24" s="16">
        <v>0.4</v>
      </c>
    </row>
    <row r="25" ht="15.75" spans="1:9">
      <c r="A25" s="2">
        <v>23</v>
      </c>
      <c r="B25" s="28">
        <v>13.83</v>
      </c>
      <c r="C25" s="28">
        <v>2.45</v>
      </c>
      <c r="D25" s="28">
        <v>1.09</v>
      </c>
      <c r="E25" s="28">
        <v>0.48</v>
      </c>
      <c r="F25" s="16"/>
      <c r="G25" s="16"/>
      <c r="H25" s="16"/>
      <c r="I25" s="16"/>
    </row>
    <row r="26" ht="15.75" spans="1:9">
      <c r="A26" s="2">
        <v>24</v>
      </c>
      <c r="B26" s="28">
        <v>11.15</v>
      </c>
      <c r="C26" s="28">
        <v>1.13</v>
      </c>
      <c r="D26" s="28">
        <v>0.54</v>
      </c>
      <c r="E26" s="28">
        <v>0.4</v>
      </c>
      <c r="F26" s="16">
        <v>3.46</v>
      </c>
      <c r="G26" s="16">
        <v>1.82</v>
      </c>
      <c r="H26" s="16">
        <v>0.91</v>
      </c>
      <c r="I26" s="16">
        <v>0.59</v>
      </c>
    </row>
    <row r="27" ht="15.75" spans="1:9">
      <c r="A27" s="2">
        <v>25</v>
      </c>
      <c r="B27" s="28">
        <v>7.98</v>
      </c>
      <c r="C27" s="28">
        <v>0.82</v>
      </c>
      <c r="D27" s="28">
        <v>0.52</v>
      </c>
      <c r="E27" s="28">
        <v>0.12</v>
      </c>
      <c r="F27" s="16">
        <v>3.85</v>
      </c>
      <c r="G27" s="16">
        <v>2.22</v>
      </c>
      <c r="H27" s="16">
        <v>0.92</v>
      </c>
      <c r="I27" s="16">
        <v>0.28</v>
      </c>
    </row>
    <row r="28" ht="15.75" spans="1:9">
      <c r="A28" s="2">
        <v>26</v>
      </c>
      <c r="B28" s="28">
        <v>9.16</v>
      </c>
      <c r="C28" s="28">
        <v>1.06</v>
      </c>
      <c r="D28" s="28">
        <v>0.71</v>
      </c>
      <c r="E28" s="28">
        <v>0.27</v>
      </c>
      <c r="F28" s="16">
        <v>3.01</v>
      </c>
      <c r="G28" s="16">
        <v>2.03</v>
      </c>
      <c r="H28" s="16">
        <v>1.02</v>
      </c>
      <c r="I28" s="16">
        <v>0.62</v>
      </c>
    </row>
    <row r="29" ht="15.75" spans="1:9">
      <c r="A29" s="2">
        <v>27</v>
      </c>
      <c r="B29" s="28">
        <v>5.82</v>
      </c>
      <c r="C29" s="28">
        <v>1.86</v>
      </c>
      <c r="D29" s="28">
        <v>1.06</v>
      </c>
      <c r="E29" s="28">
        <v>0.38</v>
      </c>
      <c r="F29" s="31">
        <v>3.04</v>
      </c>
      <c r="G29" s="31">
        <v>2.37</v>
      </c>
      <c r="H29" s="31">
        <v>0.75</v>
      </c>
      <c r="I29" s="31">
        <v>0.39</v>
      </c>
    </row>
    <row r="30" ht="15.75" spans="1:9">
      <c r="A30" s="2">
        <v>29</v>
      </c>
      <c r="B30" s="28">
        <v>10.23</v>
      </c>
      <c r="C30" s="28">
        <v>0.89</v>
      </c>
      <c r="D30" s="28">
        <v>0.37</v>
      </c>
      <c r="E30" s="28">
        <v>0.22</v>
      </c>
      <c r="F30" s="31">
        <v>2.64</v>
      </c>
      <c r="G30" s="31">
        <v>1.14</v>
      </c>
      <c r="H30" s="31">
        <v>0.77</v>
      </c>
      <c r="I30" s="31">
        <v>0.34</v>
      </c>
    </row>
  </sheetData>
  <mergeCells count="3">
    <mergeCell ref="B1:I1"/>
    <mergeCell ref="B2:E2"/>
    <mergeCell ref="F2:I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N30"/>
  <sheetViews>
    <sheetView tabSelected="1" workbookViewId="0">
      <selection activeCell="F40" sqref="F40"/>
    </sheetView>
  </sheetViews>
  <sheetFormatPr defaultColWidth="9" defaultRowHeight="13.5"/>
  <cols>
    <col min="2" max="2" width="11.5575221238938" customWidth="1"/>
    <col min="7" max="7" width="11.8230088495575" customWidth="1"/>
  </cols>
  <sheetData>
    <row r="2" ht="15.75" spans="2:14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ht="15.75" spans="2:14">
      <c r="B3" s="8" t="s">
        <v>36</v>
      </c>
      <c r="C3" s="8"/>
      <c r="D3" s="8"/>
      <c r="E3" s="8"/>
      <c r="F3" s="8"/>
      <c r="G3" s="9" t="s">
        <v>37</v>
      </c>
      <c r="H3" s="9"/>
      <c r="I3" s="9"/>
      <c r="J3" s="9"/>
      <c r="K3" s="9"/>
      <c r="L3" s="15"/>
      <c r="M3" s="15"/>
      <c r="N3" s="15"/>
    </row>
    <row r="4" ht="15.75" spans="1:14">
      <c r="A4" s="2" t="s">
        <v>38</v>
      </c>
      <c r="B4" s="10" t="s">
        <v>44</v>
      </c>
      <c r="C4" s="11" t="s">
        <v>39</v>
      </c>
      <c r="D4" s="12" t="s">
        <v>40</v>
      </c>
      <c r="E4" s="12" t="s">
        <v>41</v>
      </c>
      <c r="F4" s="12" t="s">
        <v>42</v>
      </c>
      <c r="G4" s="10" t="s">
        <v>44</v>
      </c>
      <c r="H4" s="13" t="s">
        <v>39</v>
      </c>
      <c r="I4" s="22" t="s">
        <v>40</v>
      </c>
      <c r="J4" s="22" t="s">
        <v>41</v>
      </c>
      <c r="K4" s="22" t="s">
        <v>42</v>
      </c>
      <c r="L4" s="15"/>
      <c r="M4" s="15"/>
      <c r="N4" s="15"/>
    </row>
    <row r="5" ht="15.75" spans="1:14">
      <c r="A5" s="2">
        <v>1</v>
      </c>
      <c r="B5" s="14">
        <f t="shared" ref="B5:B36" si="0">D5/C5</f>
        <v>0.732327992459943</v>
      </c>
      <c r="C5" s="15">
        <v>10.61</v>
      </c>
      <c r="D5" s="16">
        <v>7.77</v>
      </c>
      <c r="E5" s="16">
        <v>7.39</v>
      </c>
      <c r="F5" s="16">
        <v>7.41</v>
      </c>
      <c r="G5" s="14">
        <f t="shared" ref="G5:G36" si="1">I5/H5</f>
        <v>0.957175925925926</v>
      </c>
      <c r="H5" s="16">
        <v>8.64</v>
      </c>
      <c r="I5" s="15">
        <v>8.27</v>
      </c>
      <c r="J5" s="15">
        <v>7.68</v>
      </c>
      <c r="K5" s="15">
        <v>7.5</v>
      </c>
      <c r="L5" s="15"/>
      <c r="M5" s="15"/>
      <c r="N5" s="15"/>
    </row>
    <row r="6" ht="15.75" spans="1:14">
      <c r="A6" s="2">
        <v>2</v>
      </c>
      <c r="B6" s="14">
        <f t="shared" si="0"/>
        <v>0.723853211009174</v>
      </c>
      <c r="C6" s="15">
        <v>10.9</v>
      </c>
      <c r="D6" s="16">
        <v>7.89</v>
      </c>
      <c r="E6" s="16">
        <v>7.52</v>
      </c>
      <c r="F6" s="16">
        <v>7.53</v>
      </c>
      <c r="G6" s="14">
        <f t="shared" si="1"/>
        <v>0.934090909090909</v>
      </c>
      <c r="H6" s="16">
        <v>8.8</v>
      </c>
      <c r="I6" s="15">
        <v>8.22</v>
      </c>
      <c r="J6" s="15"/>
      <c r="K6" s="15">
        <v>7.63</v>
      </c>
      <c r="L6" s="15"/>
      <c r="M6" s="15"/>
      <c r="N6" s="15"/>
    </row>
    <row r="7" ht="15.75" spans="1:14">
      <c r="A7" s="2">
        <v>3</v>
      </c>
      <c r="B7" s="14">
        <f t="shared" si="0"/>
        <v>0.765469061876248</v>
      </c>
      <c r="C7" s="15">
        <v>10.02</v>
      </c>
      <c r="D7" s="16">
        <v>7.67</v>
      </c>
      <c r="E7" s="16">
        <v>7.55</v>
      </c>
      <c r="F7" s="16">
        <v>7.53</v>
      </c>
      <c r="G7" s="14">
        <f t="shared" si="1"/>
        <v>0.960992907801418</v>
      </c>
      <c r="H7" s="16">
        <v>8.46</v>
      </c>
      <c r="I7" s="15">
        <v>8.13</v>
      </c>
      <c r="J7" s="15">
        <v>7.81</v>
      </c>
      <c r="K7" s="15">
        <v>7.56</v>
      </c>
      <c r="L7" s="15"/>
      <c r="M7" s="15"/>
      <c r="N7" s="15"/>
    </row>
    <row r="8" ht="15.75" spans="1:14">
      <c r="A8" s="2">
        <v>4</v>
      </c>
      <c r="B8" s="14">
        <f t="shared" si="0"/>
        <v>0.742424242424242</v>
      </c>
      <c r="C8" s="15">
        <v>10.56</v>
      </c>
      <c r="D8" s="16">
        <v>7.84</v>
      </c>
      <c r="E8" s="16">
        <v>7.57</v>
      </c>
      <c r="F8" s="16">
        <v>7.42</v>
      </c>
      <c r="G8" s="14">
        <f t="shared" si="1"/>
        <v>0.925799086757991</v>
      </c>
      <c r="H8" s="16">
        <v>8.76</v>
      </c>
      <c r="I8" s="15">
        <v>8.11</v>
      </c>
      <c r="J8" s="15">
        <v>7.63</v>
      </c>
      <c r="K8" s="15">
        <v>7.5</v>
      </c>
      <c r="L8" s="15"/>
      <c r="M8" s="15"/>
      <c r="N8" s="15"/>
    </row>
    <row r="9" ht="15.75" spans="1:14">
      <c r="A9" s="2">
        <v>5</v>
      </c>
      <c r="B9" s="14">
        <f t="shared" si="0"/>
        <v>0.765531062124248</v>
      </c>
      <c r="C9" s="15">
        <v>9.98</v>
      </c>
      <c r="D9" s="16">
        <v>7.64</v>
      </c>
      <c r="E9" s="16">
        <v>7.43</v>
      </c>
      <c r="F9" s="16">
        <v>7.45</v>
      </c>
      <c r="G9" s="14">
        <f t="shared" si="1"/>
        <v>0.931073446327684</v>
      </c>
      <c r="H9" s="16">
        <v>8.85</v>
      </c>
      <c r="I9" s="15">
        <v>8.24</v>
      </c>
      <c r="J9" s="15">
        <v>7.81</v>
      </c>
      <c r="K9" s="15">
        <v>7.49</v>
      </c>
      <c r="L9" s="15"/>
      <c r="M9" s="15"/>
      <c r="N9" s="15"/>
    </row>
    <row r="10" ht="15.75" spans="1:14">
      <c r="A10" s="2">
        <v>6</v>
      </c>
      <c r="B10" s="14">
        <f t="shared" si="0"/>
        <v>0.744339622641509</v>
      </c>
      <c r="C10" s="15">
        <v>10.6</v>
      </c>
      <c r="D10" s="16">
        <v>7.89</v>
      </c>
      <c r="E10" s="16">
        <v>7.63</v>
      </c>
      <c r="F10" s="16">
        <v>7.45</v>
      </c>
      <c r="G10" s="14">
        <f t="shared" si="1"/>
        <v>0.957175925925926</v>
      </c>
      <c r="H10" s="16">
        <v>8.64</v>
      </c>
      <c r="I10" s="15">
        <v>8.27</v>
      </c>
      <c r="J10" s="15">
        <v>7.81</v>
      </c>
      <c r="K10" s="15">
        <v>7.61</v>
      </c>
      <c r="L10" s="15"/>
      <c r="M10" s="15"/>
      <c r="N10" s="15"/>
    </row>
    <row r="11" ht="15.75" spans="1:14">
      <c r="A11" s="2" t="s">
        <v>33</v>
      </c>
      <c r="B11" s="14">
        <f t="shared" si="0"/>
        <v>0.7381174277726</v>
      </c>
      <c r="C11" s="15">
        <v>10.73</v>
      </c>
      <c r="D11" s="16">
        <v>7.92</v>
      </c>
      <c r="E11" s="17">
        <v>7.7</v>
      </c>
      <c r="F11" s="16">
        <v>7.37</v>
      </c>
      <c r="G11" s="14">
        <f t="shared" si="1"/>
        <v>0.973652694610779</v>
      </c>
      <c r="H11" s="16">
        <v>8.35</v>
      </c>
      <c r="I11" s="15">
        <v>8.13</v>
      </c>
      <c r="J11" s="15">
        <v>7.72</v>
      </c>
      <c r="K11" s="15">
        <v>7.41</v>
      </c>
      <c r="L11" s="15"/>
      <c r="M11" s="15"/>
      <c r="N11" s="15"/>
    </row>
    <row r="12" ht="15.75" spans="1:14">
      <c r="A12" s="2" t="s">
        <v>43</v>
      </c>
      <c r="B12" s="14">
        <f t="shared" si="0"/>
        <v>0.744402985074627</v>
      </c>
      <c r="C12" s="18">
        <v>10.72</v>
      </c>
      <c r="D12" s="19">
        <v>7.98</v>
      </c>
      <c r="E12" s="20">
        <v>7.7</v>
      </c>
      <c r="F12" s="19">
        <v>7.37</v>
      </c>
      <c r="G12" s="14">
        <f t="shared" si="1"/>
        <v>0.954976303317536</v>
      </c>
      <c r="H12" s="19">
        <v>8.44</v>
      </c>
      <c r="I12" s="18">
        <v>8.06</v>
      </c>
      <c r="J12" s="18">
        <v>7.72</v>
      </c>
      <c r="K12" s="18">
        <v>7.41</v>
      </c>
      <c r="L12" s="18"/>
      <c r="M12" s="18"/>
      <c r="N12" s="18"/>
    </row>
    <row r="13" ht="15.75" spans="1:14">
      <c r="A13" s="2">
        <v>8</v>
      </c>
      <c r="B13" s="14">
        <f t="shared" si="0"/>
        <v>0.703266787658802</v>
      </c>
      <c r="C13" s="15">
        <v>11.02</v>
      </c>
      <c r="D13" s="16">
        <v>7.75</v>
      </c>
      <c r="E13" s="17">
        <v>7.61</v>
      </c>
      <c r="F13" s="16">
        <v>7.48</v>
      </c>
      <c r="G13" s="14">
        <f t="shared" si="1"/>
        <v>0.906798245614035</v>
      </c>
      <c r="H13" s="16">
        <v>9.12</v>
      </c>
      <c r="I13" s="15">
        <v>8.27</v>
      </c>
      <c r="J13" s="23">
        <v>7.9</v>
      </c>
      <c r="K13" s="15">
        <v>7.59</v>
      </c>
      <c r="L13" s="15"/>
      <c r="M13" s="15"/>
      <c r="N13" s="15"/>
    </row>
    <row r="14" ht="15.75" spans="1:14">
      <c r="A14" s="2">
        <v>9</v>
      </c>
      <c r="B14" s="14">
        <f t="shared" si="0"/>
        <v>0.688628158844765</v>
      </c>
      <c r="C14" s="15">
        <v>11.08</v>
      </c>
      <c r="D14" s="16">
        <v>7.63</v>
      </c>
      <c r="E14" s="16">
        <v>7.57</v>
      </c>
      <c r="F14" s="17">
        <v>7.6</v>
      </c>
      <c r="G14" s="14">
        <f t="shared" si="1"/>
        <v>0.939814814814815</v>
      </c>
      <c r="H14" s="16">
        <v>8.64</v>
      </c>
      <c r="I14" s="15">
        <v>8.12</v>
      </c>
      <c r="J14" s="15">
        <v>7.79</v>
      </c>
      <c r="K14" s="15">
        <v>7.64</v>
      </c>
      <c r="L14" s="15"/>
      <c r="M14" s="15"/>
      <c r="N14" s="15"/>
    </row>
    <row r="15" ht="15.75" spans="1:14">
      <c r="A15" s="2">
        <v>10</v>
      </c>
      <c r="B15" s="14">
        <f t="shared" si="0"/>
        <v>0.714015151515151</v>
      </c>
      <c r="C15" s="15">
        <v>10.56</v>
      </c>
      <c r="D15" s="16">
        <v>7.54</v>
      </c>
      <c r="E15" s="16">
        <v>7.58</v>
      </c>
      <c r="F15" s="16">
        <v>7.43</v>
      </c>
      <c r="G15" s="14">
        <f t="shared" si="1"/>
        <v>0.915137614678899</v>
      </c>
      <c r="H15" s="16">
        <v>8.72</v>
      </c>
      <c r="I15" s="15">
        <v>7.98</v>
      </c>
      <c r="J15" s="15">
        <v>7.76</v>
      </c>
      <c r="K15" s="15">
        <v>7.74</v>
      </c>
      <c r="L15" s="15"/>
      <c r="M15" s="15"/>
      <c r="N15" s="15"/>
    </row>
    <row r="16" ht="15.75" spans="1:14">
      <c r="A16" s="2">
        <v>11</v>
      </c>
      <c r="B16" s="14">
        <f t="shared" si="0"/>
        <v>0.789314516129032</v>
      </c>
      <c r="C16" s="15">
        <v>9.92</v>
      </c>
      <c r="D16" s="16">
        <v>7.83</v>
      </c>
      <c r="E16" s="17">
        <v>7.5</v>
      </c>
      <c r="F16" s="16">
        <v>7.46</v>
      </c>
      <c r="G16" s="14">
        <f t="shared" si="1"/>
        <v>0.960829493087558</v>
      </c>
      <c r="H16" s="16">
        <v>8.68</v>
      </c>
      <c r="I16" s="15">
        <v>8.34</v>
      </c>
      <c r="J16" s="15">
        <v>7.79</v>
      </c>
      <c r="K16" s="15">
        <v>7.43</v>
      </c>
      <c r="L16" s="15"/>
      <c r="M16" s="15"/>
      <c r="N16" s="15"/>
    </row>
    <row r="17" ht="15.75" spans="1:14">
      <c r="A17" s="2">
        <v>12</v>
      </c>
      <c r="B17" s="14">
        <f t="shared" si="0"/>
        <v>0.860022396416573</v>
      </c>
      <c r="C17" s="15">
        <v>8.93</v>
      </c>
      <c r="D17" s="16">
        <v>7.68</v>
      </c>
      <c r="E17" s="16">
        <v>7.49</v>
      </c>
      <c r="F17" s="16">
        <v>7.58</v>
      </c>
      <c r="G17" s="14">
        <f t="shared" si="1"/>
        <v>0.901315789473684</v>
      </c>
      <c r="H17" s="17">
        <v>9.12</v>
      </c>
      <c r="I17" s="15">
        <v>8.22</v>
      </c>
      <c r="J17" s="15">
        <v>7.88</v>
      </c>
      <c r="K17" s="15">
        <v>7.65</v>
      </c>
      <c r="L17" s="15"/>
      <c r="M17" s="15"/>
      <c r="N17" s="15"/>
    </row>
    <row r="18" ht="15.75" spans="1:14">
      <c r="A18" s="2">
        <v>13</v>
      </c>
      <c r="B18" s="14">
        <f t="shared" si="0"/>
        <v>0.920096852300242</v>
      </c>
      <c r="C18" s="15">
        <v>8.26</v>
      </c>
      <c r="D18" s="16">
        <v>7.6</v>
      </c>
      <c r="E18" s="16">
        <v>7.45</v>
      </c>
      <c r="F18" s="16">
        <v>7.4</v>
      </c>
      <c r="G18" s="14">
        <f t="shared" si="1"/>
        <v>0.941109852774632</v>
      </c>
      <c r="H18" s="16">
        <v>8.83</v>
      </c>
      <c r="I18" s="15">
        <v>8.31</v>
      </c>
      <c r="J18" s="15">
        <v>7.63</v>
      </c>
      <c r="K18" s="15">
        <v>7.43</v>
      </c>
      <c r="L18" s="15"/>
      <c r="M18" s="15"/>
      <c r="N18" s="15"/>
    </row>
    <row r="19" ht="15.75" spans="1:14">
      <c r="A19" s="2">
        <v>14</v>
      </c>
      <c r="B19" s="14">
        <f t="shared" si="0"/>
        <v>0.748084291187739</v>
      </c>
      <c r="C19" s="15">
        <v>10.44</v>
      </c>
      <c r="D19" s="16">
        <v>7.81</v>
      </c>
      <c r="E19" s="16">
        <v>7.46</v>
      </c>
      <c r="F19" s="16">
        <v>7.54</v>
      </c>
      <c r="G19" s="14">
        <f t="shared" si="1"/>
        <v>0.929723502304148</v>
      </c>
      <c r="H19" s="17">
        <v>8.68</v>
      </c>
      <c r="I19" s="15">
        <v>8.07</v>
      </c>
      <c r="J19" s="15">
        <v>7.55</v>
      </c>
      <c r="K19" s="15">
        <v>7.68</v>
      </c>
      <c r="L19" s="15"/>
      <c r="M19" s="15"/>
      <c r="N19" s="15"/>
    </row>
    <row r="20" ht="15.75" spans="1:14">
      <c r="A20" s="2">
        <v>17</v>
      </c>
      <c r="B20" s="14">
        <f>D20/C20</f>
        <v>0.75134168157424</v>
      </c>
      <c r="C20" s="21">
        <v>11.18</v>
      </c>
      <c r="D20" s="16">
        <v>8.4</v>
      </c>
      <c r="E20" s="16">
        <v>8.07</v>
      </c>
      <c r="F20" s="16">
        <v>7.63</v>
      </c>
      <c r="G20" s="14">
        <f>I20/H20</f>
        <v>1.04670658682635</v>
      </c>
      <c r="H20" s="16">
        <v>8.35</v>
      </c>
      <c r="I20" s="21">
        <v>8.74</v>
      </c>
      <c r="J20" s="21">
        <v>7.82</v>
      </c>
      <c r="K20" s="21">
        <v>8.06</v>
      </c>
      <c r="L20" s="21"/>
      <c r="M20" s="21"/>
      <c r="N20" s="21"/>
    </row>
    <row r="21" ht="15.75" spans="1:14">
      <c r="A21" s="2">
        <v>18</v>
      </c>
      <c r="B21" s="14">
        <f>D21/C21</f>
        <v>0.786494538232373</v>
      </c>
      <c r="C21" s="21">
        <v>10.07</v>
      </c>
      <c r="D21" s="16">
        <v>7.92</v>
      </c>
      <c r="E21" s="16">
        <v>7.75</v>
      </c>
      <c r="F21" s="16">
        <v>7.39</v>
      </c>
      <c r="G21" s="14">
        <f>I21/H21</f>
        <v>0.939038686987104</v>
      </c>
      <c r="H21" s="16">
        <v>8.53</v>
      </c>
      <c r="I21" s="21">
        <v>8.01</v>
      </c>
      <c r="J21" s="21">
        <v>7.82</v>
      </c>
      <c r="K21" s="21">
        <v>7.49</v>
      </c>
      <c r="L21" s="21"/>
      <c r="M21" s="21"/>
      <c r="N21" s="21"/>
    </row>
    <row r="22" ht="15.75" spans="1:14">
      <c r="A22" s="2">
        <v>19</v>
      </c>
      <c r="B22" s="14">
        <f>D22/C22</f>
        <v>0.750922509225092</v>
      </c>
      <c r="C22" s="21">
        <v>10.84</v>
      </c>
      <c r="D22" s="16">
        <v>8.14</v>
      </c>
      <c r="E22" s="16">
        <v>7.75</v>
      </c>
      <c r="F22" s="16">
        <v>7.46</v>
      </c>
      <c r="G22" s="14">
        <f>I22/H22</f>
        <v>0.946651532349603</v>
      </c>
      <c r="H22" s="16">
        <v>8.81</v>
      </c>
      <c r="I22" s="21">
        <v>8.34</v>
      </c>
      <c r="J22" s="21">
        <v>7.96</v>
      </c>
      <c r="K22" s="21">
        <v>7.64</v>
      </c>
      <c r="L22" s="21"/>
      <c r="M22" s="21"/>
      <c r="N22" s="21"/>
    </row>
    <row r="23" ht="15.75" spans="1:14">
      <c r="A23" s="2">
        <v>20</v>
      </c>
      <c r="B23" s="14">
        <f>D23/C23</f>
        <v>0.722627737226277</v>
      </c>
      <c r="C23" s="21">
        <v>10.96</v>
      </c>
      <c r="D23" s="16">
        <v>7.92</v>
      </c>
      <c r="E23" s="16">
        <v>7.39</v>
      </c>
      <c r="F23" s="16">
        <v>7.47</v>
      </c>
      <c r="G23" s="14">
        <f>I23/H23</f>
        <v>0.971326164874552</v>
      </c>
      <c r="H23" s="16">
        <v>8.37</v>
      </c>
      <c r="I23" s="21">
        <v>8.13</v>
      </c>
      <c r="J23" s="21">
        <v>7.58</v>
      </c>
      <c r="K23" s="21">
        <v>7.62</v>
      </c>
      <c r="L23" s="21"/>
      <c r="M23" s="21"/>
      <c r="N23" s="21"/>
    </row>
    <row r="24" ht="15.75" spans="1:14">
      <c r="A24" s="2">
        <v>21</v>
      </c>
      <c r="B24" s="14">
        <f>D24/C24</f>
        <v>0.713107241063245</v>
      </c>
      <c r="C24" s="21">
        <v>10.91</v>
      </c>
      <c r="D24" s="16">
        <v>7.78</v>
      </c>
      <c r="E24" s="16">
        <v>7.66</v>
      </c>
      <c r="F24" s="16">
        <v>7.7</v>
      </c>
      <c r="G24" s="14">
        <f>I24/H24</f>
        <v>0.933628318584071</v>
      </c>
      <c r="H24" s="16">
        <v>9.04</v>
      </c>
      <c r="I24" s="21">
        <v>8.44</v>
      </c>
      <c r="J24" s="21">
        <v>8.15</v>
      </c>
      <c r="K24" s="21">
        <v>7.94</v>
      </c>
      <c r="L24" s="21"/>
      <c r="M24" s="21"/>
      <c r="N24" s="21"/>
    </row>
    <row r="25" ht="15.75" spans="1:14">
      <c r="A25" s="2">
        <v>22</v>
      </c>
      <c r="B25" s="14">
        <f>D25/C25</f>
        <v>0.74496644295302</v>
      </c>
      <c r="C25" s="21">
        <v>10.43</v>
      </c>
      <c r="D25" s="16">
        <v>7.77</v>
      </c>
      <c r="E25" s="16">
        <v>7.63</v>
      </c>
      <c r="F25" s="16">
        <v>7.43</v>
      </c>
      <c r="G25" s="14">
        <f>I25/H25</f>
        <v>0.962053571428571</v>
      </c>
      <c r="H25" s="16">
        <v>8.96</v>
      </c>
      <c r="I25" s="21">
        <v>8.62</v>
      </c>
      <c r="J25" s="21">
        <v>7.97</v>
      </c>
      <c r="K25" s="21">
        <v>7.51</v>
      </c>
      <c r="L25" s="21"/>
      <c r="M25" s="21"/>
      <c r="N25" s="21"/>
    </row>
    <row r="26" ht="15.75" spans="1:14">
      <c r="A26" s="2">
        <v>24</v>
      </c>
      <c r="B26" s="14">
        <f>D26/C26</f>
        <v>0.691507798960139</v>
      </c>
      <c r="C26" s="2">
        <v>11.54</v>
      </c>
      <c r="D26" s="16">
        <v>7.98</v>
      </c>
      <c r="E26" s="16">
        <v>7.61</v>
      </c>
      <c r="F26" s="16">
        <v>7.53</v>
      </c>
      <c r="G26" s="14">
        <f>I26/H26</f>
        <v>0.902067464635473</v>
      </c>
      <c r="H26" s="16">
        <v>9.19</v>
      </c>
      <c r="I26" s="2">
        <v>8.29</v>
      </c>
      <c r="J26" s="2">
        <v>7.83</v>
      </c>
      <c r="K26" s="2">
        <v>7.63</v>
      </c>
      <c r="L26" s="2"/>
      <c r="M26" s="2"/>
      <c r="N26" s="2"/>
    </row>
    <row r="27" ht="15.75" spans="1:14">
      <c r="A27" s="2">
        <v>25</v>
      </c>
      <c r="B27" s="14">
        <f>D27/C27</f>
        <v>0.743320610687023</v>
      </c>
      <c r="C27" s="2">
        <v>10.48</v>
      </c>
      <c r="D27" s="16">
        <v>7.79</v>
      </c>
      <c r="E27" s="16">
        <v>7.6</v>
      </c>
      <c r="F27" s="16">
        <v>7.34</v>
      </c>
      <c r="G27" s="14">
        <f>I27/H27</f>
        <v>0.923747276688453</v>
      </c>
      <c r="H27" s="16">
        <v>9.18</v>
      </c>
      <c r="I27" s="2">
        <v>8.48</v>
      </c>
      <c r="J27" s="2">
        <v>7.85</v>
      </c>
      <c r="K27" s="2">
        <v>7.44</v>
      </c>
      <c r="L27" s="2"/>
      <c r="M27" s="2"/>
      <c r="N27" s="2"/>
    </row>
    <row r="28" ht="15.75" spans="1:14">
      <c r="A28" s="2">
        <v>26</v>
      </c>
      <c r="B28" s="14">
        <f>D28/C28</f>
        <v>0.78128078817734</v>
      </c>
      <c r="C28" s="2">
        <v>10.15</v>
      </c>
      <c r="D28" s="16">
        <v>7.93</v>
      </c>
      <c r="E28" s="16">
        <v>7.71</v>
      </c>
      <c r="F28" s="16">
        <v>7.44</v>
      </c>
      <c r="G28" s="14">
        <f>I28/H28</f>
        <v>0.981047937569677</v>
      </c>
      <c r="H28" s="16">
        <v>8.97</v>
      </c>
      <c r="I28" s="3">
        <v>8.8</v>
      </c>
      <c r="J28" s="2">
        <v>8.38</v>
      </c>
      <c r="K28" s="3">
        <v>7.9</v>
      </c>
      <c r="L28" s="2"/>
      <c r="M28" s="2"/>
      <c r="N28" s="2"/>
    </row>
    <row r="29" ht="15.75" spans="1:14">
      <c r="A29" s="2">
        <v>27</v>
      </c>
      <c r="B29" s="14">
        <f>D29/C29</f>
        <v>0.842799188640974</v>
      </c>
      <c r="C29" s="2">
        <v>9.86</v>
      </c>
      <c r="D29" s="2">
        <v>8.31</v>
      </c>
      <c r="E29" s="2">
        <v>7.93</v>
      </c>
      <c r="F29" s="3">
        <v>7.5</v>
      </c>
      <c r="G29" s="14">
        <f>I29/H29</f>
        <v>0.959550561797753</v>
      </c>
      <c r="H29" s="2">
        <v>8.9</v>
      </c>
      <c r="I29" s="2">
        <v>8.54</v>
      </c>
      <c r="J29" s="2">
        <v>7.74</v>
      </c>
      <c r="K29" s="2">
        <v>7.51</v>
      </c>
      <c r="L29" s="2"/>
      <c r="M29" s="2"/>
      <c r="N29" s="2"/>
    </row>
    <row r="30" ht="15.75" spans="1:14">
      <c r="A30" s="2">
        <v>29</v>
      </c>
      <c r="B30" s="14">
        <f>D30/C30</f>
        <v>0.705139765554554</v>
      </c>
      <c r="C30" s="2">
        <v>11.09</v>
      </c>
      <c r="D30" s="2">
        <v>7.82</v>
      </c>
      <c r="E30" s="2">
        <v>7.5</v>
      </c>
      <c r="F30" s="3">
        <v>7.4</v>
      </c>
      <c r="G30" s="14">
        <f>I30/H30</f>
        <v>0.917241379310345</v>
      </c>
      <c r="H30" s="2">
        <v>8.7</v>
      </c>
      <c r="I30" s="2">
        <v>7.98</v>
      </c>
      <c r="J30" s="2">
        <v>7.76</v>
      </c>
      <c r="K30" s="2">
        <v>7.47</v>
      </c>
      <c r="L30" s="2"/>
      <c r="M30" s="2"/>
      <c r="N30" s="2"/>
    </row>
  </sheetData>
  <mergeCells count="3">
    <mergeCell ref="B2:N2"/>
    <mergeCell ref="B3:F3"/>
    <mergeCell ref="G3:K3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P30"/>
  <sheetViews>
    <sheetView workbookViewId="0">
      <selection activeCell="H35" sqref="H35"/>
    </sheetView>
  </sheetViews>
  <sheetFormatPr defaultColWidth="9.02654867256637" defaultRowHeight="13.5"/>
  <sheetData>
    <row r="1" ht="15.75" spans="2:16">
      <c r="B1" s="1" t="s">
        <v>45</v>
      </c>
      <c r="C1" s="1"/>
      <c r="D1" s="1"/>
      <c r="E1" s="1"/>
      <c r="F1" s="1"/>
      <c r="G1" s="1"/>
      <c r="H1" s="1"/>
      <c r="J1" s="5" t="s">
        <v>46</v>
      </c>
      <c r="K1" s="5"/>
      <c r="L1" s="5"/>
      <c r="M1" s="5"/>
      <c r="N1" s="5"/>
      <c r="O1" s="5"/>
      <c r="P1" s="5"/>
    </row>
    <row r="2" ht="15.75" spans="2:16">
      <c r="B2" s="2" t="s">
        <v>1</v>
      </c>
      <c r="C2" s="2" t="s">
        <v>47</v>
      </c>
      <c r="D2" s="2" t="s">
        <v>48</v>
      </c>
      <c r="E2" s="2" t="s">
        <v>49</v>
      </c>
      <c r="F2" s="2" t="s">
        <v>50</v>
      </c>
      <c r="G2" s="2" t="s">
        <v>51</v>
      </c>
      <c r="H2" s="2" t="s">
        <v>52</v>
      </c>
      <c r="J2" s="6" t="s">
        <v>1</v>
      </c>
      <c r="K2" s="6" t="s">
        <v>47</v>
      </c>
      <c r="L2" s="6" t="s">
        <v>48</v>
      </c>
      <c r="M2" s="6" t="s">
        <v>49</v>
      </c>
      <c r="N2" s="6" t="s">
        <v>50</v>
      </c>
      <c r="O2" s="6" t="s">
        <v>51</v>
      </c>
      <c r="P2" s="6" t="s">
        <v>52</v>
      </c>
    </row>
    <row r="3" ht="15.75" spans="2:16">
      <c r="B3" s="2">
        <v>69.2</v>
      </c>
      <c r="C3" s="2">
        <v>86.8</v>
      </c>
      <c r="D3" s="2">
        <v>72.3</v>
      </c>
      <c r="E3" s="2">
        <v>64</v>
      </c>
      <c r="F3" s="2">
        <v>58.9</v>
      </c>
      <c r="G3" s="2">
        <v>55.8</v>
      </c>
      <c r="H3" s="2">
        <v>53.7</v>
      </c>
      <c r="J3" s="2">
        <v>70.7</v>
      </c>
      <c r="K3" s="2">
        <v>118.3</v>
      </c>
      <c r="L3" s="2">
        <v>88.2</v>
      </c>
      <c r="M3" s="2">
        <v>70.6</v>
      </c>
      <c r="N3" s="2">
        <v>60</v>
      </c>
      <c r="O3" s="2">
        <v>53.1</v>
      </c>
      <c r="P3" s="2">
        <v>48.8</v>
      </c>
    </row>
    <row r="4" ht="15.75" spans="2:16">
      <c r="B4" s="2">
        <v>55.1</v>
      </c>
      <c r="C4" s="2">
        <v>72.8</v>
      </c>
      <c r="D4" s="2">
        <v>59.6</v>
      </c>
      <c r="E4" s="2">
        <v>51.7</v>
      </c>
      <c r="F4" s="2">
        <v>47</v>
      </c>
      <c r="G4" s="2">
        <v>43.9</v>
      </c>
      <c r="H4" s="2">
        <v>42.1</v>
      </c>
      <c r="J4" s="2">
        <v>98.2</v>
      </c>
      <c r="K4" s="2">
        <v>167.3</v>
      </c>
      <c r="L4" s="2">
        <v>127.9</v>
      </c>
      <c r="M4" s="2">
        <v>104.6</v>
      </c>
      <c r="N4" s="2">
        <v>90.8</v>
      </c>
      <c r="O4" s="2">
        <v>82</v>
      </c>
      <c r="P4" s="2">
        <v>76.4</v>
      </c>
    </row>
    <row r="5" ht="15.75" spans="2:16">
      <c r="B5" s="2">
        <v>46.4</v>
      </c>
      <c r="C5" s="2">
        <v>72.5</v>
      </c>
      <c r="D5" s="2">
        <v>57.9</v>
      </c>
      <c r="E5" s="2">
        <v>49.4</v>
      </c>
      <c r="F5" s="2">
        <v>44.2</v>
      </c>
      <c r="G5" s="2">
        <v>40.9</v>
      </c>
      <c r="H5" s="2">
        <v>38.8</v>
      </c>
      <c r="J5" s="2">
        <v>66.4</v>
      </c>
      <c r="K5" s="2">
        <v>121.3</v>
      </c>
      <c r="L5" s="2">
        <v>89.8</v>
      </c>
      <c r="M5" s="2">
        <v>71.1</v>
      </c>
      <c r="N5" s="2">
        <v>60.1</v>
      </c>
      <c r="O5" s="2">
        <v>53.1</v>
      </c>
      <c r="P5" s="2">
        <v>48.4</v>
      </c>
    </row>
    <row r="6" ht="15.75" spans="2:16">
      <c r="B6" s="2">
        <v>47.3</v>
      </c>
      <c r="C6" s="2">
        <v>68.6</v>
      </c>
      <c r="D6" s="2">
        <v>53.7</v>
      </c>
      <c r="E6" s="2">
        <v>45</v>
      </c>
      <c r="F6" s="2">
        <v>39.7</v>
      </c>
      <c r="G6" s="2">
        <v>36.3</v>
      </c>
      <c r="H6" s="2">
        <v>34.2</v>
      </c>
      <c r="J6" s="2">
        <v>78</v>
      </c>
      <c r="K6" s="2">
        <v>129.1</v>
      </c>
      <c r="L6" s="2">
        <v>98</v>
      </c>
      <c r="M6" s="2">
        <v>79.7</v>
      </c>
      <c r="N6" s="2">
        <v>68.8</v>
      </c>
      <c r="O6" s="2">
        <v>61.9</v>
      </c>
      <c r="P6" s="2">
        <v>57.4</v>
      </c>
    </row>
    <row r="7" ht="15.75" spans="2:16">
      <c r="B7" s="2">
        <v>47.1</v>
      </c>
      <c r="C7" s="2">
        <v>76.6</v>
      </c>
      <c r="D7" s="2">
        <v>62</v>
      </c>
      <c r="E7" s="2">
        <v>53.5</v>
      </c>
      <c r="F7" s="2">
        <v>48.3</v>
      </c>
      <c r="G7" s="2">
        <v>45.3</v>
      </c>
      <c r="H7" s="2">
        <v>43.1</v>
      </c>
      <c r="J7" s="2">
        <v>58.6</v>
      </c>
      <c r="K7" s="2">
        <v>107.5</v>
      </c>
      <c r="L7" s="2">
        <v>79.9</v>
      </c>
      <c r="M7" s="2">
        <v>63.7</v>
      </c>
      <c r="N7" s="2">
        <v>54.1</v>
      </c>
      <c r="O7" s="2">
        <v>47.7</v>
      </c>
      <c r="P7" s="2">
        <v>43.8</v>
      </c>
    </row>
    <row r="8" ht="15.75" spans="2:16">
      <c r="B8" s="2">
        <v>71.6</v>
      </c>
      <c r="C8" s="2">
        <v>108.9</v>
      </c>
      <c r="D8" s="2">
        <v>87.8</v>
      </c>
      <c r="E8" s="2">
        <v>75.3</v>
      </c>
      <c r="F8" s="2">
        <v>68</v>
      </c>
      <c r="G8" s="2">
        <v>53.4</v>
      </c>
      <c r="H8" s="2">
        <v>60.1</v>
      </c>
      <c r="J8" s="2">
        <v>59.6</v>
      </c>
      <c r="K8" s="2">
        <v>113</v>
      </c>
      <c r="L8" s="2">
        <v>83.7</v>
      </c>
      <c r="M8" s="2">
        <v>66.4</v>
      </c>
      <c r="N8" s="2">
        <v>56.1</v>
      </c>
      <c r="O8" s="2">
        <v>49.4</v>
      </c>
      <c r="P8" s="2">
        <v>45.4</v>
      </c>
    </row>
    <row r="9" ht="15.75" spans="2:16">
      <c r="B9" s="2">
        <v>67.7</v>
      </c>
      <c r="C9" s="2">
        <v>102.3</v>
      </c>
      <c r="D9" s="2">
        <v>82.4</v>
      </c>
      <c r="E9" s="2">
        <v>70.6</v>
      </c>
      <c r="F9" s="2">
        <v>63.7</v>
      </c>
      <c r="G9" s="2">
        <v>59.2</v>
      </c>
      <c r="H9" s="2">
        <v>56.3</v>
      </c>
      <c r="J9" s="2">
        <v>62.4</v>
      </c>
      <c r="K9" s="2">
        <v>103.7</v>
      </c>
      <c r="L9" s="2">
        <v>80.7</v>
      </c>
      <c r="M9" s="2">
        <v>67.1</v>
      </c>
      <c r="N9" s="2">
        <v>59.1</v>
      </c>
      <c r="O9" s="2">
        <v>53.9</v>
      </c>
      <c r="P9" s="2">
        <v>50.6</v>
      </c>
    </row>
    <row r="10" ht="15.75" spans="2:16">
      <c r="B10" s="2">
        <v>80.7</v>
      </c>
      <c r="C10" s="2">
        <v>117.7</v>
      </c>
      <c r="D10" s="2">
        <v>93.4</v>
      </c>
      <c r="E10" s="2">
        <v>79</v>
      </c>
      <c r="F10" s="2">
        <v>70.5</v>
      </c>
      <c r="G10" s="2">
        <v>65</v>
      </c>
      <c r="H10" s="2">
        <v>61.5</v>
      </c>
      <c r="J10" s="2">
        <v>81.9</v>
      </c>
      <c r="K10" s="2">
        <v>128.1</v>
      </c>
      <c r="L10" s="2">
        <v>98.7</v>
      </c>
      <c r="M10" s="2">
        <v>81.6</v>
      </c>
      <c r="N10" s="2">
        <v>71.3</v>
      </c>
      <c r="O10" s="2">
        <v>64.6</v>
      </c>
      <c r="P10" s="2">
        <v>60.3</v>
      </c>
    </row>
    <row r="11" ht="15.75" spans="2:16">
      <c r="B11" s="2">
        <v>98.6</v>
      </c>
      <c r="C11" s="2">
        <v>155.6</v>
      </c>
      <c r="D11" s="2">
        <v>118.8</v>
      </c>
      <c r="E11" s="2">
        <v>96.9</v>
      </c>
      <c r="F11" s="2">
        <v>83.9</v>
      </c>
      <c r="G11" s="2">
        <v>75.9</v>
      </c>
      <c r="H11" s="2">
        <v>70.1</v>
      </c>
      <c r="J11" s="2">
        <v>80.8</v>
      </c>
      <c r="K11" s="2">
        <v>152.5</v>
      </c>
      <c r="L11" s="2">
        <v>109.1</v>
      </c>
      <c r="M11" s="2">
        <v>83.8</v>
      </c>
      <c r="N11" s="2">
        <v>68.8</v>
      </c>
      <c r="O11" s="2">
        <v>59.1</v>
      </c>
      <c r="P11" s="2">
        <v>52.9</v>
      </c>
    </row>
    <row r="12" ht="15.75" spans="2:16">
      <c r="B12" s="2">
        <v>42.6</v>
      </c>
      <c r="C12" s="2">
        <v>53.4</v>
      </c>
      <c r="D12" s="2">
        <v>47.8</v>
      </c>
      <c r="E12" s="2">
        <v>44.6</v>
      </c>
      <c r="F12" s="2">
        <v>42.5</v>
      </c>
      <c r="G12" s="2">
        <v>41.4</v>
      </c>
      <c r="H12" s="2">
        <v>40.5</v>
      </c>
      <c r="J12" s="2">
        <v>73.6</v>
      </c>
      <c r="K12" s="2">
        <v>133.1</v>
      </c>
      <c r="L12" s="2">
        <v>100.6</v>
      </c>
      <c r="M12" s="2">
        <v>81.6</v>
      </c>
      <c r="N12" s="2">
        <v>70.1</v>
      </c>
      <c r="O12" s="2">
        <v>62.9</v>
      </c>
      <c r="P12" s="2">
        <v>58.1</v>
      </c>
    </row>
    <row r="13" ht="15.75" spans="2:16">
      <c r="B13" s="2">
        <v>73</v>
      </c>
      <c r="C13" s="2">
        <v>128.3</v>
      </c>
      <c r="D13" s="2">
        <v>98.2</v>
      </c>
      <c r="E13" s="2">
        <v>80.6</v>
      </c>
      <c r="F13" s="2">
        <v>70.1</v>
      </c>
      <c r="G13" s="2">
        <v>63.2</v>
      </c>
      <c r="H13" s="2">
        <v>59.2</v>
      </c>
      <c r="J13" s="2">
        <v>71.7</v>
      </c>
      <c r="K13" s="2">
        <v>139</v>
      </c>
      <c r="L13" s="2">
        <v>102.6</v>
      </c>
      <c r="M13" s="2">
        <v>80.7</v>
      </c>
      <c r="N13" s="2">
        <v>67.9</v>
      </c>
      <c r="O13" s="2">
        <v>59.9</v>
      </c>
      <c r="P13" s="2">
        <v>54.1</v>
      </c>
    </row>
    <row r="14" ht="15.75" spans="2:16">
      <c r="B14" s="2">
        <v>51.4</v>
      </c>
      <c r="C14" s="2">
        <v>78.5</v>
      </c>
      <c r="D14" s="2">
        <v>61</v>
      </c>
      <c r="E14" s="2">
        <v>51</v>
      </c>
      <c r="F14" s="2">
        <v>44.8</v>
      </c>
      <c r="G14" s="2">
        <v>40.7</v>
      </c>
      <c r="H14" s="2">
        <v>38.4</v>
      </c>
      <c r="J14" s="2">
        <v>62.5</v>
      </c>
      <c r="K14" s="2">
        <v>107.6</v>
      </c>
      <c r="L14" s="2">
        <v>80.4</v>
      </c>
      <c r="M14" s="2">
        <v>64.2</v>
      </c>
      <c r="N14" s="2">
        <v>54.9</v>
      </c>
      <c r="O14" s="2">
        <v>48.8</v>
      </c>
      <c r="P14" s="2">
        <v>44.7</v>
      </c>
    </row>
    <row r="15" ht="15.75" spans="2:16">
      <c r="B15" s="2">
        <v>58.4</v>
      </c>
      <c r="C15" s="2">
        <v>113.3</v>
      </c>
      <c r="D15" s="2">
        <v>82.8</v>
      </c>
      <c r="E15" s="2">
        <v>64.9</v>
      </c>
      <c r="F15" s="2">
        <v>54.2</v>
      </c>
      <c r="G15" s="2">
        <v>47.3</v>
      </c>
      <c r="H15" s="4">
        <v>43</v>
      </c>
      <c r="J15" s="2">
        <v>68.8</v>
      </c>
      <c r="K15" s="2">
        <v>131.4</v>
      </c>
      <c r="L15" s="2">
        <v>97.4</v>
      </c>
      <c r="M15" s="2">
        <v>77.3</v>
      </c>
      <c r="N15" s="2">
        <v>65.3</v>
      </c>
      <c r="O15" s="2">
        <v>57.6</v>
      </c>
      <c r="P15" s="2">
        <v>52.8</v>
      </c>
    </row>
    <row r="16" ht="15.75" spans="2:16">
      <c r="B16" s="2">
        <v>63.6</v>
      </c>
      <c r="C16" s="2">
        <v>118.5</v>
      </c>
      <c r="D16" s="2">
        <v>89.2</v>
      </c>
      <c r="E16" s="2">
        <v>71.8</v>
      </c>
      <c r="F16" s="2">
        <v>61.7</v>
      </c>
      <c r="G16" s="4">
        <v>55</v>
      </c>
      <c r="H16" s="2">
        <v>50.8</v>
      </c>
      <c r="J16" s="2">
        <v>67.7</v>
      </c>
      <c r="K16" s="2">
        <v>171.3</v>
      </c>
      <c r="L16" s="2">
        <v>116.1</v>
      </c>
      <c r="M16" s="2">
        <v>83.9</v>
      </c>
      <c r="N16" s="2">
        <v>64.7</v>
      </c>
      <c r="O16" s="2">
        <v>52.3</v>
      </c>
      <c r="P16" s="2">
        <v>44.4</v>
      </c>
    </row>
    <row r="17" ht="15.75" spans="2:16">
      <c r="B17" s="2">
        <v>59.5</v>
      </c>
      <c r="C17" s="2">
        <v>92.4</v>
      </c>
      <c r="D17" s="2">
        <v>72.9</v>
      </c>
      <c r="E17" s="2">
        <v>61.3</v>
      </c>
      <c r="F17" s="2">
        <v>54.4</v>
      </c>
      <c r="G17" s="2">
        <v>50.2</v>
      </c>
      <c r="H17" s="2">
        <v>47.3</v>
      </c>
      <c r="J17" s="2">
        <v>70.7</v>
      </c>
      <c r="K17" s="2">
        <v>124.9</v>
      </c>
      <c r="L17" s="2">
        <v>94.6</v>
      </c>
      <c r="M17" s="2">
        <v>76.6</v>
      </c>
      <c r="N17" s="2">
        <v>65.9</v>
      </c>
      <c r="O17" s="2">
        <v>59.1</v>
      </c>
      <c r="P17" s="2">
        <v>54.7</v>
      </c>
    </row>
    <row r="18" ht="15.75" spans="2:16">
      <c r="B18" s="2">
        <v>61.2</v>
      </c>
      <c r="C18" s="2">
        <v>89.3</v>
      </c>
      <c r="D18" s="2">
        <v>72.5</v>
      </c>
      <c r="E18" s="2">
        <v>62.2</v>
      </c>
      <c r="F18" s="2">
        <v>56.4</v>
      </c>
      <c r="G18" s="2">
        <v>52.4</v>
      </c>
      <c r="H18" s="2">
        <v>50.1</v>
      </c>
      <c r="J18" s="2">
        <v>59.8</v>
      </c>
      <c r="K18" s="2">
        <v>100.6</v>
      </c>
      <c r="L18" s="2">
        <v>76.9</v>
      </c>
      <c r="M18" s="2">
        <v>62.9</v>
      </c>
      <c r="N18" s="2">
        <v>54.8</v>
      </c>
      <c r="O18" s="2">
        <v>49.5</v>
      </c>
      <c r="P18" s="4">
        <v>46</v>
      </c>
    </row>
    <row r="19" ht="15.75" spans="2:16">
      <c r="B19" s="2">
        <v>64.4</v>
      </c>
      <c r="C19" s="2">
        <v>122.5</v>
      </c>
      <c r="D19" s="2">
        <v>91.8</v>
      </c>
      <c r="E19" s="2">
        <v>73.9</v>
      </c>
      <c r="F19" s="2">
        <v>63.2</v>
      </c>
      <c r="G19" s="2">
        <v>56.2</v>
      </c>
      <c r="H19" s="2">
        <v>51.8</v>
      </c>
      <c r="J19" s="2">
        <v>67.9</v>
      </c>
      <c r="K19" s="2">
        <v>136.4</v>
      </c>
      <c r="L19" s="2">
        <v>99.8</v>
      </c>
      <c r="M19" s="2">
        <v>78.3</v>
      </c>
      <c r="N19" s="2">
        <v>65.5</v>
      </c>
      <c r="O19" s="2">
        <v>57.4</v>
      </c>
      <c r="P19" s="4">
        <v>52</v>
      </c>
    </row>
    <row r="20" ht="15.75" spans="2:16">
      <c r="B20" s="2">
        <v>92.6</v>
      </c>
      <c r="C20" s="2">
        <v>172.9</v>
      </c>
      <c r="D20" s="2">
        <v>125.6</v>
      </c>
      <c r="E20" s="2">
        <v>97.9</v>
      </c>
      <c r="F20" s="2">
        <v>81.4</v>
      </c>
      <c r="G20" s="2">
        <v>70.8</v>
      </c>
      <c r="H20" s="2">
        <v>63.9</v>
      </c>
      <c r="J20" s="2">
        <v>78.1</v>
      </c>
      <c r="K20" s="2">
        <v>144.3</v>
      </c>
      <c r="L20" s="2">
        <v>106.4</v>
      </c>
      <c r="M20" s="2">
        <v>84.2</v>
      </c>
      <c r="N20" s="2">
        <v>70.9</v>
      </c>
      <c r="O20" s="2">
        <v>62.4</v>
      </c>
      <c r="P20" s="2">
        <v>56.9</v>
      </c>
    </row>
    <row r="21" ht="15.75" spans="2:16">
      <c r="B21" s="2">
        <v>86.6</v>
      </c>
      <c r="C21" s="2">
        <v>145.4</v>
      </c>
      <c r="D21" s="2">
        <v>108.8</v>
      </c>
      <c r="E21" s="2">
        <v>87.3</v>
      </c>
      <c r="F21" s="2">
        <v>74.5</v>
      </c>
      <c r="G21" s="2">
        <v>66.2</v>
      </c>
      <c r="H21" s="2">
        <v>61.1</v>
      </c>
      <c r="J21" s="2">
        <v>73.5</v>
      </c>
      <c r="K21" s="2">
        <v>132.4</v>
      </c>
      <c r="L21" s="2">
        <v>99.4</v>
      </c>
      <c r="M21" s="2">
        <v>80.3</v>
      </c>
      <c r="N21" s="2">
        <v>68.6</v>
      </c>
      <c r="O21" s="2">
        <v>61.5</v>
      </c>
      <c r="P21" s="2">
        <v>56.9</v>
      </c>
    </row>
    <row r="22" ht="15.75" spans="2:16">
      <c r="B22" s="2">
        <v>51.7</v>
      </c>
      <c r="C22" s="2">
        <v>77.8</v>
      </c>
      <c r="D22" s="2">
        <v>65.5</v>
      </c>
      <c r="E22" s="2">
        <v>58.3</v>
      </c>
      <c r="F22" s="2">
        <v>54</v>
      </c>
      <c r="G22" s="2">
        <v>51.3</v>
      </c>
      <c r="H22" s="2">
        <v>49.6</v>
      </c>
      <c r="J22" s="2">
        <v>55.4</v>
      </c>
      <c r="K22" s="2">
        <v>101.8</v>
      </c>
      <c r="L22" s="2">
        <v>76.5</v>
      </c>
      <c r="M22" s="2">
        <v>61.6</v>
      </c>
      <c r="N22" s="2">
        <v>52.7</v>
      </c>
      <c r="O22" s="2">
        <v>47.1</v>
      </c>
      <c r="P22" s="2">
        <v>43.4</v>
      </c>
    </row>
    <row r="23" ht="15.75" spans="2:16">
      <c r="B23" s="2">
        <v>57.5</v>
      </c>
      <c r="C23" s="2">
        <v>66.5</v>
      </c>
      <c r="D23" s="2">
        <v>58.5</v>
      </c>
      <c r="E23" s="2">
        <v>53.6</v>
      </c>
      <c r="F23" s="2">
        <v>50.8</v>
      </c>
      <c r="G23" s="2">
        <v>48.9</v>
      </c>
      <c r="H23" s="2">
        <v>47.8</v>
      </c>
      <c r="J23" s="2">
        <v>80.9</v>
      </c>
      <c r="K23" s="2">
        <v>129.8</v>
      </c>
      <c r="L23" s="2">
        <v>100.9</v>
      </c>
      <c r="M23" s="2">
        <v>83.9</v>
      </c>
      <c r="N23" s="2">
        <v>73.8</v>
      </c>
      <c r="O23" s="2">
        <v>67.3</v>
      </c>
      <c r="P23" s="4">
        <v>63</v>
      </c>
    </row>
    <row r="24" ht="15.75" spans="2:16">
      <c r="B24" s="2">
        <v>67.7</v>
      </c>
      <c r="C24" s="2">
        <v>89.1</v>
      </c>
      <c r="D24" s="2">
        <v>74</v>
      </c>
      <c r="E24" s="2">
        <v>64.1</v>
      </c>
      <c r="F24" s="2">
        <v>59</v>
      </c>
      <c r="G24" s="2">
        <v>55.2</v>
      </c>
      <c r="H24" s="2">
        <v>53.2</v>
      </c>
      <c r="J24" s="2">
        <v>58.4</v>
      </c>
      <c r="K24" s="2">
        <v>101.1</v>
      </c>
      <c r="L24" s="2">
        <v>75.7</v>
      </c>
      <c r="M24" s="2">
        <v>60.3</v>
      </c>
      <c r="N24" s="2">
        <v>51.6</v>
      </c>
      <c r="O24" s="2">
        <v>45.8</v>
      </c>
      <c r="P24" s="2">
        <v>42.2</v>
      </c>
    </row>
    <row r="25" ht="15.75" spans="2:16">
      <c r="B25" s="2">
        <v>67.6</v>
      </c>
      <c r="C25" s="2">
        <v>113.5</v>
      </c>
      <c r="D25" s="2">
        <v>89.4</v>
      </c>
      <c r="E25" s="2">
        <v>75.4</v>
      </c>
      <c r="F25" s="2">
        <v>67.1</v>
      </c>
      <c r="G25" s="2">
        <v>61.8</v>
      </c>
      <c r="H25" s="2">
        <v>58.3</v>
      </c>
      <c r="J25" s="2">
        <v>69.5</v>
      </c>
      <c r="K25" s="2">
        <v>119</v>
      </c>
      <c r="L25" s="2">
        <v>92</v>
      </c>
      <c r="M25" s="2">
        <v>75.9</v>
      </c>
      <c r="N25" s="2">
        <v>66.4</v>
      </c>
      <c r="O25" s="2">
        <v>60.4</v>
      </c>
      <c r="P25" s="2">
        <v>56.5</v>
      </c>
    </row>
    <row r="26" ht="15.75" spans="2:16">
      <c r="B26" s="2">
        <v>62.9</v>
      </c>
      <c r="C26" s="2">
        <v>96</v>
      </c>
      <c r="D26" s="2">
        <v>71.3</v>
      </c>
      <c r="E26" s="2">
        <v>57</v>
      </c>
      <c r="F26" s="2">
        <v>48.2</v>
      </c>
      <c r="G26" s="2">
        <v>42.5</v>
      </c>
      <c r="H26" s="2">
        <v>39</v>
      </c>
      <c r="J26" s="2">
        <v>91.8</v>
      </c>
      <c r="K26" s="2">
        <v>149.9</v>
      </c>
      <c r="L26" s="2">
        <v>112.9</v>
      </c>
      <c r="M26" s="2">
        <v>91.1</v>
      </c>
      <c r="N26" s="2">
        <v>78</v>
      </c>
      <c r="O26" s="2">
        <v>70</v>
      </c>
      <c r="P26" s="2">
        <v>64.7</v>
      </c>
    </row>
    <row r="27" ht="15.75" spans="2:16">
      <c r="B27" s="2">
        <v>87.8</v>
      </c>
      <c r="C27" s="2">
        <v>166.2</v>
      </c>
      <c r="D27" s="2">
        <v>124</v>
      </c>
      <c r="E27" s="2">
        <v>99.7</v>
      </c>
      <c r="F27" s="2">
        <v>84.9</v>
      </c>
      <c r="G27" s="2">
        <v>75.8</v>
      </c>
      <c r="H27" s="2">
        <v>69.5</v>
      </c>
      <c r="J27" s="2">
        <v>96.2</v>
      </c>
      <c r="K27" s="2">
        <v>189.4</v>
      </c>
      <c r="L27" s="2">
        <v>139.5</v>
      </c>
      <c r="M27" s="2">
        <v>110.4</v>
      </c>
      <c r="N27" s="2">
        <v>93</v>
      </c>
      <c r="O27" s="2">
        <v>81.8</v>
      </c>
      <c r="P27" s="2">
        <v>74.8</v>
      </c>
    </row>
    <row r="28" ht="15.75" spans="2:16">
      <c r="B28" s="2">
        <v>86.8</v>
      </c>
      <c r="C28" s="2">
        <v>178.7</v>
      </c>
      <c r="D28" s="2">
        <v>131.7</v>
      </c>
      <c r="E28" s="2">
        <v>104</v>
      </c>
      <c r="F28" s="2">
        <v>87.7</v>
      </c>
      <c r="G28" s="2">
        <v>76.9</v>
      </c>
      <c r="H28" s="2">
        <v>70.4</v>
      </c>
      <c r="J28" s="2">
        <v>67.3</v>
      </c>
      <c r="K28" s="2">
        <v>147.8</v>
      </c>
      <c r="L28" s="2">
        <v>104</v>
      </c>
      <c r="M28" s="2">
        <v>78.3</v>
      </c>
      <c r="N28" s="2">
        <v>63</v>
      </c>
      <c r="O28" s="2">
        <v>53.2</v>
      </c>
      <c r="P28" s="2">
        <v>46.9</v>
      </c>
    </row>
    <row r="29" ht="15.75" spans="2:16">
      <c r="B29" s="2">
        <v>69</v>
      </c>
      <c r="C29" s="2">
        <v>104.7</v>
      </c>
      <c r="D29" s="2">
        <v>81.6</v>
      </c>
      <c r="E29" s="2">
        <v>68.2</v>
      </c>
      <c r="F29" s="2">
        <v>60</v>
      </c>
      <c r="G29" s="2">
        <v>54.8</v>
      </c>
      <c r="H29" s="2">
        <v>51.8</v>
      </c>
      <c r="J29" s="2">
        <v>95.1</v>
      </c>
      <c r="K29" s="2">
        <v>157.8</v>
      </c>
      <c r="L29" s="2">
        <v>118.8</v>
      </c>
      <c r="M29" s="2">
        <v>95.8</v>
      </c>
      <c r="N29" s="2">
        <v>82.2</v>
      </c>
      <c r="O29" s="2">
        <v>73.3</v>
      </c>
      <c r="P29" s="2">
        <v>67.8</v>
      </c>
    </row>
    <row r="30" ht="15.75" spans="2:16">
      <c r="B30" s="2">
        <v>63.4</v>
      </c>
      <c r="C30" s="2">
        <v>88.3</v>
      </c>
      <c r="D30" s="2">
        <v>74.2</v>
      </c>
      <c r="E30" s="2">
        <v>65.4</v>
      </c>
      <c r="F30" s="2">
        <v>60.3</v>
      </c>
      <c r="G30" s="2">
        <v>57.2</v>
      </c>
      <c r="H30" s="2">
        <v>55.2</v>
      </c>
      <c r="J30" s="2">
        <v>77.4</v>
      </c>
      <c r="K30" s="2">
        <v>141.6</v>
      </c>
      <c r="L30" s="2">
        <v>105</v>
      </c>
      <c r="M30" s="2">
        <v>83.5</v>
      </c>
      <c r="N30" s="2">
        <v>70.6</v>
      </c>
      <c r="O30" s="2">
        <v>62.5</v>
      </c>
      <c r="P30" s="2">
        <v>57.1</v>
      </c>
    </row>
  </sheetData>
  <mergeCells count="2">
    <mergeCell ref="B1:H1"/>
    <mergeCell ref="J1:P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selection activeCell="H15" sqref="H15"/>
    </sheetView>
  </sheetViews>
  <sheetFormatPr defaultColWidth="9.02654867256637" defaultRowHeight="13.5" outlineLevelCol="6"/>
  <sheetData>
    <row r="1" ht="15.75" spans="1:7">
      <c r="A1" s="1" t="s">
        <v>36</v>
      </c>
      <c r="B1" s="1"/>
      <c r="C1" s="1"/>
      <c r="E1" s="1" t="s">
        <v>53</v>
      </c>
      <c r="F1" s="1"/>
      <c r="G1" s="1"/>
    </row>
    <row r="2" ht="15.75" spans="1:7">
      <c r="A2" s="2" t="s">
        <v>54</v>
      </c>
      <c r="B2" s="2" t="s">
        <v>40</v>
      </c>
      <c r="C2" s="2"/>
      <c r="E2" s="2" t="s">
        <v>54</v>
      </c>
      <c r="F2" s="2" t="s">
        <v>40</v>
      </c>
      <c r="G2" s="2"/>
    </row>
    <row r="3" ht="15.75" spans="1:7">
      <c r="A3" s="2">
        <v>5.3</v>
      </c>
      <c r="B3" s="2">
        <v>0.5</v>
      </c>
      <c r="C3" s="2"/>
      <c r="E3" s="2">
        <v>2.09</v>
      </c>
      <c r="F3" s="2">
        <v>0.82</v>
      </c>
      <c r="G3" s="2"/>
    </row>
    <row r="4" ht="15.75" spans="1:7">
      <c r="A4" s="2">
        <v>6.26</v>
      </c>
      <c r="B4" s="2">
        <v>0.77</v>
      </c>
      <c r="C4" s="2"/>
      <c r="E4" s="2">
        <v>2.55</v>
      </c>
      <c r="F4" s="2">
        <v>0.87</v>
      </c>
      <c r="G4" s="2"/>
    </row>
    <row r="5" ht="15.75" spans="1:7">
      <c r="A5" s="2">
        <v>6.92</v>
      </c>
      <c r="B5" s="2">
        <v>0.79</v>
      </c>
      <c r="C5" s="2"/>
      <c r="E5" s="2">
        <v>2.56</v>
      </c>
      <c r="F5" s="2">
        <v>1.19</v>
      </c>
      <c r="G5" s="2"/>
    </row>
    <row r="6" ht="15.75" spans="1:7">
      <c r="A6" s="2">
        <v>9.37</v>
      </c>
      <c r="B6" s="2">
        <v>1.36</v>
      </c>
      <c r="C6" s="2"/>
      <c r="E6" s="2">
        <v>4.23</v>
      </c>
      <c r="F6" s="2">
        <v>1.67</v>
      </c>
      <c r="G6" s="2"/>
    </row>
    <row r="7" ht="15.75" spans="1:7">
      <c r="A7" s="2">
        <v>7.82</v>
      </c>
      <c r="B7" s="2">
        <v>1.62</v>
      </c>
      <c r="C7" s="2"/>
      <c r="E7" s="2">
        <v>3.48</v>
      </c>
      <c r="F7" s="2">
        <v>1.43</v>
      </c>
      <c r="G7" s="2"/>
    </row>
    <row r="8" ht="15.75" spans="1:7">
      <c r="A8" s="2">
        <v>8.11</v>
      </c>
      <c r="B8" s="2">
        <v>0.74</v>
      </c>
      <c r="C8" s="2"/>
      <c r="E8" s="2">
        <v>2.46</v>
      </c>
      <c r="F8" s="2">
        <v>1.26</v>
      </c>
      <c r="G8" s="2"/>
    </row>
    <row r="9" ht="15.75" spans="1:7">
      <c r="A9" s="2">
        <v>8.27</v>
      </c>
      <c r="B9" s="2">
        <v>0.46</v>
      </c>
      <c r="C9" s="2"/>
      <c r="E9" s="2">
        <v>2.34</v>
      </c>
      <c r="F9" s="2">
        <v>1.18</v>
      </c>
      <c r="G9" s="2"/>
    </row>
    <row r="10" ht="15.75" spans="1:7">
      <c r="A10" s="2">
        <v>5.12</v>
      </c>
      <c r="B10" s="2">
        <v>0.46</v>
      </c>
      <c r="C10" s="2"/>
      <c r="E10" s="2">
        <v>1.89</v>
      </c>
      <c r="F10" s="2">
        <v>0.97</v>
      </c>
      <c r="G10" s="2"/>
    </row>
    <row r="11" ht="15.75" spans="1:7">
      <c r="A11" s="2">
        <v>13</v>
      </c>
      <c r="B11" s="2">
        <v>0.42</v>
      </c>
      <c r="C11" s="2"/>
      <c r="E11" s="2">
        <v>3.01</v>
      </c>
      <c r="F11" s="2">
        <v>1.27</v>
      </c>
      <c r="G11" s="2"/>
    </row>
    <row r="12" ht="15.75" spans="1:7">
      <c r="A12" s="2">
        <v>8.44</v>
      </c>
      <c r="B12" s="2">
        <v>0.47</v>
      </c>
      <c r="C12" s="2"/>
      <c r="E12" s="2">
        <v>2.11</v>
      </c>
      <c r="F12" s="2">
        <v>1.02</v>
      </c>
      <c r="G12" s="2"/>
    </row>
    <row r="13" ht="15.75" spans="1:7">
      <c r="A13" s="2">
        <v>8.44</v>
      </c>
      <c r="B13" s="2">
        <v>0.48</v>
      </c>
      <c r="C13" s="2"/>
      <c r="E13" s="2">
        <v>2.11</v>
      </c>
      <c r="F13" s="2">
        <v>1</v>
      </c>
      <c r="G13" s="2"/>
    </row>
    <row r="14" ht="15.75" spans="1:7">
      <c r="A14" s="2">
        <v>9.47</v>
      </c>
      <c r="B14" s="2">
        <v>0.46</v>
      </c>
      <c r="C14" s="2"/>
      <c r="E14" s="2">
        <v>2.11</v>
      </c>
      <c r="F14" s="2">
        <v>0.89</v>
      </c>
      <c r="G14" s="2"/>
    </row>
    <row r="15" ht="15.75" spans="1:7">
      <c r="A15" s="2">
        <v>7.19</v>
      </c>
      <c r="B15" s="2">
        <v>0.68</v>
      </c>
      <c r="C15" s="2"/>
      <c r="E15" s="2">
        <v>2.65</v>
      </c>
      <c r="F15" s="2">
        <v>0.94</v>
      </c>
      <c r="G15" s="2"/>
    </row>
    <row r="16" ht="15.75" spans="1:7">
      <c r="A16" s="2">
        <v>2.42</v>
      </c>
      <c r="B16" s="2">
        <v>0.64</v>
      </c>
      <c r="C16" s="2"/>
      <c r="E16" s="2">
        <v>1.71</v>
      </c>
      <c r="F16" s="2">
        <v>0.74</v>
      </c>
      <c r="G16" s="2"/>
    </row>
    <row r="17" ht="15.75" spans="1:7">
      <c r="A17" s="2">
        <v>9.5</v>
      </c>
      <c r="B17" s="2">
        <v>0.78</v>
      </c>
      <c r="C17" s="2"/>
      <c r="E17" s="2">
        <v>2.39</v>
      </c>
      <c r="F17" s="2">
        <v>0.94</v>
      </c>
      <c r="G17" s="2"/>
    </row>
    <row r="18" ht="15.75" spans="1:7">
      <c r="A18" s="2">
        <v>9.56</v>
      </c>
      <c r="B18" s="2">
        <v>1.19</v>
      </c>
      <c r="C18" s="2"/>
      <c r="E18" s="2">
        <v>2.54</v>
      </c>
      <c r="F18" s="2">
        <v>1.39</v>
      </c>
      <c r="G18" s="2"/>
    </row>
    <row r="19" ht="15.75" spans="1:7">
      <c r="A19" s="2">
        <v>10.68</v>
      </c>
      <c r="B19" s="2">
        <v>0.18</v>
      </c>
      <c r="C19" s="2"/>
      <c r="E19" s="2">
        <v>2.33</v>
      </c>
      <c r="F19" s="2">
        <v>1.05</v>
      </c>
      <c r="G19" s="2"/>
    </row>
    <row r="20" ht="15.75" spans="1:7">
      <c r="A20" s="2">
        <v>9.28</v>
      </c>
      <c r="B20" s="2">
        <v>0.96</v>
      </c>
      <c r="C20" s="2"/>
      <c r="E20" s="2">
        <v>2.03</v>
      </c>
      <c r="F20" s="2">
        <v>1.19</v>
      </c>
      <c r="G20" s="2"/>
    </row>
    <row r="21" ht="15.75" spans="1:7">
      <c r="A21" s="2">
        <v>9.07</v>
      </c>
      <c r="B21" s="2">
        <v>0.55</v>
      </c>
      <c r="C21" s="2"/>
      <c r="E21" s="3">
        <v>2.2</v>
      </c>
      <c r="F21" s="2">
        <v>0.88</v>
      </c>
      <c r="G21" s="2"/>
    </row>
    <row r="22" ht="15.75" spans="1:7">
      <c r="A22" s="2">
        <v>14.05</v>
      </c>
      <c r="B22" s="2">
        <v>0.98</v>
      </c>
      <c r="C22" s="2"/>
      <c r="E22" s="2">
        <v>4.86</v>
      </c>
      <c r="F22" s="3">
        <v>1.1</v>
      </c>
      <c r="G22" s="2"/>
    </row>
    <row r="23" ht="15.75" spans="1:7">
      <c r="A23" s="2">
        <v>10.03</v>
      </c>
      <c r="B23" s="2">
        <v>0.94</v>
      </c>
      <c r="C23" s="2"/>
      <c r="E23" s="2">
        <v>2.67</v>
      </c>
      <c r="F23" s="2">
        <v>1.78</v>
      </c>
      <c r="G23" s="2"/>
    </row>
    <row r="24" ht="15.75" spans="1:7">
      <c r="A24" s="2">
        <v>9.55</v>
      </c>
      <c r="B24" s="2">
        <v>0.63</v>
      </c>
      <c r="C24" s="2"/>
      <c r="E24" s="2">
        <v>3.21</v>
      </c>
      <c r="F24" s="2">
        <v>0.98</v>
      </c>
      <c r="G24" s="2"/>
    </row>
    <row r="25" ht="15.75" spans="1:7">
      <c r="A25" s="2">
        <v>8.76</v>
      </c>
      <c r="B25" s="2">
        <v>0.54</v>
      </c>
      <c r="C25" s="2"/>
      <c r="E25" s="2">
        <v>3.39</v>
      </c>
      <c r="F25" s="2">
        <v>0.76</v>
      </c>
      <c r="G25" s="2"/>
    </row>
    <row r="26" ht="15.75" spans="1:7">
      <c r="A26" s="2">
        <v>14.07</v>
      </c>
      <c r="B26" s="2">
        <v>0.98</v>
      </c>
      <c r="C26" s="2"/>
      <c r="E26" s="3">
        <v>3.7</v>
      </c>
      <c r="F26" s="2">
        <v>1.22</v>
      </c>
      <c r="G26" s="2"/>
    </row>
    <row r="27" ht="15.75" spans="1:7">
      <c r="A27" s="2">
        <v>10.21</v>
      </c>
      <c r="B27" s="2">
        <v>1.52</v>
      </c>
      <c r="C27" s="2"/>
      <c r="E27" s="2">
        <v>2.61</v>
      </c>
      <c r="F27" s="2">
        <v>1.27</v>
      </c>
      <c r="G27" s="2"/>
    </row>
    <row r="28" ht="15.75" spans="1:7">
      <c r="A28" s="2">
        <v>10.24</v>
      </c>
      <c r="B28" s="2">
        <v>1.18</v>
      </c>
      <c r="C28" s="2"/>
      <c r="E28" s="2">
        <v>2.54</v>
      </c>
      <c r="F28" s="2">
        <v>1.05</v>
      </c>
      <c r="G28" s="2"/>
    </row>
    <row r="29" ht="15.75" spans="1:7">
      <c r="A29" s="2">
        <v>10.29</v>
      </c>
      <c r="B29" s="3">
        <v>0.4</v>
      </c>
      <c r="C29" s="2"/>
      <c r="E29" s="2">
        <v>3.18</v>
      </c>
      <c r="F29" s="3">
        <v>0.8</v>
      </c>
      <c r="G29" s="2"/>
    </row>
    <row r="30" ht="15.75" spans="1:7">
      <c r="A30" s="2">
        <v>6.24</v>
      </c>
      <c r="B30" s="2">
        <v>0.26</v>
      </c>
      <c r="C30" s="2"/>
      <c r="E30" s="3">
        <v>2.2</v>
      </c>
      <c r="F30" s="2">
        <v>0.93</v>
      </c>
      <c r="G30" s="2"/>
    </row>
  </sheetData>
  <mergeCells count="2">
    <mergeCell ref="A1:C1"/>
    <mergeCell ref="E1:G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opLeftCell="A9" workbookViewId="0">
      <selection activeCell="H22" sqref="H22"/>
    </sheetView>
  </sheetViews>
  <sheetFormatPr defaultColWidth="9.02654867256637" defaultRowHeight="13.5"/>
  <sheetData>
    <row r="1" ht="15.75" spans="1:9">
      <c r="A1" s="1" t="s">
        <v>36</v>
      </c>
      <c r="B1" s="1"/>
      <c r="C1" s="1"/>
      <c r="D1" s="1"/>
      <c r="F1" s="1" t="s">
        <v>53</v>
      </c>
      <c r="G1" s="1"/>
      <c r="H1" s="1"/>
      <c r="I1" s="1"/>
    </row>
    <row r="2" ht="15.75" spans="1:9">
      <c r="A2" s="2" t="s">
        <v>54</v>
      </c>
      <c r="B2" s="2" t="s">
        <v>40</v>
      </c>
      <c r="C2" s="2" t="s">
        <v>55</v>
      </c>
      <c r="D2" s="2"/>
      <c r="F2" s="2" t="s">
        <v>54</v>
      </c>
      <c r="G2" s="2" t="s">
        <v>40</v>
      </c>
      <c r="H2" s="2" t="s">
        <v>55</v>
      </c>
      <c r="I2" s="2"/>
    </row>
    <row r="3" ht="15.75" spans="1:9">
      <c r="A3" s="2">
        <v>9.64</v>
      </c>
      <c r="B3" s="2">
        <v>7.58</v>
      </c>
      <c r="C3" s="3">
        <f t="shared" ref="C3:C9" si="0">B3/A3</f>
        <v>0.786307053941909</v>
      </c>
      <c r="D3" s="2"/>
      <c r="F3" s="2">
        <v>8.36</v>
      </c>
      <c r="G3" s="2">
        <v>7.78</v>
      </c>
      <c r="H3" s="3">
        <f t="shared" ref="H3:H9" si="1">G3/F3</f>
        <v>0.930622009569378</v>
      </c>
      <c r="I3" s="2"/>
    </row>
    <row r="4" ht="15.75" spans="1:9">
      <c r="A4" s="2">
        <v>9.92</v>
      </c>
      <c r="B4" s="2">
        <v>7.74</v>
      </c>
      <c r="C4" s="3">
        <f t="shared" si="0"/>
        <v>0.780241935483871</v>
      </c>
      <c r="D4" s="2"/>
      <c r="F4" s="2">
        <v>8.6</v>
      </c>
      <c r="G4" s="2">
        <v>7.81</v>
      </c>
      <c r="H4" s="3">
        <f t="shared" si="1"/>
        <v>0.908139534883721</v>
      </c>
      <c r="I4" s="2"/>
    </row>
    <row r="5" ht="15.75" spans="1:9">
      <c r="A5" s="2">
        <v>10.17</v>
      </c>
      <c r="B5" s="2">
        <v>7.77</v>
      </c>
      <c r="C5" s="3">
        <f t="shared" si="0"/>
        <v>0.76401179941003</v>
      </c>
      <c r="D5" s="2"/>
      <c r="F5" s="2">
        <v>8.61</v>
      </c>
      <c r="G5" s="2">
        <v>8</v>
      </c>
      <c r="H5" s="3">
        <f t="shared" si="1"/>
        <v>0.929152148664344</v>
      </c>
      <c r="I5" s="2"/>
    </row>
    <row r="6" ht="15.75" spans="1:9">
      <c r="A6" s="2">
        <v>10.88</v>
      </c>
      <c r="B6" s="2">
        <v>8.08</v>
      </c>
      <c r="C6" s="3">
        <f t="shared" si="0"/>
        <v>0.742647058823529</v>
      </c>
      <c r="D6" s="2"/>
      <c r="F6" s="2">
        <v>9.26</v>
      </c>
      <c r="G6" s="2">
        <v>8.22</v>
      </c>
      <c r="H6" s="3">
        <f t="shared" si="1"/>
        <v>0.88768898488121</v>
      </c>
      <c r="I6" s="2"/>
    </row>
    <row r="7" ht="15.75" spans="1:9">
      <c r="A7" s="2">
        <v>10.38</v>
      </c>
      <c r="B7" s="2">
        <v>8.19</v>
      </c>
      <c r="C7" s="3">
        <f t="shared" si="0"/>
        <v>0.789017341040462</v>
      </c>
      <c r="D7" s="2"/>
      <c r="F7" s="2">
        <v>9</v>
      </c>
      <c r="G7" s="2">
        <v>8.12</v>
      </c>
      <c r="H7" s="3">
        <f t="shared" si="1"/>
        <v>0.902222222222222</v>
      </c>
      <c r="I7" s="2"/>
    </row>
    <row r="8" ht="15.75" spans="1:9">
      <c r="A8" s="2">
        <v>10.5</v>
      </c>
      <c r="B8" s="2">
        <v>7.73</v>
      </c>
      <c r="C8" s="3">
        <f t="shared" si="0"/>
        <v>0.736190476190476</v>
      </c>
      <c r="D8" s="2"/>
      <c r="F8" s="2">
        <v>8.57</v>
      </c>
      <c r="G8" s="2">
        <v>8.03</v>
      </c>
      <c r="H8" s="3">
        <f t="shared" si="1"/>
        <v>0.936989498249708</v>
      </c>
      <c r="I8" s="2"/>
    </row>
    <row r="9" ht="15.75" spans="1:9">
      <c r="A9" s="2">
        <v>10.56</v>
      </c>
      <c r="B9" s="2">
        <v>7.56</v>
      </c>
      <c r="C9" s="3">
        <f t="shared" si="0"/>
        <v>0.715909090909091</v>
      </c>
      <c r="D9" s="2"/>
      <c r="F9" s="2">
        <v>8.52</v>
      </c>
      <c r="G9" s="2">
        <v>8</v>
      </c>
      <c r="H9" s="3">
        <f t="shared" si="1"/>
        <v>0.938967136150235</v>
      </c>
      <c r="I9" s="2"/>
    </row>
    <row r="10" ht="15.75" spans="1:8">
      <c r="A10" s="2">
        <v>9.64</v>
      </c>
      <c r="B10" s="2">
        <v>7.55</v>
      </c>
      <c r="C10" s="3">
        <f t="shared" ref="C10:C30" si="2">B10/A10</f>
        <v>0.783195020746888</v>
      </c>
      <c r="D10" s="2"/>
      <c r="F10" s="2">
        <v>8.36</v>
      </c>
      <c r="G10" s="2">
        <v>7.87</v>
      </c>
      <c r="H10" s="3">
        <f t="shared" ref="H10:H30" si="3">G10/F10</f>
        <v>0.941387559808613</v>
      </c>
    </row>
    <row r="11" ht="15.75" spans="1:8">
      <c r="A11" s="2">
        <v>11.7</v>
      </c>
      <c r="B11" s="2">
        <v>7.53</v>
      </c>
      <c r="C11" s="3">
        <f t="shared" si="2"/>
        <v>0.643589743589744</v>
      </c>
      <c r="D11" s="2"/>
      <c r="F11" s="2">
        <v>8.79</v>
      </c>
      <c r="G11" s="2">
        <v>8.03</v>
      </c>
      <c r="H11" s="3">
        <f t="shared" si="3"/>
        <v>0.91353811149033</v>
      </c>
    </row>
    <row r="12" ht="15.75" spans="1:8">
      <c r="A12" s="2">
        <v>10.61</v>
      </c>
      <c r="B12" s="2">
        <v>7.56</v>
      </c>
      <c r="C12" s="3">
        <f t="shared" si="2"/>
        <v>0.71253534401508</v>
      </c>
      <c r="D12" s="2"/>
      <c r="F12" s="2">
        <v>8.41</v>
      </c>
      <c r="G12" s="2">
        <v>7.91</v>
      </c>
      <c r="H12" s="3">
        <f t="shared" si="3"/>
        <v>0.940546967895363</v>
      </c>
    </row>
    <row r="13" ht="15.75" spans="1:8">
      <c r="A13" s="2">
        <v>10.61</v>
      </c>
      <c r="B13" s="2">
        <v>7.57</v>
      </c>
      <c r="C13" s="3">
        <f t="shared" si="2"/>
        <v>0.713477851083883</v>
      </c>
      <c r="D13" s="2"/>
      <c r="F13" s="2">
        <v>8.41</v>
      </c>
      <c r="G13" s="2">
        <v>7.89</v>
      </c>
      <c r="H13" s="3">
        <f t="shared" si="3"/>
        <v>0.938168846611177</v>
      </c>
    </row>
    <row r="14" ht="15.75" spans="1:8">
      <c r="A14" s="2">
        <v>10.92</v>
      </c>
      <c r="B14" s="2">
        <v>7.56</v>
      </c>
      <c r="C14" s="3">
        <f t="shared" si="2"/>
        <v>0.692307692307692</v>
      </c>
      <c r="D14" s="2"/>
      <c r="F14" s="2">
        <v>8.41</v>
      </c>
      <c r="G14" s="2">
        <v>7.82</v>
      </c>
      <c r="H14" s="3">
        <f t="shared" si="3"/>
        <v>0.929845422116528</v>
      </c>
    </row>
    <row r="15" ht="15.75" spans="1:8">
      <c r="A15" s="2">
        <v>10.25</v>
      </c>
      <c r="B15" s="2">
        <v>7.69</v>
      </c>
      <c r="C15" s="3">
        <f t="shared" si="2"/>
        <v>0.750243902439024</v>
      </c>
      <c r="D15" s="2"/>
      <c r="F15" s="2">
        <v>8.67</v>
      </c>
      <c r="G15" s="2">
        <v>7.86</v>
      </c>
      <c r="H15" s="3">
        <f t="shared" si="3"/>
        <v>0.906574394463668</v>
      </c>
    </row>
    <row r="16" ht="15.75" spans="1:8">
      <c r="A16" s="2">
        <v>8.56</v>
      </c>
      <c r="B16" s="2">
        <v>7.66</v>
      </c>
      <c r="C16" s="3">
        <f t="shared" si="2"/>
        <v>0.894859813084112</v>
      </c>
      <c r="D16" s="2"/>
      <c r="F16" s="2">
        <v>8.24</v>
      </c>
      <c r="G16" s="2">
        <v>7.73</v>
      </c>
      <c r="H16" s="3">
        <f t="shared" si="3"/>
        <v>0.938106796116505</v>
      </c>
    </row>
    <row r="17" ht="15.75" spans="1:8">
      <c r="A17" s="2">
        <v>10.9</v>
      </c>
      <c r="B17" s="2">
        <v>7.75</v>
      </c>
      <c r="C17" s="3">
        <f t="shared" si="2"/>
        <v>0.711009174311927</v>
      </c>
      <c r="D17" s="2"/>
      <c r="F17" s="2">
        <v>8.53</v>
      </c>
      <c r="G17" s="2">
        <v>7.85</v>
      </c>
      <c r="H17" s="3">
        <f t="shared" si="3"/>
        <v>0.920281359906213</v>
      </c>
    </row>
    <row r="18" ht="15.75" spans="1:8">
      <c r="A18" s="2">
        <v>10.93</v>
      </c>
      <c r="B18" s="2">
        <v>8.01</v>
      </c>
      <c r="C18" s="3">
        <f t="shared" si="2"/>
        <v>0.73284537968893</v>
      </c>
      <c r="D18" s="2"/>
      <c r="F18" s="2">
        <v>8.61</v>
      </c>
      <c r="G18" s="3">
        <v>8.1</v>
      </c>
      <c r="H18" s="3">
        <f t="shared" si="3"/>
        <v>0.940766550522648</v>
      </c>
    </row>
    <row r="19" ht="15.75" spans="1:8">
      <c r="A19" s="2">
        <v>11.24</v>
      </c>
      <c r="B19" s="2">
        <v>7.38</v>
      </c>
      <c r="C19" s="3">
        <f t="shared" si="2"/>
        <v>0.656583629893238</v>
      </c>
      <c r="D19" s="2"/>
      <c r="F19" s="2">
        <v>8.51</v>
      </c>
      <c r="G19" s="2">
        <v>7.92</v>
      </c>
      <c r="H19" s="3">
        <f t="shared" si="3"/>
        <v>0.930669800235018</v>
      </c>
    </row>
    <row r="20" ht="15.75" spans="1:8">
      <c r="A20" s="2">
        <v>10.84</v>
      </c>
      <c r="B20" s="2">
        <v>7.86</v>
      </c>
      <c r="C20" s="3">
        <f t="shared" si="2"/>
        <v>0.725092250922509</v>
      </c>
      <c r="D20" s="2"/>
      <c r="F20" s="2">
        <v>8.38</v>
      </c>
      <c r="G20" s="3">
        <v>8</v>
      </c>
      <c r="H20" s="3">
        <f t="shared" si="3"/>
        <v>0.954653937947494</v>
      </c>
    </row>
    <row r="21" ht="15.75" spans="1:8">
      <c r="A21" s="2">
        <v>10.78</v>
      </c>
      <c r="B21" s="2">
        <v>7.62</v>
      </c>
      <c r="C21" s="3">
        <f t="shared" si="2"/>
        <v>0.706864564007421</v>
      </c>
      <c r="D21" s="2"/>
      <c r="F21" s="2">
        <v>8.45</v>
      </c>
      <c r="G21" s="2">
        <v>7.82</v>
      </c>
      <c r="H21" s="3">
        <f t="shared" si="3"/>
        <v>0.925443786982249</v>
      </c>
    </row>
    <row r="22" ht="15.75" spans="1:8">
      <c r="A22" s="2">
        <v>12.16</v>
      </c>
      <c r="B22" s="2">
        <v>7.88</v>
      </c>
      <c r="C22" s="3">
        <f t="shared" si="2"/>
        <v>0.648026315789474</v>
      </c>
      <c r="D22" s="2"/>
      <c r="F22" s="2">
        <v>9.54</v>
      </c>
      <c r="G22" s="2">
        <v>7.96</v>
      </c>
      <c r="H22" s="3">
        <f t="shared" si="3"/>
        <v>0.834381551362684</v>
      </c>
    </row>
    <row r="23" ht="15.75" spans="1:8">
      <c r="A23" s="2">
        <v>11.02</v>
      </c>
      <c r="B23" s="2">
        <v>7.86</v>
      </c>
      <c r="C23" s="3">
        <f t="shared" si="2"/>
        <v>0.713248638838476</v>
      </c>
      <c r="D23" s="2"/>
      <c r="F23" s="2">
        <v>8.67</v>
      </c>
      <c r="G23" s="2">
        <v>8.29</v>
      </c>
      <c r="H23" s="3">
        <f t="shared" si="3"/>
        <v>0.956170703575548</v>
      </c>
    </row>
    <row r="24" ht="15.75" spans="1:8">
      <c r="A24" s="2">
        <v>10.96</v>
      </c>
      <c r="B24" s="2">
        <v>7.66</v>
      </c>
      <c r="C24" s="3">
        <f t="shared" si="2"/>
        <v>0.698905109489051</v>
      </c>
      <c r="D24" s="2"/>
      <c r="F24" s="3">
        <v>8.9</v>
      </c>
      <c r="G24" s="2">
        <v>7.87</v>
      </c>
      <c r="H24" s="3">
        <f t="shared" si="3"/>
        <v>0.884269662921348</v>
      </c>
    </row>
    <row r="25" ht="15.75" spans="1:8">
      <c r="A25" s="2">
        <v>10.71</v>
      </c>
      <c r="B25" s="2">
        <v>7.61</v>
      </c>
      <c r="C25" s="3">
        <f t="shared" si="2"/>
        <v>0.710550887021475</v>
      </c>
      <c r="D25" s="2"/>
      <c r="F25" s="2">
        <v>8.99</v>
      </c>
      <c r="G25" s="2">
        <v>7.74</v>
      </c>
      <c r="H25" s="3">
        <f t="shared" si="3"/>
        <v>0.860956618464961</v>
      </c>
    </row>
    <row r="26" ht="15.75" spans="1:8">
      <c r="A26" s="2">
        <v>12.05</v>
      </c>
      <c r="B26" s="2">
        <v>7.88</v>
      </c>
      <c r="C26" s="3">
        <f t="shared" si="2"/>
        <v>0.653941908713693</v>
      </c>
      <c r="D26" s="2"/>
      <c r="F26" s="3">
        <v>9.1</v>
      </c>
      <c r="G26" s="2">
        <v>8.02</v>
      </c>
      <c r="H26" s="3">
        <f t="shared" si="3"/>
        <v>0.881318681318681</v>
      </c>
    </row>
    <row r="27" ht="15.75" spans="1:8">
      <c r="A27" s="3">
        <v>11.1</v>
      </c>
      <c r="B27" s="2">
        <v>8.16</v>
      </c>
      <c r="C27" s="3">
        <f t="shared" si="2"/>
        <v>0.735135135135135</v>
      </c>
      <c r="D27" s="2"/>
      <c r="F27" s="2">
        <v>8.64</v>
      </c>
      <c r="G27" s="2">
        <v>8.04</v>
      </c>
      <c r="H27" s="3">
        <f t="shared" si="3"/>
        <v>0.930555555555555</v>
      </c>
    </row>
    <row r="28" ht="15.75" spans="1:8">
      <c r="A28" s="2">
        <v>11.11</v>
      </c>
      <c r="B28" s="3">
        <v>8</v>
      </c>
      <c r="C28" s="3">
        <f t="shared" si="2"/>
        <v>0.72007200720072</v>
      </c>
      <c r="D28" s="2"/>
      <c r="F28" s="2">
        <v>8.61</v>
      </c>
      <c r="G28" s="2">
        <v>7.93</v>
      </c>
      <c r="H28" s="3">
        <f t="shared" si="3"/>
        <v>0.921022067363531</v>
      </c>
    </row>
    <row r="29" ht="15.75" spans="1:8">
      <c r="A29" s="2">
        <v>11.13</v>
      </c>
      <c r="B29" s="2">
        <v>7.52</v>
      </c>
      <c r="C29" s="3">
        <f t="shared" si="2"/>
        <v>0.675651392632525</v>
      </c>
      <c r="D29" s="2"/>
      <c r="F29" s="2">
        <v>8.88</v>
      </c>
      <c r="G29" s="2">
        <v>7.77</v>
      </c>
      <c r="H29" s="3">
        <f t="shared" si="3"/>
        <v>0.875</v>
      </c>
    </row>
    <row r="30" ht="15.75" spans="1:8">
      <c r="A30" s="2">
        <v>9.95</v>
      </c>
      <c r="B30" s="2">
        <v>7.43</v>
      </c>
      <c r="C30" s="3">
        <f t="shared" si="2"/>
        <v>0.746733668341709</v>
      </c>
      <c r="D30" s="2"/>
      <c r="F30" s="2">
        <v>8.45</v>
      </c>
      <c r="G30" s="2">
        <v>7.84</v>
      </c>
      <c r="H30" s="3">
        <f t="shared" si="3"/>
        <v>0.927810650887574</v>
      </c>
    </row>
  </sheetData>
  <mergeCells count="2">
    <mergeCell ref="A1:D1"/>
    <mergeCell ref="F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喉癌病灶CT</vt:lpstr>
      <vt:lpstr>喉癌病灶I</vt:lpstr>
      <vt:lpstr>喉癌病灶Zeff</vt:lpstr>
      <vt:lpstr>良性病灶CT</vt:lpstr>
      <vt:lpstr>良性病灶I</vt:lpstr>
      <vt:lpstr>良性病灶Zeff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Wfang</cp:lastModifiedBy>
  <dcterms:created xsi:type="dcterms:W3CDTF">2023-05-12T11:15:00Z</dcterms:created>
  <dcterms:modified xsi:type="dcterms:W3CDTF">2024-01-04T11:04:03Z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2052-12.1.0.15990</vt:lpwstr>
  </property>
</Properties>
</file>