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M45" i="1" l="1"/>
  <c r="L45" i="1"/>
  <c r="K45" i="1"/>
  <c r="J45" i="1"/>
  <c r="I45" i="1"/>
  <c r="H45" i="1"/>
  <c r="G45" i="1"/>
  <c r="F45" i="1"/>
  <c r="E45" i="1"/>
  <c r="D45" i="1"/>
  <c r="C45" i="1"/>
  <c r="M31" i="1"/>
  <c r="L31" i="1"/>
  <c r="K31" i="1"/>
  <c r="J31" i="1"/>
  <c r="I31" i="1"/>
  <c r="H31" i="1"/>
  <c r="G31" i="1"/>
  <c r="F31" i="1"/>
  <c r="E31" i="1"/>
  <c r="D31" i="1"/>
  <c r="C31" i="1"/>
  <c r="C30" i="1"/>
  <c r="M44" i="1"/>
  <c r="L44" i="1"/>
  <c r="K44" i="1"/>
  <c r="J44" i="1"/>
  <c r="I44" i="1"/>
  <c r="H44" i="1"/>
  <c r="G44" i="1"/>
  <c r="F44" i="1"/>
  <c r="E44" i="1"/>
  <c r="D44" i="1"/>
  <c r="C44" i="1"/>
  <c r="M30" i="1"/>
  <c r="L30" i="1"/>
  <c r="K30" i="1"/>
  <c r="J30" i="1"/>
  <c r="I30" i="1"/>
  <c r="H30" i="1"/>
  <c r="G30" i="1"/>
  <c r="F30" i="1"/>
  <c r="E30" i="1"/>
  <c r="D30" i="1"/>
  <c r="M13" i="1"/>
  <c r="L13" i="1"/>
  <c r="K13" i="1"/>
  <c r="J13" i="1"/>
  <c r="I13" i="1"/>
  <c r="H13" i="1"/>
  <c r="G13" i="1"/>
  <c r="F13" i="1"/>
  <c r="E13" i="1"/>
  <c r="D13" i="1"/>
  <c r="C13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<sst xmlns="http://schemas.openxmlformats.org/spreadsheetml/2006/main" count="69" uniqueCount="18">
  <si>
    <t>Control</t>
  </si>
  <si>
    <t>Ischaemic Preconditioning</t>
  </si>
  <si>
    <t>Ranolazine</t>
  </si>
  <si>
    <t>L-NAME</t>
  </si>
  <si>
    <t>Aminoguanidine</t>
  </si>
  <si>
    <t>Theoplylline</t>
  </si>
  <si>
    <t>Aminoplylline</t>
  </si>
  <si>
    <t>Enalapril</t>
  </si>
  <si>
    <t>Losartan</t>
  </si>
  <si>
    <t>5-Hyroxy Deconate</t>
  </si>
  <si>
    <t>Glimepiride</t>
  </si>
  <si>
    <t>Infract Size(%)</t>
  </si>
  <si>
    <t>LDH (U/L)</t>
  </si>
  <si>
    <t>CK (U/L)</t>
  </si>
  <si>
    <t>Aminophylline</t>
  </si>
  <si>
    <t>Theophylline</t>
  </si>
  <si>
    <t>5-Hyroxy Decanote</t>
  </si>
  <si>
    <t>5-Hyroxy Decanoate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</si>
</sst>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INFARCT SIZE(%)</a:t>
            </a:r>
          </a:p>
        </c:rich>
      </c:tx>
      <c:layout>
        <c:manualLayout>
          <c:xMode val="edge"/>
          <c:yMode val="edge"/>
          <c:x val="0.2605207786526683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33573928258968"/>
          <c:y val="2.8252405949256341E-2"/>
          <c:w val="0.52744203849518811"/>
          <c:h val="0.67717774861475644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Lbls>
            <c:dLbl>
              <c:idx val="0"/>
              <c:delete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5555555555555558E-3"/>
                  <c:y val="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f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2.31481481481481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both"/>
            <c:errValType val="percentage"/>
            <c:noEndCap val="0"/>
            <c:val val="5"/>
          </c:errBars>
          <c:cat>
            <c:strRef>
              <c:f>Sheet1!$C$11:$M$11</c:f>
              <c:strCache>
                <c:ptCount val="11"/>
                <c:pt idx="0">
                  <c:v>Control</c:v>
                </c:pt>
                <c:pt idx="1">
                  <c:v>Ischaemic Preconditioning</c:v>
                </c:pt>
                <c:pt idx="2">
                  <c:v>Ranolazine</c:v>
                </c:pt>
                <c:pt idx="3">
                  <c:v>L-NAME</c:v>
                </c:pt>
                <c:pt idx="4">
                  <c:v>Aminoguanidine</c:v>
                </c:pt>
                <c:pt idx="5">
                  <c:v>Theophylline</c:v>
                </c:pt>
                <c:pt idx="6">
                  <c:v>Aminophylline</c:v>
                </c:pt>
                <c:pt idx="7">
                  <c:v>Enalapril</c:v>
                </c:pt>
                <c:pt idx="8">
                  <c:v>Losartan</c:v>
                </c:pt>
                <c:pt idx="9">
                  <c:v>5-Hyroxy Decanoate</c:v>
                </c:pt>
                <c:pt idx="10">
                  <c:v>Glimepiride</c:v>
                </c:pt>
              </c:strCache>
            </c:strRef>
          </c:cat>
          <c:val>
            <c:numRef>
              <c:f>Sheet1!$C$12:$M$12</c:f>
              <c:numCache>
                <c:formatCode>General</c:formatCode>
                <c:ptCount val="11"/>
                <c:pt idx="0">
                  <c:v>65.666666666666671</c:v>
                </c:pt>
                <c:pt idx="1">
                  <c:v>5.166666666666667</c:v>
                </c:pt>
                <c:pt idx="2">
                  <c:v>5.333333333333333</c:v>
                </c:pt>
                <c:pt idx="3">
                  <c:v>64.166666666666671</c:v>
                </c:pt>
                <c:pt idx="4">
                  <c:v>64.5</c:v>
                </c:pt>
                <c:pt idx="5">
                  <c:v>64.666666666666671</c:v>
                </c:pt>
                <c:pt idx="6">
                  <c:v>65.166666666666671</c:v>
                </c:pt>
                <c:pt idx="7">
                  <c:v>64.666666666666671</c:v>
                </c:pt>
                <c:pt idx="8">
                  <c:v>63.666666666666664</c:v>
                </c:pt>
                <c:pt idx="9">
                  <c:v>63.833333333333336</c:v>
                </c:pt>
                <c:pt idx="10">
                  <c:v>63.666666666666664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792576"/>
        <c:axId val="160794112"/>
      </c:barChart>
      <c:catAx>
        <c:axId val="160792576"/>
        <c:scaling>
          <c:orientation val="minMax"/>
        </c:scaling>
        <c:delete val="0"/>
        <c:axPos val="b"/>
        <c:majorTickMark val="out"/>
        <c:minorTickMark val="none"/>
        <c:tickLblPos val="nextTo"/>
        <c:crossAx val="160794112"/>
        <c:crosses val="autoZero"/>
        <c:auto val="1"/>
        <c:lblAlgn val="ctr"/>
        <c:lblOffset val="100"/>
        <c:noMultiLvlLbl val="0"/>
      </c:catAx>
      <c:valAx>
        <c:axId val="160794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Infarct Size(%)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079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"/>
          <c:y val="1.6599227179935842E-2"/>
          <c:w val="0.33333333333333331"/>
          <c:h val="0.9648822543015456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Lactate Dehydrogenase (U/L)</a:t>
            </a:r>
          </a:p>
        </c:rich>
      </c:tx>
      <c:layout>
        <c:manualLayout>
          <c:xMode val="edge"/>
          <c:yMode val="edge"/>
          <c:x val="0.1292571454531814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497462817147858"/>
          <c:y val="0.11158573928258968"/>
          <c:w val="0.54613647413286104"/>
          <c:h val="0.59384441528142318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Lbls>
            <c:dLbl>
              <c:idx val="0"/>
              <c:delete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f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4242419614904391E-3"/>
                  <c:y val="-1.85185185185185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both"/>
            <c:errValType val="percentage"/>
            <c:noEndCap val="0"/>
            <c:val val="5"/>
          </c:errBars>
          <c:cat>
            <c:strRef>
              <c:f>Sheet1!$C$29:$M$29</c:f>
              <c:strCache>
                <c:ptCount val="11"/>
                <c:pt idx="0">
                  <c:v>Control</c:v>
                </c:pt>
                <c:pt idx="1">
                  <c:v>Ischaemic Preconditioning</c:v>
                </c:pt>
                <c:pt idx="2">
                  <c:v>Ranolazine</c:v>
                </c:pt>
                <c:pt idx="3">
                  <c:v>L-NAME</c:v>
                </c:pt>
                <c:pt idx="4">
                  <c:v>Aminoguanidine</c:v>
                </c:pt>
                <c:pt idx="5">
                  <c:v>Theophylline</c:v>
                </c:pt>
                <c:pt idx="6">
                  <c:v>Aminophylline</c:v>
                </c:pt>
                <c:pt idx="7">
                  <c:v>Enalapril</c:v>
                </c:pt>
                <c:pt idx="8">
                  <c:v>Losartan</c:v>
                </c:pt>
                <c:pt idx="9">
                  <c:v>5-Hyroxy Decanote</c:v>
                </c:pt>
                <c:pt idx="10">
                  <c:v>Glimepiride</c:v>
                </c:pt>
              </c:strCache>
            </c:strRef>
          </c:cat>
          <c:val>
            <c:numRef>
              <c:f>Sheet1!$C$30:$M$30</c:f>
              <c:numCache>
                <c:formatCode>General</c:formatCode>
                <c:ptCount val="11"/>
                <c:pt idx="0">
                  <c:v>155.5</c:v>
                </c:pt>
                <c:pt idx="1">
                  <c:v>101.66666666666667</c:v>
                </c:pt>
                <c:pt idx="2">
                  <c:v>101.5</c:v>
                </c:pt>
                <c:pt idx="3">
                  <c:v>154.66666666666666</c:v>
                </c:pt>
                <c:pt idx="4">
                  <c:v>154.83333333333334</c:v>
                </c:pt>
                <c:pt idx="5">
                  <c:v>155.16666666666666</c:v>
                </c:pt>
                <c:pt idx="6">
                  <c:v>155.33333333333334</c:v>
                </c:pt>
                <c:pt idx="7">
                  <c:v>154.66666666666666</c:v>
                </c:pt>
                <c:pt idx="8">
                  <c:v>155.16666666666666</c:v>
                </c:pt>
                <c:pt idx="9">
                  <c:v>154.66666666666666</c:v>
                </c:pt>
                <c:pt idx="10">
                  <c:v>155.83333333333334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819456"/>
        <c:axId val="160960512"/>
      </c:barChart>
      <c:catAx>
        <c:axId val="160819456"/>
        <c:scaling>
          <c:orientation val="minMax"/>
        </c:scaling>
        <c:delete val="0"/>
        <c:axPos val="b"/>
        <c:majorTickMark val="out"/>
        <c:minorTickMark val="none"/>
        <c:tickLblPos val="nextTo"/>
        <c:crossAx val="160960512"/>
        <c:crosses val="autoZero"/>
        <c:auto val="1"/>
        <c:lblAlgn val="ctr"/>
        <c:lblOffset val="100"/>
        <c:noMultiLvlLbl val="0"/>
      </c:catAx>
      <c:valAx>
        <c:axId val="160960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Lactate Dehyrogenase (U/L)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0819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257567500345029"/>
          <c:y val="1.1969597550306212E-2"/>
          <c:w val="0.30768173558926548"/>
          <c:h val="0.9880304024496937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CK-MB(U/L)</a:t>
            </a:r>
          </a:p>
        </c:rich>
      </c:tx>
      <c:layout>
        <c:manualLayout>
          <c:xMode val="edge"/>
          <c:yMode val="edge"/>
          <c:x val="0.2930485564304461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33079615048119"/>
          <c:y val="5.1400554097404488E-2"/>
          <c:w val="0.58401080299745145"/>
          <c:h val="0.61775845727617384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Lbls>
            <c:dLbl>
              <c:idx val="0"/>
              <c:delete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f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h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both"/>
            <c:errValType val="percentage"/>
            <c:noEndCap val="0"/>
            <c:val val="5"/>
          </c:errBars>
          <c:cat>
            <c:strRef>
              <c:f>Sheet1!$C$43:$M$43</c:f>
              <c:strCache>
                <c:ptCount val="11"/>
                <c:pt idx="0">
                  <c:v>Control</c:v>
                </c:pt>
                <c:pt idx="1">
                  <c:v>Ischaemic Preconditioning</c:v>
                </c:pt>
                <c:pt idx="2">
                  <c:v>Ranolazine</c:v>
                </c:pt>
                <c:pt idx="3">
                  <c:v>L-NAME</c:v>
                </c:pt>
                <c:pt idx="4">
                  <c:v>Aminoguanidine</c:v>
                </c:pt>
                <c:pt idx="5">
                  <c:v>Theoplylline</c:v>
                </c:pt>
                <c:pt idx="6">
                  <c:v>Aminoplylline</c:v>
                </c:pt>
                <c:pt idx="7">
                  <c:v>Enalapril</c:v>
                </c:pt>
                <c:pt idx="8">
                  <c:v>Losartan</c:v>
                </c:pt>
                <c:pt idx="9">
                  <c:v>5-Hyroxy Decanote</c:v>
                </c:pt>
                <c:pt idx="10">
                  <c:v>Glimepiride</c:v>
                </c:pt>
              </c:strCache>
            </c:strRef>
          </c:cat>
          <c:val>
            <c:numRef>
              <c:f>Sheet1!$C$44:$M$44</c:f>
              <c:numCache>
                <c:formatCode>General</c:formatCode>
                <c:ptCount val="11"/>
                <c:pt idx="0">
                  <c:v>198.5</c:v>
                </c:pt>
                <c:pt idx="1">
                  <c:v>97.166666666666671</c:v>
                </c:pt>
                <c:pt idx="2">
                  <c:v>100.16666666666667</c:v>
                </c:pt>
                <c:pt idx="3">
                  <c:v>200.16666666666666</c:v>
                </c:pt>
                <c:pt idx="4">
                  <c:v>198.33333333333334</c:v>
                </c:pt>
                <c:pt idx="5">
                  <c:v>199.16666666666666</c:v>
                </c:pt>
                <c:pt idx="6">
                  <c:v>199.5</c:v>
                </c:pt>
                <c:pt idx="7">
                  <c:v>201.83333333333334</c:v>
                </c:pt>
                <c:pt idx="8">
                  <c:v>199.5</c:v>
                </c:pt>
                <c:pt idx="9">
                  <c:v>201.83333333333334</c:v>
                </c:pt>
                <c:pt idx="10">
                  <c:v>199.83333333333334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989952"/>
        <c:axId val="160991488"/>
      </c:barChart>
      <c:catAx>
        <c:axId val="160989952"/>
        <c:scaling>
          <c:orientation val="minMax"/>
        </c:scaling>
        <c:delete val="0"/>
        <c:axPos val="b"/>
        <c:majorTickMark val="out"/>
        <c:minorTickMark val="none"/>
        <c:tickLblPos val="nextTo"/>
        <c:crossAx val="160991488"/>
        <c:crosses val="autoZero"/>
        <c:auto val="1"/>
        <c:lblAlgn val="ctr"/>
        <c:lblOffset val="100"/>
        <c:noMultiLvlLbl val="0"/>
      </c:catAx>
      <c:valAx>
        <c:axId val="160991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CK-MB(U/L)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60989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272946859903372"/>
          <c:y val="1.6599227179935842E-2"/>
          <c:w val="0.30060386473429945"/>
          <c:h val="0.9714311752697579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2</xdr:row>
      <xdr:rowOff>104775</xdr:rowOff>
    </xdr:from>
    <xdr:to>
      <xdr:col>23</xdr:col>
      <xdr:colOff>342900</xdr:colOff>
      <xdr:row>16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19049</xdr:colOff>
      <xdr:row>17</xdr:row>
      <xdr:rowOff>133350</xdr:rowOff>
    </xdr:from>
    <xdr:to>
      <xdr:col>23</xdr:col>
      <xdr:colOff>381000</xdr:colOff>
      <xdr:row>32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9525</xdr:colOff>
      <xdr:row>33</xdr:row>
      <xdr:rowOff>0</xdr:rowOff>
    </xdr:from>
    <xdr:to>
      <xdr:col>23</xdr:col>
      <xdr:colOff>390525</xdr:colOff>
      <xdr:row>47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45"/>
  <sheetViews>
    <sheetView tabSelected="1" topLeftCell="I28" workbookViewId="0">
      <selection activeCell="AA44" sqref="AA44"/>
    </sheetView>
  </sheetViews>
  <sheetFormatPr defaultRowHeight="15" x14ac:dyDescent="0.25"/>
  <sheetData>
    <row r="1" spans="3:13" x14ac:dyDescent="0.25">
      <c r="C1" t="s">
        <v>11</v>
      </c>
    </row>
    <row r="2" spans="3:13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</row>
    <row r="4" spans="3:13" x14ac:dyDescent="0.25">
      <c r="C4">
        <v>65</v>
      </c>
      <c r="D4">
        <v>6</v>
      </c>
      <c r="E4">
        <v>7</v>
      </c>
      <c r="F4">
        <v>62</v>
      </c>
      <c r="G4">
        <v>66</v>
      </c>
      <c r="H4">
        <v>63</v>
      </c>
      <c r="I4">
        <v>64</v>
      </c>
      <c r="J4">
        <v>62</v>
      </c>
      <c r="K4">
        <v>60</v>
      </c>
      <c r="L4">
        <v>60</v>
      </c>
      <c r="M4">
        <v>62</v>
      </c>
    </row>
    <row r="5" spans="3:13" x14ac:dyDescent="0.25">
      <c r="C5">
        <v>66</v>
      </c>
      <c r="D5">
        <v>5</v>
      </c>
      <c r="E5">
        <v>6</v>
      </c>
      <c r="F5">
        <v>68</v>
      </c>
      <c r="G5">
        <v>64</v>
      </c>
      <c r="H5">
        <v>65</v>
      </c>
      <c r="I5">
        <v>66</v>
      </c>
      <c r="J5">
        <v>66</v>
      </c>
      <c r="K5">
        <v>61</v>
      </c>
      <c r="L5">
        <v>61</v>
      </c>
      <c r="M5">
        <v>67</v>
      </c>
    </row>
    <row r="6" spans="3:13" x14ac:dyDescent="0.25">
      <c r="C6">
        <v>68</v>
      </c>
      <c r="D6">
        <v>7</v>
      </c>
      <c r="E6">
        <v>5</v>
      </c>
      <c r="F6">
        <v>64</v>
      </c>
      <c r="G6">
        <v>62</v>
      </c>
      <c r="H6">
        <v>66</v>
      </c>
      <c r="I6">
        <v>63</v>
      </c>
      <c r="J6">
        <v>65</v>
      </c>
      <c r="K6">
        <v>68</v>
      </c>
      <c r="L6">
        <v>67</v>
      </c>
      <c r="M6">
        <v>65</v>
      </c>
    </row>
    <row r="7" spans="3:13" x14ac:dyDescent="0.25">
      <c r="C7">
        <v>64</v>
      </c>
      <c r="D7">
        <v>5</v>
      </c>
      <c r="E7">
        <v>5</v>
      </c>
      <c r="F7">
        <v>65</v>
      </c>
      <c r="G7">
        <v>68</v>
      </c>
      <c r="H7">
        <v>67</v>
      </c>
      <c r="I7">
        <v>65</v>
      </c>
      <c r="J7">
        <v>64</v>
      </c>
      <c r="K7">
        <v>62</v>
      </c>
      <c r="L7">
        <v>68</v>
      </c>
      <c r="M7">
        <v>60</v>
      </c>
    </row>
    <row r="8" spans="3:13" x14ac:dyDescent="0.25">
      <c r="C8">
        <v>66</v>
      </c>
      <c r="D8">
        <v>4</v>
      </c>
      <c r="E8">
        <v>5</v>
      </c>
      <c r="F8">
        <v>63</v>
      </c>
      <c r="G8">
        <v>64</v>
      </c>
      <c r="H8">
        <v>65</v>
      </c>
      <c r="I8">
        <v>67</v>
      </c>
      <c r="J8">
        <v>66</v>
      </c>
      <c r="K8">
        <v>65</v>
      </c>
      <c r="L8">
        <v>62</v>
      </c>
      <c r="M8">
        <v>64</v>
      </c>
    </row>
    <row r="9" spans="3:13" x14ac:dyDescent="0.25">
      <c r="C9">
        <v>65</v>
      </c>
      <c r="D9">
        <v>4</v>
      </c>
      <c r="E9">
        <v>4</v>
      </c>
      <c r="F9">
        <v>63</v>
      </c>
      <c r="G9">
        <v>63</v>
      </c>
      <c r="H9">
        <v>62</v>
      </c>
      <c r="I9">
        <v>66</v>
      </c>
      <c r="J9">
        <v>65</v>
      </c>
      <c r="K9">
        <v>66</v>
      </c>
      <c r="L9">
        <v>65</v>
      </c>
      <c r="M9">
        <v>64</v>
      </c>
    </row>
    <row r="11" spans="3:13" x14ac:dyDescent="0.25">
      <c r="C11" t="s">
        <v>0</v>
      </c>
      <c r="D11" t="s">
        <v>1</v>
      </c>
      <c r="E11" t="s">
        <v>2</v>
      </c>
      <c r="F11" t="s">
        <v>3</v>
      </c>
      <c r="G11" t="s">
        <v>4</v>
      </c>
      <c r="H11" t="s">
        <v>15</v>
      </c>
      <c r="I11" t="s">
        <v>14</v>
      </c>
      <c r="J11" t="s">
        <v>7</v>
      </c>
      <c r="K11" t="s">
        <v>8</v>
      </c>
      <c r="L11" t="s">
        <v>17</v>
      </c>
      <c r="M11" t="s">
        <v>10</v>
      </c>
    </row>
    <row r="12" spans="3:13" x14ac:dyDescent="0.25">
      <c r="C12">
        <f t="shared" ref="C12:M12" si="0">AVERAGE(C4:C9)</f>
        <v>65.666666666666671</v>
      </c>
      <c r="D12">
        <f t="shared" si="0"/>
        <v>5.166666666666667</v>
      </c>
      <c r="E12">
        <f t="shared" si="0"/>
        <v>5.333333333333333</v>
      </c>
      <c r="F12">
        <f t="shared" si="0"/>
        <v>64.166666666666671</v>
      </c>
      <c r="G12">
        <f t="shared" si="0"/>
        <v>64.5</v>
      </c>
      <c r="H12">
        <f t="shared" si="0"/>
        <v>64.666666666666671</v>
      </c>
      <c r="I12">
        <f t="shared" si="0"/>
        <v>65.166666666666671</v>
      </c>
      <c r="J12">
        <f t="shared" si="0"/>
        <v>64.666666666666671</v>
      </c>
      <c r="K12">
        <f t="shared" si="0"/>
        <v>63.666666666666664</v>
      </c>
      <c r="L12">
        <f t="shared" si="0"/>
        <v>63.833333333333336</v>
      </c>
      <c r="M12">
        <f t="shared" si="0"/>
        <v>63.666666666666664</v>
      </c>
    </row>
    <row r="13" spans="3:13" x14ac:dyDescent="0.25">
      <c r="C13">
        <f t="shared" ref="C13:M13" si="1">STDEV(C4:C9)/SQRT(6)</f>
        <v>0.55777335102271708</v>
      </c>
      <c r="D13">
        <f t="shared" si="1"/>
        <v>0.47726070210921212</v>
      </c>
      <c r="E13">
        <f t="shared" si="1"/>
        <v>0.42163702135578435</v>
      </c>
      <c r="F13">
        <f t="shared" si="1"/>
        <v>0.87241682188682668</v>
      </c>
      <c r="G13">
        <f t="shared" si="1"/>
        <v>0.88506120315678372</v>
      </c>
      <c r="H13">
        <f t="shared" si="1"/>
        <v>0.76011695006609203</v>
      </c>
      <c r="I13">
        <f t="shared" si="1"/>
        <v>0.60092521257733156</v>
      </c>
      <c r="J13">
        <f t="shared" si="1"/>
        <v>0.61463629715285917</v>
      </c>
      <c r="K13">
        <f t="shared" si="1"/>
        <v>1.2823589374447566</v>
      </c>
      <c r="L13">
        <f t="shared" si="1"/>
        <v>1.3519533193782167</v>
      </c>
      <c r="M13">
        <f t="shared" si="1"/>
        <v>0.98882646494608861</v>
      </c>
    </row>
    <row r="19" spans="3:13" x14ac:dyDescent="0.25">
      <c r="C19" t="s">
        <v>12</v>
      </c>
    </row>
    <row r="20" spans="3:13" x14ac:dyDescent="0.25">
      <c r="C20" t="s">
        <v>0</v>
      </c>
      <c r="D20" t="s">
        <v>1</v>
      </c>
      <c r="E20" t="s">
        <v>2</v>
      </c>
      <c r="F20" t="s">
        <v>3</v>
      </c>
      <c r="G20" t="s">
        <v>4</v>
      </c>
      <c r="H20" t="s">
        <v>15</v>
      </c>
      <c r="I20" t="s">
        <v>14</v>
      </c>
      <c r="J20" t="s">
        <v>7</v>
      </c>
      <c r="K20" t="s">
        <v>8</v>
      </c>
      <c r="L20" t="s">
        <v>17</v>
      </c>
      <c r="M20" t="s">
        <v>10</v>
      </c>
    </row>
    <row r="22" spans="3:13" x14ac:dyDescent="0.25">
      <c r="C22">
        <v>152</v>
      </c>
      <c r="D22">
        <v>89</v>
      </c>
      <c r="E22">
        <v>100</v>
      </c>
      <c r="F22">
        <v>160</v>
      </c>
      <c r="G22">
        <v>160</v>
      </c>
      <c r="H22">
        <v>152</v>
      </c>
      <c r="I22">
        <v>155</v>
      </c>
      <c r="J22">
        <v>158</v>
      </c>
      <c r="K22">
        <v>152</v>
      </c>
      <c r="L22">
        <v>153</v>
      </c>
      <c r="M22">
        <v>152</v>
      </c>
    </row>
    <row r="23" spans="3:13" x14ac:dyDescent="0.25">
      <c r="C23">
        <v>158</v>
      </c>
      <c r="D23">
        <v>100</v>
      </c>
      <c r="E23">
        <v>102</v>
      </c>
      <c r="F23">
        <v>152</v>
      </c>
      <c r="G23">
        <v>155</v>
      </c>
      <c r="H23">
        <v>151</v>
      </c>
      <c r="I23">
        <v>158</v>
      </c>
      <c r="J23">
        <v>156</v>
      </c>
      <c r="K23">
        <v>158</v>
      </c>
      <c r="L23">
        <v>154</v>
      </c>
      <c r="M23">
        <v>159</v>
      </c>
    </row>
    <row r="24" spans="3:13" x14ac:dyDescent="0.25">
      <c r="C24">
        <v>154</v>
      </c>
      <c r="D24">
        <v>108</v>
      </c>
      <c r="E24">
        <v>106</v>
      </c>
      <c r="F24">
        <v>152</v>
      </c>
      <c r="G24">
        <v>152</v>
      </c>
      <c r="H24">
        <v>159</v>
      </c>
      <c r="I24">
        <v>154</v>
      </c>
      <c r="J24">
        <v>155</v>
      </c>
      <c r="K24">
        <v>157</v>
      </c>
      <c r="L24">
        <v>155</v>
      </c>
      <c r="M24">
        <v>160</v>
      </c>
    </row>
    <row r="25" spans="3:13" x14ac:dyDescent="0.25">
      <c r="C25">
        <v>158</v>
      </c>
      <c r="D25">
        <v>105</v>
      </c>
      <c r="E25">
        <v>98</v>
      </c>
      <c r="F25">
        <v>155</v>
      </c>
      <c r="G25">
        <v>155</v>
      </c>
      <c r="H25">
        <v>158</v>
      </c>
      <c r="I25">
        <v>155</v>
      </c>
      <c r="J25">
        <v>152</v>
      </c>
      <c r="K25">
        <v>154</v>
      </c>
      <c r="L25">
        <v>158</v>
      </c>
      <c r="M25">
        <v>153</v>
      </c>
    </row>
    <row r="26" spans="3:13" x14ac:dyDescent="0.25">
      <c r="C26">
        <v>155</v>
      </c>
      <c r="D26">
        <v>106</v>
      </c>
      <c r="E26">
        <v>103</v>
      </c>
      <c r="F26">
        <v>153</v>
      </c>
      <c r="G26">
        <v>154</v>
      </c>
      <c r="H26">
        <v>155</v>
      </c>
      <c r="I26">
        <v>154</v>
      </c>
      <c r="J26">
        <v>151</v>
      </c>
      <c r="K26">
        <v>156</v>
      </c>
      <c r="L26">
        <v>157</v>
      </c>
      <c r="M26">
        <v>154</v>
      </c>
    </row>
    <row r="27" spans="3:13" x14ac:dyDescent="0.25">
      <c r="C27">
        <v>156</v>
      </c>
      <c r="D27">
        <v>102</v>
      </c>
      <c r="E27">
        <v>100</v>
      </c>
      <c r="F27">
        <v>156</v>
      </c>
      <c r="G27">
        <v>153</v>
      </c>
      <c r="H27">
        <v>156</v>
      </c>
      <c r="I27">
        <v>156</v>
      </c>
      <c r="J27">
        <v>156</v>
      </c>
      <c r="K27">
        <v>154</v>
      </c>
      <c r="L27">
        <v>151</v>
      </c>
      <c r="M27">
        <v>157</v>
      </c>
    </row>
    <row r="29" spans="3:13" x14ac:dyDescent="0.25">
      <c r="C29" t="s">
        <v>0</v>
      </c>
      <c r="D29" t="s">
        <v>1</v>
      </c>
      <c r="E29" t="s">
        <v>2</v>
      </c>
      <c r="F29" t="s">
        <v>3</v>
      </c>
      <c r="G29" t="s">
        <v>4</v>
      </c>
      <c r="H29" t="s">
        <v>15</v>
      </c>
      <c r="I29" t="s">
        <v>14</v>
      </c>
      <c r="J29" t="s">
        <v>7</v>
      </c>
      <c r="K29" t="s">
        <v>8</v>
      </c>
      <c r="L29" t="s">
        <v>16</v>
      </c>
      <c r="M29" t="s">
        <v>10</v>
      </c>
    </row>
    <row r="30" spans="3:13" x14ac:dyDescent="0.25">
      <c r="C30">
        <f t="shared" ref="C30:M30" si="2">AVERAGE(C22:C27)</f>
        <v>155.5</v>
      </c>
      <c r="D30">
        <f t="shared" si="2"/>
        <v>101.66666666666667</v>
      </c>
      <c r="E30">
        <f t="shared" si="2"/>
        <v>101.5</v>
      </c>
      <c r="F30">
        <f t="shared" si="2"/>
        <v>154.66666666666666</v>
      </c>
      <c r="G30">
        <f t="shared" si="2"/>
        <v>154.83333333333334</v>
      </c>
      <c r="H30">
        <f t="shared" si="2"/>
        <v>155.16666666666666</v>
      </c>
      <c r="I30">
        <f t="shared" si="2"/>
        <v>155.33333333333334</v>
      </c>
      <c r="J30">
        <f t="shared" si="2"/>
        <v>154.66666666666666</v>
      </c>
      <c r="K30">
        <f t="shared" si="2"/>
        <v>155.16666666666666</v>
      </c>
      <c r="L30">
        <f t="shared" si="2"/>
        <v>154.66666666666666</v>
      </c>
      <c r="M30">
        <f t="shared" si="2"/>
        <v>155.83333333333334</v>
      </c>
    </row>
    <row r="31" spans="3:13" x14ac:dyDescent="0.25">
      <c r="C31">
        <f t="shared" ref="C31:M31" si="3">STDEV(C22:C27)/SQRT(6)</f>
        <v>0.95742710775633821</v>
      </c>
      <c r="D31">
        <f t="shared" si="3"/>
        <v>2.7888667551135855</v>
      </c>
      <c r="E31">
        <f t="shared" si="3"/>
        <v>1.1474609652039005</v>
      </c>
      <c r="F31">
        <f t="shared" si="3"/>
        <v>1.2560962454277849</v>
      </c>
      <c r="G31">
        <f t="shared" si="3"/>
        <v>1.1377365443917342</v>
      </c>
      <c r="H31">
        <f t="shared" si="3"/>
        <v>1.3017082793177759</v>
      </c>
      <c r="I31">
        <f t="shared" si="3"/>
        <v>0.61463629715285928</v>
      </c>
      <c r="J31">
        <f t="shared" si="3"/>
        <v>1.0852547064066471</v>
      </c>
      <c r="K31">
        <f t="shared" si="3"/>
        <v>0.90982293759707888</v>
      </c>
      <c r="L31">
        <f t="shared" si="3"/>
        <v>1.0540925533894598</v>
      </c>
      <c r="M31">
        <f t="shared" si="3"/>
        <v>1.3519533193782165</v>
      </c>
    </row>
    <row r="33" spans="3:13" x14ac:dyDescent="0.25">
      <c r="C33" t="s">
        <v>13</v>
      </c>
    </row>
    <row r="34" spans="3:13" x14ac:dyDescent="0.25">
      <c r="C34" t="s">
        <v>0</v>
      </c>
      <c r="D34" t="s">
        <v>1</v>
      </c>
      <c r="E34" t="s">
        <v>2</v>
      </c>
      <c r="F34" t="s">
        <v>3</v>
      </c>
      <c r="G34" t="s">
        <v>4</v>
      </c>
      <c r="H34" t="s">
        <v>5</v>
      </c>
      <c r="I34" t="s">
        <v>6</v>
      </c>
      <c r="J34" t="s">
        <v>7</v>
      </c>
      <c r="K34" t="s">
        <v>8</v>
      </c>
      <c r="L34" t="s">
        <v>17</v>
      </c>
      <c r="M34" t="s">
        <v>10</v>
      </c>
    </row>
    <row r="36" spans="3:13" x14ac:dyDescent="0.25">
      <c r="C36">
        <v>199</v>
      </c>
      <c r="D36">
        <v>94</v>
      </c>
      <c r="E36">
        <v>106</v>
      </c>
      <c r="F36">
        <v>201</v>
      </c>
      <c r="G36">
        <v>202</v>
      </c>
      <c r="H36">
        <v>200</v>
      </c>
      <c r="I36">
        <v>200</v>
      </c>
      <c r="J36">
        <v>199</v>
      </c>
      <c r="K36">
        <v>205</v>
      </c>
      <c r="L36">
        <v>196</v>
      </c>
      <c r="M36">
        <v>205</v>
      </c>
    </row>
    <row r="37" spans="3:13" x14ac:dyDescent="0.25">
      <c r="C37">
        <v>201</v>
      </c>
      <c r="D37">
        <v>92</v>
      </c>
      <c r="E37">
        <v>99</v>
      </c>
      <c r="F37">
        <v>206</v>
      </c>
      <c r="G37">
        <v>201</v>
      </c>
      <c r="H37">
        <v>196</v>
      </c>
      <c r="I37">
        <v>201</v>
      </c>
      <c r="J37">
        <v>194</v>
      </c>
      <c r="K37">
        <v>208</v>
      </c>
      <c r="L37">
        <v>198</v>
      </c>
      <c r="M37">
        <v>199</v>
      </c>
    </row>
    <row r="38" spans="3:13" x14ac:dyDescent="0.25">
      <c r="C38">
        <v>205</v>
      </c>
      <c r="D38">
        <v>96</v>
      </c>
      <c r="E38">
        <v>97</v>
      </c>
      <c r="F38">
        <v>195</v>
      </c>
      <c r="G38">
        <v>195</v>
      </c>
      <c r="H38">
        <v>202</v>
      </c>
      <c r="I38">
        <v>198</v>
      </c>
      <c r="J38">
        <v>206</v>
      </c>
      <c r="K38">
        <v>199</v>
      </c>
      <c r="L38">
        <v>208</v>
      </c>
      <c r="M38">
        <v>196</v>
      </c>
    </row>
    <row r="39" spans="3:13" x14ac:dyDescent="0.25">
      <c r="C39">
        <v>196</v>
      </c>
      <c r="D39">
        <v>98</v>
      </c>
      <c r="E39">
        <v>101</v>
      </c>
      <c r="F39">
        <v>198</v>
      </c>
      <c r="G39">
        <v>199</v>
      </c>
      <c r="H39">
        <v>204</v>
      </c>
      <c r="I39">
        <v>207</v>
      </c>
      <c r="J39">
        <v>201</v>
      </c>
      <c r="K39">
        <v>194</v>
      </c>
      <c r="L39">
        <v>205</v>
      </c>
      <c r="M39">
        <v>199</v>
      </c>
    </row>
    <row r="40" spans="3:13" x14ac:dyDescent="0.25">
      <c r="C40">
        <v>198</v>
      </c>
      <c r="D40">
        <v>104</v>
      </c>
      <c r="E40">
        <v>100</v>
      </c>
      <c r="F40">
        <v>199</v>
      </c>
      <c r="G40">
        <v>197</v>
      </c>
      <c r="H40">
        <v>196</v>
      </c>
      <c r="I40">
        <v>195</v>
      </c>
      <c r="J40">
        <v>204</v>
      </c>
      <c r="K40">
        <v>195</v>
      </c>
      <c r="L40">
        <v>203</v>
      </c>
      <c r="M40">
        <v>204</v>
      </c>
    </row>
    <row r="41" spans="3:13" x14ac:dyDescent="0.25">
      <c r="C41">
        <v>192</v>
      </c>
      <c r="D41">
        <v>99</v>
      </c>
      <c r="E41">
        <v>98</v>
      </c>
      <c r="F41">
        <v>202</v>
      </c>
      <c r="G41">
        <v>196</v>
      </c>
      <c r="H41">
        <v>197</v>
      </c>
      <c r="I41">
        <v>196</v>
      </c>
      <c r="J41">
        <v>207</v>
      </c>
      <c r="K41">
        <v>196</v>
      </c>
      <c r="L41">
        <v>201</v>
      </c>
      <c r="M41">
        <v>196</v>
      </c>
    </row>
    <row r="43" spans="3:13" x14ac:dyDescent="0.25">
      <c r="C43" t="s">
        <v>0</v>
      </c>
      <c r="D43" t="s">
        <v>1</v>
      </c>
      <c r="E43" t="s">
        <v>2</v>
      </c>
      <c r="F43" t="s">
        <v>3</v>
      </c>
      <c r="G43" t="s">
        <v>4</v>
      </c>
      <c r="H43" t="s">
        <v>5</v>
      </c>
      <c r="I43" t="s">
        <v>6</v>
      </c>
      <c r="J43" t="s">
        <v>7</v>
      </c>
      <c r="K43" t="s">
        <v>8</v>
      </c>
      <c r="L43" t="s">
        <v>16</v>
      </c>
      <c r="M43" t="s">
        <v>10</v>
      </c>
    </row>
    <row r="44" spans="3:13" x14ac:dyDescent="0.25">
      <c r="C44">
        <f t="shared" ref="C44:M44" si="4">AVERAGE(C36:C41)</f>
        <v>198.5</v>
      </c>
      <c r="D44">
        <f t="shared" si="4"/>
        <v>97.166666666666671</v>
      </c>
      <c r="E44">
        <f t="shared" si="4"/>
        <v>100.16666666666667</v>
      </c>
      <c r="F44">
        <f t="shared" si="4"/>
        <v>200.16666666666666</v>
      </c>
      <c r="G44">
        <f t="shared" si="4"/>
        <v>198.33333333333334</v>
      </c>
      <c r="H44">
        <f t="shared" si="4"/>
        <v>199.16666666666666</v>
      </c>
      <c r="I44">
        <f t="shared" si="4"/>
        <v>199.5</v>
      </c>
      <c r="J44">
        <f t="shared" si="4"/>
        <v>201.83333333333334</v>
      </c>
      <c r="K44">
        <f t="shared" si="4"/>
        <v>199.5</v>
      </c>
      <c r="L44">
        <f t="shared" si="4"/>
        <v>201.83333333333334</v>
      </c>
      <c r="M44">
        <f t="shared" si="4"/>
        <v>199.83333333333334</v>
      </c>
    </row>
    <row r="45" spans="3:13" x14ac:dyDescent="0.25">
      <c r="C45">
        <f t="shared" ref="C45:M45" si="5">STDEV(C36:C41)/SQRT(6)</f>
        <v>1.802775637731995</v>
      </c>
      <c r="D45">
        <f t="shared" si="5"/>
        <v>1.7207879332187077</v>
      </c>
      <c r="E45">
        <f t="shared" si="5"/>
        <v>1.3017082793177759</v>
      </c>
      <c r="F45">
        <f t="shared" si="5"/>
        <v>1.5365907428821477</v>
      </c>
      <c r="G45">
        <f t="shared" si="5"/>
        <v>1.1450376024878446</v>
      </c>
      <c r="H45">
        <f t="shared" si="5"/>
        <v>1.3763881881375053</v>
      </c>
      <c r="I45">
        <f t="shared" si="5"/>
        <v>1.7654083569153816</v>
      </c>
      <c r="J45">
        <f t="shared" si="5"/>
        <v>1.9902540318037572</v>
      </c>
      <c r="K45">
        <f t="shared" si="5"/>
        <v>2.3487585373270425</v>
      </c>
      <c r="L45">
        <f t="shared" si="5"/>
        <v>1.815060452008264</v>
      </c>
      <c r="M45">
        <f t="shared" si="5"/>
        <v>1.5793810320642847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2023-12-30T14:23:39Z</dcterms:modified>
</cp:coreProperties>
</file>