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Valerio\Desktop\FFT\"/>
    </mc:Choice>
  </mc:AlternateContent>
  <xr:revisionPtr revIDLastSave="0" documentId="13_ncr:1_{F8332545-4D8C-49C7-94AB-F6370E43642A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Table_1a_Male" sheetId="4" r:id="rId1"/>
    <sheet name="Table_1b_Female" sheetId="5" r:id="rId2"/>
    <sheet name="Table_Young (≤25)" sheetId="6" r:id="rId3"/>
    <sheet name="Table_1d_Adults (&gt;25)" sheetId="7" r:id="rId4"/>
    <sheet name="Table_1e_Less_Edu (≤14)" sheetId="8" r:id="rId5"/>
    <sheet name="Table_1f_More_Edu (&gt;14)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UW8T/glIqGDZj+qMR0NEungSMeWdERij3wTfzRQJKUY="/>
    </ext>
  </extLst>
</workbook>
</file>

<file path=xl/calcChain.xml><?xml version="1.0" encoding="utf-8"?>
<calcChain xmlns="http://schemas.openxmlformats.org/spreadsheetml/2006/main">
  <c r="H55" i="9" l="1"/>
  <c r="G55" i="9"/>
  <c r="K54" i="9"/>
  <c r="J54" i="9"/>
  <c r="H54" i="9"/>
  <c r="G54" i="9"/>
  <c r="I54" i="9" s="1"/>
  <c r="K53" i="9"/>
  <c r="I53" i="9"/>
  <c r="H53" i="9"/>
  <c r="G53" i="9"/>
  <c r="J53" i="9" s="1"/>
  <c r="J52" i="9"/>
  <c r="I52" i="9"/>
  <c r="H52" i="9"/>
  <c r="G52" i="9"/>
  <c r="K52" i="9" s="1"/>
  <c r="K51" i="9"/>
  <c r="J51" i="9"/>
  <c r="H51" i="9"/>
  <c r="G51" i="9"/>
  <c r="I51" i="9" s="1"/>
  <c r="K50" i="9"/>
  <c r="H50" i="9"/>
  <c r="G50" i="9"/>
  <c r="H49" i="9"/>
  <c r="G49" i="9"/>
  <c r="J48" i="9"/>
  <c r="I48" i="9"/>
  <c r="H48" i="9"/>
  <c r="G48" i="9"/>
  <c r="K48" i="9" s="1"/>
  <c r="H47" i="9"/>
  <c r="G47" i="9"/>
  <c r="H46" i="9"/>
  <c r="G46" i="9"/>
  <c r="I45" i="9"/>
  <c r="H45" i="9"/>
  <c r="G45" i="9"/>
  <c r="J44" i="9"/>
  <c r="I44" i="9"/>
  <c r="H44" i="9"/>
  <c r="G44" i="9"/>
  <c r="K44" i="9" s="1"/>
  <c r="J43" i="9"/>
  <c r="I43" i="9"/>
  <c r="H43" i="9"/>
  <c r="G43" i="9"/>
  <c r="K43" i="9" s="1"/>
  <c r="K42" i="9"/>
  <c r="J42" i="9"/>
  <c r="H42" i="9"/>
  <c r="G42" i="9"/>
  <c r="I42" i="9" s="1"/>
  <c r="K41" i="9"/>
  <c r="I41" i="9"/>
  <c r="H41" i="9"/>
  <c r="G41" i="9"/>
  <c r="J41" i="9" s="1"/>
  <c r="J40" i="9"/>
  <c r="I40" i="9"/>
  <c r="H40" i="9"/>
  <c r="G40" i="9"/>
  <c r="K40" i="9" s="1"/>
  <c r="J39" i="9"/>
  <c r="H39" i="9"/>
  <c r="G39" i="9"/>
  <c r="I39" i="9" s="1"/>
  <c r="K38" i="9"/>
  <c r="H38" i="9"/>
  <c r="G38" i="9"/>
  <c r="I38" i="9" s="1"/>
  <c r="K37" i="9"/>
  <c r="H37" i="9"/>
  <c r="G37" i="9"/>
  <c r="J37" i="9" s="1"/>
  <c r="J36" i="9"/>
  <c r="I36" i="9"/>
  <c r="H36" i="9"/>
  <c r="G36" i="9"/>
  <c r="K36" i="9" s="1"/>
  <c r="K35" i="9"/>
  <c r="H35" i="9"/>
  <c r="G35" i="9"/>
  <c r="I35" i="9" s="1"/>
  <c r="K34" i="9"/>
  <c r="H34" i="9"/>
  <c r="G34" i="9"/>
  <c r="K33" i="9"/>
  <c r="H33" i="9"/>
  <c r="G33" i="9"/>
  <c r="J32" i="9"/>
  <c r="I32" i="9"/>
  <c r="H32" i="9"/>
  <c r="G32" i="9"/>
  <c r="K32" i="9" s="1"/>
  <c r="K31" i="9"/>
  <c r="I31" i="9"/>
  <c r="H31" i="9"/>
  <c r="G31" i="9"/>
  <c r="J31" i="9" s="1"/>
  <c r="H30" i="9"/>
  <c r="G30" i="9"/>
  <c r="H29" i="9"/>
  <c r="G29" i="9"/>
  <c r="J28" i="9"/>
  <c r="I28" i="9"/>
  <c r="H28" i="9"/>
  <c r="G28" i="9"/>
  <c r="K28" i="9" s="1"/>
  <c r="J27" i="9"/>
  <c r="I27" i="9"/>
  <c r="H27" i="9"/>
  <c r="G27" i="9"/>
  <c r="K27" i="9" s="1"/>
  <c r="K26" i="9"/>
  <c r="J26" i="9"/>
  <c r="H26" i="9"/>
  <c r="G26" i="9"/>
  <c r="I26" i="9" s="1"/>
  <c r="K25" i="9"/>
  <c r="I25" i="9"/>
  <c r="H25" i="9"/>
  <c r="G25" i="9"/>
  <c r="J25" i="9" s="1"/>
  <c r="J24" i="9"/>
  <c r="I24" i="9"/>
  <c r="H24" i="9"/>
  <c r="G24" i="9"/>
  <c r="K24" i="9" s="1"/>
  <c r="H23" i="9"/>
  <c r="G23" i="9"/>
  <c r="H22" i="9"/>
  <c r="G22" i="9"/>
  <c r="H21" i="9"/>
  <c r="G21" i="9"/>
  <c r="J20" i="9"/>
  <c r="I20" i="9"/>
  <c r="H20" i="9"/>
  <c r="G20" i="9"/>
  <c r="K20" i="9" s="1"/>
  <c r="H19" i="9"/>
  <c r="G19" i="9"/>
  <c r="H18" i="9"/>
  <c r="G18" i="9"/>
  <c r="K17" i="9"/>
  <c r="H17" i="9"/>
  <c r="G17" i="9"/>
  <c r="J16" i="9"/>
  <c r="I16" i="9"/>
  <c r="H16" i="9"/>
  <c r="G16" i="9"/>
  <c r="K16" i="9" s="1"/>
  <c r="K15" i="9"/>
  <c r="I15" i="9"/>
  <c r="H15" i="9"/>
  <c r="G15" i="9"/>
  <c r="J15" i="9" s="1"/>
  <c r="J14" i="9"/>
  <c r="H14" i="9"/>
  <c r="G14" i="9"/>
  <c r="H13" i="9"/>
  <c r="G13" i="9"/>
  <c r="J12" i="9"/>
  <c r="I12" i="9"/>
  <c r="H12" i="9"/>
  <c r="G12" i="9"/>
  <c r="K12" i="9" s="1"/>
  <c r="J11" i="9"/>
  <c r="I11" i="9"/>
  <c r="H11" i="9"/>
  <c r="G11" i="9"/>
  <c r="K11" i="9" s="1"/>
  <c r="K10" i="9"/>
  <c r="J10" i="9"/>
  <c r="H10" i="9"/>
  <c r="G10" i="9"/>
  <c r="I10" i="9" s="1"/>
  <c r="K9" i="9"/>
  <c r="I9" i="9"/>
  <c r="H9" i="9"/>
  <c r="G9" i="9"/>
  <c r="J9" i="9" s="1"/>
  <c r="J8" i="9"/>
  <c r="I8" i="9"/>
  <c r="H8" i="9"/>
  <c r="G8" i="9"/>
  <c r="K8" i="9" s="1"/>
  <c r="J7" i="9"/>
  <c r="I7" i="9"/>
  <c r="H7" i="9"/>
  <c r="G7" i="9"/>
  <c r="K7" i="9" s="1"/>
  <c r="K6" i="9"/>
  <c r="J6" i="9"/>
  <c r="H6" i="9"/>
  <c r="G6" i="9"/>
  <c r="I6" i="9" s="1"/>
  <c r="K55" i="8"/>
  <c r="I55" i="8"/>
  <c r="H55" i="8"/>
  <c r="G55" i="8"/>
  <c r="J55" i="8" s="1"/>
  <c r="J54" i="8"/>
  <c r="I54" i="8"/>
  <c r="H54" i="8"/>
  <c r="G54" i="8"/>
  <c r="K54" i="8" s="1"/>
  <c r="K53" i="8"/>
  <c r="J53" i="8"/>
  <c r="H53" i="8"/>
  <c r="G53" i="8"/>
  <c r="I53" i="8" s="1"/>
  <c r="H52" i="8"/>
  <c r="G52" i="8"/>
  <c r="H51" i="8"/>
  <c r="G51" i="8"/>
  <c r="J50" i="8"/>
  <c r="I50" i="8"/>
  <c r="H50" i="8"/>
  <c r="G50" i="8"/>
  <c r="K50" i="8" s="1"/>
  <c r="K49" i="8"/>
  <c r="H49" i="8"/>
  <c r="G49" i="8"/>
  <c r="J49" i="8" s="1"/>
  <c r="J48" i="8"/>
  <c r="H48" i="8"/>
  <c r="G48" i="8"/>
  <c r="I47" i="8"/>
  <c r="H47" i="8"/>
  <c r="G47" i="8"/>
  <c r="J46" i="8"/>
  <c r="I46" i="8"/>
  <c r="H46" i="8"/>
  <c r="G46" i="8"/>
  <c r="K46" i="8" s="1"/>
  <c r="J45" i="8"/>
  <c r="I45" i="8"/>
  <c r="H45" i="8"/>
  <c r="G45" i="8"/>
  <c r="K45" i="8" s="1"/>
  <c r="K44" i="8"/>
  <c r="J44" i="8"/>
  <c r="H44" i="8"/>
  <c r="G44" i="8"/>
  <c r="I44" i="8" s="1"/>
  <c r="K43" i="8"/>
  <c r="I43" i="8"/>
  <c r="H43" i="8"/>
  <c r="G43" i="8"/>
  <c r="J43" i="8" s="1"/>
  <c r="J42" i="8"/>
  <c r="I42" i="8"/>
  <c r="H42" i="8"/>
  <c r="G42" i="8"/>
  <c r="K42" i="8" s="1"/>
  <c r="J41" i="8"/>
  <c r="I41" i="8"/>
  <c r="H41" i="8"/>
  <c r="G41" i="8"/>
  <c r="K41" i="8" s="1"/>
  <c r="K40" i="8"/>
  <c r="J40" i="8"/>
  <c r="H40" i="8"/>
  <c r="G40" i="8"/>
  <c r="I40" i="8" s="1"/>
  <c r="K39" i="8"/>
  <c r="I39" i="8"/>
  <c r="H39" i="8"/>
  <c r="G39" i="8"/>
  <c r="J39" i="8" s="1"/>
  <c r="J38" i="8"/>
  <c r="I38" i="8"/>
  <c r="H38" i="8"/>
  <c r="G38" i="8"/>
  <c r="K38" i="8" s="1"/>
  <c r="K37" i="8"/>
  <c r="J37" i="8"/>
  <c r="H37" i="8"/>
  <c r="G37" i="8"/>
  <c r="I37" i="8" s="1"/>
  <c r="K36" i="8"/>
  <c r="H36" i="8"/>
  <c r="G36" i="8"/>
  <c r="H35" i="8"/>
  <c r="G35" i="8"/>
  <c r="J34" i="8"/>
  <c r="I34" i="8"/>
  <c r="H34" i="8"/>
  <c r="G34" i="8"/>
  <c r="K34" i="8" s="1"/>
  <c r="H33" i="8"/>
  <c r="G33" i="8"/>
  <c r="H32" i="8"/>
  <c r="G32" i="8"/>
  <c r="I31" i="8"/>
  <c r="H31" i="8"/>
  <c r="G31" i="8"/>
  <c r="J30" i="8"/>
  <c r="I30" i="8"/>
  <c r="H30" i="8"/>
  <c r="G30" i="8"/>
  <c r="K30" i="8" s="1"/>
  <c r="J29" i="8"/>
  <c r="I29" i="8"/>
  <c r="H29" i="8"/>
  <c r="G29" i="8"/>
  <c r="K29" i="8" s="1"/>
  <c r="K28" i="8"/>
  <c r="J28" i="8"/>
  <c r="H28" i="8"/>
  <c r="G28" i="8"/>
  <c r="I28" i="8" s="1"/>
  <c r="K27" i="8"/>
  <c r="I27" i="8"/>
  <c r="H27" i="8"/>
  <c r="G27" i="8"/>
  <c r="J27" i="8" s="1"/>
  <c r="J26" i="8"/>
  <c r="I26" i="8"/>
  <c r="H26" i="8"/>
  <c r="G26" i="8"/>
  <c r="K26" i="8" s="1"/>
  <c r="J25" i="8"/>
  <c r="H25" i="8"/>
  <c r="G25" i="8"/>
  <c r="I25" i="8" s="1"/>
  <c r="K24" i="8"/>
  <c r="H24" i="8"/>
  <c r="G24" i="8"/>
  <c r="I24" i="8" s="1"/>
  <c r="K23" i="8"/>
  <c r="H23" i="8"/>
  <c r="G23" i="8"/>
  <c r="J23" i="8" s="1"/>
  <c r="J22" i="8"/>
  <c r="I22" i="8"/>
  <c r="H22" i="8"/>
  <c r="G22" i="8"/>
  <c r="K22" i="8" s="1"/>
  <c r="K21" i="8"/>
  <c r="H21" i="8"/>
  <c r="G21" i="8"/>
  <c r="I21" i="8" s="1"/>
  <c r="K20" i="8"/>
  <c r="H20" i="8"/>
  <c r="G20" i="8"/>
  <c r="K19" i="8"/>
  <c r="H19" i="8"/>
  <c r="G19" i="8"/>
  <c r="J18" i="8"/>
  <c r="I18" i="8"/>
  <c r="H18" i="8"/>
  <c r="G18" i="8"/>
  <c r="K18" i="8" s="1"/>
  <c r="K17" i="8"/>
  <c r="I17" i="8"/>
  <c r="H17" i="8"/>
  <c r="G17" i="8"/>
  <c r="J17" i="8" s="1"/>
  <c r="H16" i="8"/>
  <c r="G16" i="8"/>
  <c r="H15" i="8"/>
  <c r="G15" i="8"/>
  <c r="J14" i="8"/>
  <c r="I14" i="8"/>
  <c r="H14" i="8"/>
  <c r="G14" i="8"/>
  <c r="K14" i="8" s="1"/>
  <c r="J13" i="8"/>
  <c r="I13" i="8"/>
  <c r="H13" i="8"/>
  <c r="G13" i="8"/>
  <c r="K13" i="8" s="1"/>
  <c r="K12" i="8"/>
  <c r="J12" i="8"/>
  <c r="H12" i="8"/>
  <c r="G12" i="8"/>
  <c r="I12" i="8" s="1"/>
  <c r="K11" i="8"/>
  <c r="I11" i="8"/>
  <c r="H11" i="8"/>
  <c r="G11" i="8"/>
  <c r="J11" i="8" s="1"/>
  <c r="J10" i="8"/>
  <c r="I10" i="8"/>
  <c r="H10" i="8"/>
  <c r="G10" i="8"/>
  <c r="K10" i="8" s="1"/>
  <c r="K9" i="8"/>
  <c r="H9" i="8"/>
  <c r="G9" i="8"/>
  <c r="H8" i="8"/>
  <c r="G8" i="8"/>
  <c r="H7" i="8"/>
  <c r="G7" i="8"/>
  <c r="J6" i="8"/>
  <c r="I6" i="8"/>
  <c r="H6" i="8"/>
  <c r="G6" i="8"/>
  <c r="K6" i="8" s="1"/>
  <c r="H55" i="7"/>
  <c r="G55" i="7"/>
  <c r="H54" i="7"/>
  <c r="G54" i="7"/>
  <c r="K53" i="7"/>
  <c r="H53" i="7"/>
  <c r="G53" i="7"/>
  <c r="J52" i="7"/>
  <c r="I52" i="7"/>
  <c r="H52" i="7"/>
  <c r="G52" i="7"/>
  <c r="K52" i="7" s="1"/>
  <c r="K51" i="7"/>
  <c r="I51" i="7"/>
  <c r="H51" i="7"/>
  <c r="G51" i="7"/>
  <c r="J51" i="7" s="1"/>
  <c r="J50" i="7"/>
  <c r="H50" i="7"/>
  <c r="G50" i="7"/>
  <c r="H49" i="7"/>
  <c r="G49" i="7"/>
  <c r="J48" i="7"/>
  <c r="I48" i="7"/>
  <c r="H48" i="7"/>
  <c r="G48" i="7"/>
  <c r="K48" i="7" s="1"/>
  <c r="J47" i="7"/>
  <c r="I47" i="7"/>
  <c r="H47" i="7"/>
  <c r="G47" i="7"/>
  <c r="K47" i="7" s="1"/>
  <c r="K46" i="7"/>
  <c r="J46" i="7"/>
  <c r="H46" i="7"/>
  <c r="G46" i="7"/>
  <c r="I46" i="7" s="1"/>
  <c r="K45" i="7"/>
  <c r="I45" i="7"/>
  <c r="H45" i="7"/>
  <c r="G45" i="7"/>
  <c r="J45" i="7" s="1"/>
  <c r="J44" i="7"/>
  <c r="I44" i="7"/>
  <c r="H44" i="7"/>
  <c r="G44" i="7"/>
  <c r="K44" i="7" s="1"/>
  <c r="J43" i="7"/>
  <c r="I43" i="7"/>
  <c r="H43" i="7"/>
  <c r="G43" i="7"/>
  <c r="K43" i="7" s="1"/>
  <c r="K42" i="7"/>
  <c r="J42" i="7"/>
  <c r="H42" i="7"/>
  <c r="G42" i="7"/>
  <c r="I42" i="7" s="1"/>
  <c r="K41" i="7"/>
  <c r="J41" i="7"/>
  <c r="H41" i="7"/>
  <c r="G41" i="7"/>
  <c r="I41" i="7" s="1"/>
  <c r="K40" i="7"/>
  <c r="I40" i="7"/>
  <c r="H40" i="7"/>
  <c r="G40" i="7"/>
  <c r="J40" i="7" s="1"/>
  <c r="J39" i="7"/>
  <c r="I39" i="7"/>
  <c r="H39" i="7"/>
  <c r="G39" i="7"/>
  <c r="K39" i="7" s="1"/>
  <c r="J38" i="7"/>
  <c r="I38" i="7"/>
  <c r="H38" i="7"/>
  <c r="G38" i="7"/>
  <c r="K38" i="7" s="1"/>
  <c r="K37" i="7"/>
  <c r="J37" i="7"/>
  <c r="H37" i="7"/>
  <c r="G37" i="7"/>
  <c r="I37" i="7" s="1"/>
  <c r="K36" i="7"/>
  <c r="I36" i="7"/>
  <c r="H36" i="7"/>
  <c r="G36" i="7"/>
  <c r="J36" i="7" s="1"/>
  <c r="J35" i="7"/>
  <c r="I35" i="7"/>
  <c r="H35" i="7"/>
  <c r="G35" i="7"/>
  <c r="K35" i="7" s="1"/>
  <c r="J34" i="7"/>
  <c r="H34" i="7"/>
  <c r="G34" i="7"/>
  <c r="I34" i="7" s="1"/>
  <c r="K33" i="7"/>
  <c r="H33" i="7"/>
  <c r="G33" i="7"/>
  <c r="I33" i="7" s="1"/>
  <c r="K32" i="7"/>
  <c r="H32" i="7"/>
  <c r="G32" i="7"/>
  <c r="J32" i="7" s="1"/>
  <c r="J31" i="7"/>
  <c r="I31" i="7"/>
  <c r="H31" i="7"/>
  <c r="G31" i="7"/>
  <c r="K31" i="7" s="1"/>
  <c r="K30" i="7"/>
  <c r="H30" i="7"/>
  <c r="G30" i="7"/>
  <c r="H29" i="7"/>
  <c r="G29" i="7"/>
  <c r="H28" i="7"/>
  <c r="G28" i="7"/>
  <c r="J27" i="7"/>
  <c r="I27" i="7"/>
  <c r="H27" i="7"/>
  <c r="G27" i="7"/>
  <c r="K27" i="7" s="1"/>
  <c r="J26" i="7"/>
  <c r="I26" i="7"/>
  <c r="H26" i="7"/>
  <c r="G26" i="7"/>
  <c r="K26" i="7" s="1"/>
  <c r="K25" i="7"/>
  <c r="J25" i="7"/>
  <c r="H25" i="7"/>
  <c r="G25" i="7"/>
  <c r="I25" i="7" s="1"/>
  <c r="K24" i="7"/>
  <c r="I24" i="7"/>
  <c r="H24" i="7"/>
  <c r="G24" i="7"/>
  <c r="J24" i="7" s="1"/>
  <c r="J23" i="7"/>
  <c r="I23" i="7"/>
  <c r="H23" i="7"/>
  <c r="G23" i="7"/>
  <c r="K23" i="7" s="1"/>
  <c r="J22" i="7"/>
  <c r="I22" i="7"/>
  <c r="H22" i="7"/>
  <c r="G22" i="7"/>
  <c r="K22" i="7" s="1"/>
  <c r="K21" i="7"/>
  <c r="J21" i="7"/>
  <c r="H21" i="7"/>
  <c r="G21" i="7"/>
  <c r="I21" i="7" s="1"/>
  <c r="K20" i="7"/>
  <c r="I20" i="7"/>
  <c r="H20" i="7"/>
  <c r="G20" i="7"/>
  <c r="J20" i="7" s="1"/>
  <c r="J19" i="7"/>
  <c r="I19" i="7"/>
  <c r="H19" i="7"/>
  <c r="G19" i="7"/>
  <c r="K19" i="7" s="1"/>
  <c r="J18" i="7"/>
  <c r="H18" i="7"/>
  <c r="G18" i="7"/>
  <c r="I18" i="7" s="1"/>
  <c r="K17" i="7"/>
  <c r="H17" i="7"/>
  <c r="G17" i="7"/>
  <c r="I17" i="7" s="1"/>
  <c r="K16" i="7"/>
  <c r="H16" i="7"/>
  <c r="G16" i="7"/>
  <c r="J16" i="7" s="1"/>
  <c r="J15" i="7"/>
  <c r="I15" i="7"/>
  <c r="H15" i="7"/>
  <c r="G15" i="7"/>
  <c r="K15" i="7" s="1"/>
  <c r="K14" i="7"/>
  <c r="H14" i="7"/>
  <c r="G14" i="7"/>
  <c r="H13" i="7"/>
  <c r="G13" i="7"/>
  <c r="H12" i="7"/>
  <c r="G12" i="7"/>
  <c r="J11" i="7"/>
  <c r="I11" i="7"/>
  <c r="H11" i="7"/>
  <c r="G11" i="7"/>
  <c r="K11" i="7" s="1"/>
  <c r="J10" i="7"/>
  <c r="I10" i="7"/>
  <c r="H10" i="7"/>
  <c r="G10" i="7"/>
  <c r="K10" i="7" s="1"/>
  <c r="K9" i="7"/>
  <c r="J9" i="7"/>
  <c r="H9" i="7"/>
  <c r="G9" i="7"/>
  <c r="I9" i="7" s="1"/>
  <c r="K8" i="7"/>
  <c r="I8" i="7"/>
  <c r="H8" i="7"/>
  <c r="G8" i="7"/>
  <c r="J8" i="7" s="1"/>
  <c r="J7" i="7"/>
  <c r="I7" i="7"/>
  <c r="H7" i="7"/>
  <c r="G7" i="7"/>
  <c r="K7" i="7" s="1"/>
  <c r="J6" i="7"/>
  <c r="I6" i="7"/>
  <c r="H6" i="7"/>
  <c r="G6" i="7"/>
  <c r="K6" i="7" s="1"/>
  <c r="K55" i="6"/>
  <c r="J55" i="6"/>
  <c r="H55" i="6"/>
  <c r="G55" i="6"/>
  <c r="I55" i="6" s="1"/>
  <c r="K54" i="6"/>
  <c r="I54" i="6"/>
  <c r="H54" i="6"/>
  <c r="G54" i="6"/>
  <c r="J54" i="6" s="1"/>
  <c r="J53" i="6"/>
  <c r="I53" i="6"/>
  <c r="H53" i="6"/>
  <c r="G53" i="6"/>
  <c r="K53" i="6" s="1"/>
  <c r="J52" i="6"/>
  <c r="H52" i="6"/>
  <c r="G52" i="6"/>
  <c r="I52" i="6" s="1"/>
  <c r="K51" i="6"/>
  <c r="H51" i="6"/>
  <c r="G51" i="6"/>
  <c r="I51" i="6" s="1"/>
  <c r="K50" i="6"/>
  <c r="H50" i="6"/>
  <c r="G50" i="6"/>
  <c r="J50" i="6" s="1"/>
  <c r="J49" i="6"/>
  <c r="I49" i="6"/>
  <c r="H49" i="6"/>
  <c r="G49" i="6"/>
  <c r="K49" i="6" s="1"/>
  <c r="K48" i="6"/>
  <c r="H48" i="6"/>
  <c r="G48" i="6"/>
  <c r="H47" i="6"/>
  <c r="G47" i="6"/>
  <c r="H46" i="6"/>
  <c r="G46" i="6"/>
  <c r="H45" i="6"/>
  <c r="G45" i="6"/>
  <c r="J44" i="6"/>
  <c r="I44" i="6"/>
  <c r="H44" i="6"/>
  <c r="G44" i="6"/>
  <c r="K44" i="6" s="1"/>
  <c r="J43" i="6"/>
  <c r="I43" i="6"/>
  <c r="H43" i="6"/>
  <c r="G43" i="6"/>
  <c r="K43" i="6" s="1"/>
  <c r="J42" i="6"/>
  <c r="H42" i="6"/>
  <c r="G42" i="6"/>
  <c r="I42" i="6" s="1"/>
  <c r="K41" i="6"/>
  <c r="H41" i="6"/>
  <c r="G41" i="6"/>
  <c r="J40" i="6"/>
  <c r="I40" i="6"/>
  <c r="H40" i="6"/>
  <c r="G40" i="6"/>
  <c r="K40" i="6" s="1"/>
  <c r="J39" i="6"/>
  <c r="I39" i="6"/>
  <c r="H39" i="6"/>
  <c r="G39" i="6"/>
  <c r="K39" i="6" s="1"/>
  <c r="J38" i="6"/>
  <c r="H38" i="6"/>
  <c r="G38" i="6"/>
  <c r="I38" i="6" s="1"/>
  <c r="H37" i="6"/>
  <c r="G37" i="6"/>
  <c r="J36" i="6"/>
  <c r="I36" i="6"/>
  <c r="H36" i="6"/>
  <c r="G36" i="6"/>
  <c r="K36" i="6" s="1"/>
  <c r="J35" i="6"/>
  <c r="I35" i="6"/>
  <c r="H35" i="6"/>
  <c r="G35" i="6"/>
  <c r="K35" i="6" s="1"/>
  <c r="J34" i="6"/>
  <c r="H34" i="6"/>
  <c r="G34" i="6"/>
  <c r="I34" i="6" s="1"/>
  <c r="K33" i="6"/>
  <c r="H33" i="6"/>
  <c r="G33" i="6"/>
  <c r="J32" i="6"/>
  <c r="I32" i="6"/>
  <c r="H32" i="6"/>
  <c r="G32" i="6"/>
  <c r="K32" i="6" s="1"/>
  <c r="J31" i="6"/>
  <c r="I31" i="6"/>
  <c r="H31" i="6"/>
  <c r="G31" i="6"/>
  <c r="K31" i="6" s="1"/>
  <c r="J30" i="6"/>
  <c r="H30" i="6"/>
  <c r="G30" i="6"/>
  <c r="I30" i="6" s="1"/>
  <c r="H29" i="6"/>
  <c r="G29" i="6"/>
  <c r="J28" i="6"/>
  <c r="I28" i="6"/>
  <c r="H28" i="6"/>
  <c r="G28" i="6"/>
  <c r="K28" i="6" s="1"/>
  <c r="J27" i="6"/>
  <c r="I27" i="6"/>
  <c r="H27" i="6"/>
  <c r="G27" i="6"/>
  <c r="K27" i="6" s="1"/>
  <c r="J26" i="6"/>
  <c r="H26" i="6"/>
  <c r="G26" i="6"/>
  <c r="I26" i="6" s="1"/>
  <c r="K25" i="6"/>
  <c r="H25" i="6"/>
  <c r="G25" i="6"/>
  <c r="J24" i="6"/>
  <c r="I24" i="6"/>
  <c r="H24" i="6"/>
  <c r="G24" i="6"/>
  <c r="K24" i="6" s="1"/>
  <c r="J23" i="6"/>
  <c r="I23" i="6"/>
  <c r="H23" i="6"/>
  <c r="G23" i="6"/>
  <c r="K23" i="6" s="1"/>
  <c r="J22" i="6"/>
  <c r="H22" i="6"/>
  <c r="G22" i="6"/>
  <c r="I22" i="6" s="1"/>
  <c r="H21" i="6"/>
  <c r="G21" i="6"/>
  <c r="J20" i="6"/>
  <c r="I20" i="6"/>
  <c r="H20" i="6"/>
  <c r="G20" i="6"/>
  <c r="K20" i="6" s="1"/>
  <c r="J19" i="6"/>
  <c r="I19" i="6"/>
  <c r="H19" i="6"/>
  <c r="G19" i="6"/>
  <c r="K19" i="6" s="1"/>
  <c r="J18" i="6"/>
  <c r="H18" i="6"/>
  <c r="G18" i="6"/>
  <c r="I18" i="6" s="1"/>
  <c r="K17" i="6"/>
  <c r="H17" i="6"/>
  <c r="G17" i="6"/>
  <c r="J16" i="6"/>
  <c r="I16" i="6"/>
  <c r="H16" i="6"/>
  <c r="G16" i="6"/>
  <c r="K16" i="6" s="1"/>
  <c r="J15" i="6"/>
  <c r="I15" i="6"/>
  <c r="H15" i="6"/>
  <c r="G15" i="6"/>
  <c r="K15" i="6" s="1"/>
  <c r="J14" i="6"/>
  <c r="H14" i="6"/>
  <c r="G14" i="6"/>
  <c r="I14" i="6" s="1"/>
  <c r="H13" i="6"/>
  <c r="G13" i="6"/>
  <c r="J12" i="6"/>
  <c r="I12" i="6"/>
  <c r="H12" i="6"/>
  <c r="G12" i="6"/>
  <c r="K12" i="6" s="1"/>
  <c r="J11" i="6"/>
  <c r="I11" i="6"/>
  <c r="H11" i="6"/>
  <c r="G11" i="6"/>
  <c r="K11" i="6" s="1"/>
  <c r="H10" i="6"/>
  <c r="G10" i="6"/>
  <c r="H9" i="6"/>
  <c r="G9" i="6"/>
  <c r="J8" i="6"/>
  <c r="I8" i="6"/>
  <c r="H8" i="6"/>
  <c r="G8" i="6"/>
  <c r="K8" i="6" s="1"/>
  <c r="J7" i="6"/>
  <c r="I7" i="6"/>
  <c r="H7" i="6"/>
  <c r="G7" i="6"/>
  <c r="K7" i="6" s="1"/>
  <c r="K6" i="6"/>
  <c r="H6" i="6"/>
  <c r="G6" i="6"/>
  <c r="I6" i="6" s="1"/>
  <c r="K55" i="5"/>
  <c r="H55" i="5"/>
  <c r="G55" i="5"/>
  <c r="J54" i="5"/>
  <c r="I54" i="5"/>
  <c r="H54" i="5"/>
  <c r="G54" i="5"/>
  <c r="K54" i="5" s="1"/>
  <c r="J53" i="5"/>
  <c r="I53" i="5"/>
  <c r="H53" i="5"/>
  <c r="G53" i="5"/>
  <c r="K53" i="5" s="1"/>
  <c r="H52" i="5"/>
  <c r="G52" i="5"/>
  <c r="K51" i="5"/>
  <c r="H51" i="5"/>
  <c r="G51" i="5"/>
  <c r="J50" i="5"/>
  <c r="I50" i="5"/>
  <c r="H50" i="5"/>
  <c r="G50" i="5"/>
  <c r="K50" i="5" s="1"/>
  <c r="J49" i="5"/>
  <c r="I49" i="5"/>
  <c r="H49" i="5"/>
  <c r="G49" i="5"/>
  <c r="K49" i="5" s="1"/>
  <c r="K48" i="5"/>
  <c r="J48" i="5"/>
  <c r="H48" i="5"/>
  <c r="G48" i="5"/>
  <c r="I48" i="5" s="1"/>
  <c r="K47" i="5"/>
  <c r="H47" i="5"/>
  <c r="G47" i="5"/>
  <c r="J46" i="5"/>
  <c r="I46" i="5"/>
  <c r="H46" i="5"/>
  <c r="G46" i="5"/>
  <c r="K46" i="5" s="1"/>
  <c r="J45" i="5"/>
  <c r="I45" i="5"/>
  <c r="H45" i="5"/>
  <c r="G45" i="5"/>
  <c r="K45" i="5" s="1"/>
  <c r="H44" i="5"/>
  <c r="G44" i="5"/>
  <c r="H43" i="5"/>
  <c r="G43" i="5"/>
  <c r="J42" i="5"/>
  <c r="I42" i="5"/>
  <c r="H42" i="5"/>
  <c r="G42" i="5"/>
  <c r="K42" i="5" s="1"/>
  <c r="J41" i="5"/>
  <c r="I41" i="5"/>
  <c r="H41" i="5"/>
  <c r="G41" i="5"/>
  <c r="K41" i="5" s="1"/>
  <c r="K40" i="5"/>
  <c r="H40" i="5"/>
  <c r="G40" i="5"/>
  <c r="I40" i="5" s="1"/>
  <c r="H39" i="5"/>
  <c r="G39" i="5"/>
  <c r="J38" i="5"/>
  <c r="I38" i="5"/>
  <c r="H38" i="5"/>
  <c r="G38" i="5"/>
  <c r="K38" i="5" s="1"/>
  <c r="J37" i="5"/>
  <c r="I37" i="5"/>
  <c r="H37" i="5"/>
  <c r="G37" i="5"/>
  <c r="K37" i="5" s="1"/>
  <c r="H36" i="5"/>
  <c r="G36" i="5"/>
  <c r="K35" i="5"/>
  <c r="H35" i="5"/>
  <c r="G35" i="5"/>
  <c r="J34" i="5"/>
  <c r="I34" i="5"/>
  <c r="H34" i="5"/>
  <c r="G34" i="5"/>
  <c r="K34" i="5" s="1"/>
  <c r="J33" i="5"/>
  <c r="I33" i="5"/>
  <c r="H33" i="5"/>
  <c r="G33" i="5"/>
  <c r="K33" i="5" s="1"/>
  <c r="K32" i="5"/>
  <c r="J32" i="5"/>
  <c r="H32" i="5"/>
  <c r="G32" i="5"/>
  <c r="I32" i="5" s="1"/>
  <c r="K31" i="5"/>
  <c r="H31" i="5"/>
  <c r="G31" i="5"/>
  <c r="J30" i="5"/>
  <c r="I30" i="5"/>
  <c r="H30" i="5"/>
  <c r="G30" i="5"/>
  <c r="K30" i="5" s="1"/>
  <c r="J29" i="5"/>
  <c r="I29" i="5"/>
  <c r="H29" i="5"/>
  <c r="G29" i="5"/>
  <c r="K29" i="5" s="1"/>
  <c r="H28" i="5"/>
  <c r="G28" i="5"/>
  <c r="H27" i="5"/>
  <c r="G27" i="5"/>
  <c r="J26" i="5"/>
  <c r="I26" i="5"/>
  <c r="H26" i="5"/>
  <c r="G26" i="5"/>
  <c r="K26" i="5" s="1"/>
  <c r="J25" i="5"/>
  <c r="I25" i="5"/>
  <c r="H25" i="5"/>
  <c r="G25" i="5"/>
  <c r="K25" i="5" s="1"/>
  <c r="K24" i="5"/>
  <c r="H24" i="5"/>
  <c r="G24" i="5"/>
  <c r="I24" i="5" s="1"/>
  <c r="H23" i="5"/>
  <c r="G23" i="5"/>
  <c r="J22" i="5"/>
  <c r="I22" i="5"/>
  <c r="H22" i="5"/>
  <c r="G22" i="5"/>
  <c r="K22" i="5" s="1"/>
  <c r="J21" i="5"/>
  <c r="I21" i="5"/>
  <c r="H21" i="5"/>
  <c r="G21" i="5"/>
  <c r="K21" i="5" s="1"/>
  <c r="H20" i="5"/>
  <c r="G20" i="5"/>
  <c r="K19" i="5"/>
  <c r="H19" i="5"/>
  <c r="G19" i="5"/>
  <c r="J18" i="5"/>
  <c r="I18" i="5"/>
  <c r="H18" i="5"/>
  <c r="G18" i="5"/>
  <c r="K18" i="5" s="1"/>
  <c r="J17" i="5"/>
  <c r="I17" i="5"/>
  <c r="H17" i="5"/>
  <c r="G17" i="5"/>
  <c r="K17" i="5" s="1"/>
  <c r="K16" i="5"/>
  <c r="J16" i="5"/>
  <c r="H16" i="5"/>
  <c r="G16" i="5"/>
  <c r="I16" i="5" s="1"/>
  <c r="K15" i="5"/>
  <c r="H15" i="5"/>
  <c r="G15" i="5"/>
  <c r="J14" i="5"/>
  <c r="I14" i="5"/>
  <c r="H14" i="5"/>
  <c r="G14" i="5"/>
  <c r="K14" i="5" s="1"/>
  <c r="J13" i="5"/>
  <c r="I13" i="5"/>
  <c r="H13" i="5"/>
  <c r="G13" i="5"/>
  <c r="K13" i="5" s="1"/>
  <c r="H12" i="5"/>
  <c r="G12" i="5"/>
  <c r="H11" i="5"/>
  <c r="G11" i="5"/>
  <c r="J10" i="5"/>
  <c r="I10" i="5"/>
  <c r="H10" i="5"/>
  <c r="G10" i="5"/>
  <c r="K10" i="5" s="1"/>
  <c r="J9" i="5"/>
  <c r="I9" i="5"/>
  <c r="H9" i="5"/>
  <c r="G9" i="5"/>
  <c r="K9" i="5" s="1"/>
  <c r="K8" i="5"/>
  <c r="H8" i="5"/>
  <c r="G8" i="5"/>
  <c r="I8" i="5" s="1"/>
  <c r="H7" i="5"/>
  <c r="G7" i="5"/>
  <c r="J6" i="5"/>
  <c r="I6" i="5"/>
  <c r="H6" i="5"/>
  <c r="G6" i="5"/>
  <c r="K6" i="5" s="1"/>
  <c r="J55" i="4"/>
  <c r="I55" i="4"/>
  <c r="H55" i="4"/>
  <c r="G55" i="4"/>
  <c r="K55" i="4" s="1"/>
  <c r="H54" i="4"/>
  <c r="G54" i="4"/>
  <c r="K53" i="4"/>
  <c r="H53" i="4"/>
  <c r="G53" i="4"/>
  <c r="J52" i="4"/>
  <c r="I52" i="4"/>
  <c r="H52" i="4"/>
  <c r="G52" i="4"/>
  <c r="K52" i="4" s="1"/>
  <c r="J51" i="4"/>
  <c r="I51" i="4"/>
  <c r="H51" i="4"/>
  <c r="G51" i="4"/>
  <c r="K51" i="4" s="1"/>
  <c r="K50" i="4"/>
  <c r="J50" i="4"/>
  <c r="H50" i="4"/>
  <c r="G50" i="4"/>
  <c r="I50" i="4" s="1"/>
  <c r="K49" i="4"/>
  <c r="H49" i="4"/>
  <c r="G49" i="4"/>
  <c r="J48" i="4"/>
  <c r="I48" i="4"/>
  <c r="H48" i="4"/>
  <c r="G48" i="4"/>
  <c r="K48" i="4" s="1"/>
  <c r="J47" i="4"/>
  <c r="I47" i="4"/>
  <c r="H47" i="4"/>
  <c r="G47" i="4"/>
  <c r="K47" i="4" s="1"/>
  <c r="H46" i="4"/>
  <c r="G46" i="4"/>
  <c r="H45" i="4"/>
  <c r="G45" i="4"/>
  <c r="J44" i="4"/>
  <c r="I44" i="4"/>
  <c r="H44" i="4"/>
  <c r="G44" i="4"/>
  <c r="K44" i="4" s="1"/>
  <c r="J43" i="4"/>
  <c r="H43" i="4"/>
  <c r="G43" i="4"/>
  <c r="K43" i="4" s="1"/>
  <c r="K42" i="4"/>
  <c r="H42" i="4"/>
  <c r="G42" i="4"/>
  <c r="I42" i="4" s="1"/>
  <c r="K41" i="4"/>
  <c r="H41" i="4"/>
  <c r="G41" i="4"/>
  <c r="J41" i="4" s="1"/>
  <c r="J40" i="4"/>
  <c r="I40" i="4"/>
  <c r="H40" i="4"/>
  <c r="G40" i="4"/>
  <c r="K40" i="4" s="1"/>
  <c r="K39" i="4"/>
  <c r="H39" i="4"/>
  <c r="G39" i="4"/>
  <c r="J39" i="4" s="1"/>
  <c r="J38" i="4"/>
  <c r="H38" i="4"/>
  <c r="G38" i="4"/>
  <c r="I37" i="4"/>
  <c r="H37" i="4"/>
  <c r="G37" i="4"/>
  <c r="J36" i="4"/>
  <c r="I36" i="4"/>
  <c r="H36" i="4"/>
  <c r="G36" i="4"/>
  <c r="K36" i="4" s="1"/>
  <c r="J35" i="4"/>
  <c r="I35" i="4"/>
  <c r="H35" i="4"/>
  <c r="G35" i="4"/>
  <c r="K35" i="4" s="1"/>
  <c r="K34" i="4"/>
  <c r="J34" i="4"/>
  <c r="H34" i="4"/>
  <c r="G34" i="4"/>
  <c r="I34" i="4" s="1"/>
  <c r="K33" i="4"/>
  <c r="I33" i="4"/>
  <c r="H33" i="4"/>
  <c r="G33" i="4"/>
  <c r="J33" i="4" s="1"/>
  <c r="J32" i="4"/>
  <c r="I32" i="4"/>
  <c r="H32" i="4"/>
  <c r="G32" i="4"/>
  <c r="K32" i="4" s="1"/>
  <c r="K31" i="4"/>
  <c r="I31" i="4"/>
  <c r="H31" i="4"/>
  <c r="G31" i="4"/>
  <c r="J31" i="4" s="1"/>
  <c r="H30" i="4"/>
  <c r="G30" i="4"/>
  <c r="H29" i="4"/>
  <c r="G29" i="4"/>
  <c r="J28" i="4"/>
  <c r="I28" i="4"/>
  <c r="H28" i="4"/>
  <c r="G28" i="4"/>
  <c r="K28" i="4" s="1"/>
  <c r="J27" i="4"/>
  <c r="H27" i="4"/>
  <c r="G27" i="4"/>
  <c r="I27" i="4" s="1"/>
  <c r="K26" i="4"/>
  <c r="H26" i="4"/>
  <c r="G26" i="4"/>
  <c r="I26" i="4" s="1"/>
  <c r="K25" i="4"/>
  <c r="H25" i="4"/>
  <c r="G25" i="4"/>
  <c r="J25" i="4" s="1"/>
  <c r="J24" i="4"/>
  <c r="I24" i="4"/>
  <c r="H24" i="4"/>
  <c r="G24" i="4"/>
  <c r="K24" i="4" s="1"/>
  <c r="H23" i="4"/>
  <c r="G23" i="4"/>
  <c r="J23" i="4" s="1"/>
  <c r="H22" i="4"/>
  <c r="G22" i="4"/>
  <c r="I21" i="4"/>
  <c r="H21" i="4"/>
  <c r="G21" i="4"/>
  <c r="J20" i="4"/>
  <c r="I20" i="4"/>
  <c r="H20" i="4"/>
  <c r="G20" i="4"/>
  <c r="K20" i="4" s="1"/>
  <c r="J19" i="4"/>
  <c r="I19" i="4"/>
  <c r="H19" i="4"/>
  <c r="G19" i="4"/>
  <c r="K19" i="4" s="1"/>
  <c r="K18" i="4"/>
  <c r="J18" i="4"/>
  <c r="H18" i="4"/>
  <c r="G18" i="4"/>
  <c r="I18" i="4" s="1"/>
  <c r="K17" i="4"/>
  <c r="I17" i="4"/>
  <c r="H17" i="4"/>
  <c r="G17" i="4"/>
  <c r="J17" i="4" s="1"/>
  <c r="J16" i="4"/>
  <c r="I16" i="4"/>
  <c r="H16" i="4"/>
  <c r="G16" i="4"/>
  <c r="K16" i="4" s="1"/>
  <c r="K15" i="4"/>
  <c r="I15" i="4"/>
  <c r="H15" i="4"/>
  <c r="G15" i="4"/>
  <c r="J15" i="4" s="1"/>
  <c r="J14" i="4"/>
  <c r="H14" i="4"/>
  <c r="G14" i="4"/>
  <c r="H13" i="4"/>
  <c r="G13" i="4"/>
  <c r="J12" i="4"/>
  <c r="I12" i="4"/>
  <c r="H12" i="4"/>
  <c r="G12" i="4"/>
  <c r="K12" i="4" s="1"/>
  <c r="J11" i="4"/>
  <c r="H11" i="4"/>
  <c r="G11" i="4"/>
  <c r="I11" i="4" s="1"/>
  <c r="K10" i="4"/>
  <c r="H10" i="4"/>
  <c r="G10" i="4"/>
  <c r="I10" i="4" s="1"/>
  <c r="K9" i="4"/>
  <c r="H9" i="4"/>
  <c r="G9" i="4"/>
  <c r="J9" i="4" s="1"/>
  <c r="J8" i="4"/>
  <c r="I8" i="4"/>
  <c r="H8" i="4"/>
  <c r="G8" i="4"/>
  <c r="K8" i="4" s="1"/>
  <c r="K7" i="4"/>
  <c r="I7" i="4"/>
  <c r="H7" i="4"/>
  <c r="G7" i="4"/>
  <c r="J7" i="4" s="1"/>
  <c r="H6" i="4"/>
  <c r="G6" i="4"/>
  <c r="I6" i="4" l="1"/>
  <c r="K6" i="4"/>
  <c r="J13" i="4"/>
  <c r="K13" i="4"/>
  <c r="I30" i="4"/>
  <c r="K30" i="4"/>
  <c r="I46" i="4"/>
  <c r="K46" i="4"/>
  <c r="J7" i="5"/>
  <c r="I7" i="5"/>
  <c r="I12" i="5"/>
  <c r="K12" i="5"/>
  <c r="J23" i="5"/>
  <c r="I23" i="5"/>
  <c r="I28" i="5"/>
  <c r="K28" i="5"/>
  <c r="J39" i="5"/>
  <c r="I39" i="5"/>
  <c r="I44" i="5"/>
  <c r="K44" i="5"/>
  <c r="I10" i="6"/>
  <c r="K10" i="6"/>
  <c r="J10" i="6"/>
  <c r="I22" i="4"/>
  <c r="K22" i="4"/>
  <c r="J29" i="4"/>
  <c r="K29" i="4"/>
  <c r="I54" i="4"/>
  <c r="K54" i="4"/>
  <c r="I20" i="5"/>
  <c r="K20" i="5"/>
  <c r="I36" i="5"/>
  <c r="K36" i="5"/>
  <c r="I52" i="5"/>
  <c r="K52" i="5"/>
  <c r="I16" i="8"/>
  <c r="K16" i="8"/>
  <c r="J16" i="8"/>
  <c r="J6" i="4"/>
  <c r="I13" i="4"/>
  <c r="J21" i="4"/>
  <c r="K21" i="4"/>
  <c r="I23" i="4"/>
  <c r="J30" i="4"/>
  <c r="I38" i="4"/>
  <c r="K38" i="4"/>
  <c r="J46" i="4"/>
  <c r="K7" i="5"/>
  <c r="J12" i="5"/>
  <c r="K23" i="5"/>
  <c r="J28" i="5"/>
  <c r="K39" i="5"/>
  <c r="J44" i="5"/>
  <c r="J13" i="6"/>
  <c r="I13" i="6"/>
  <c r="K13" i="6"/>
  <c r="I14" i="4"/>
  <c r="K14" i="4"/>
  <c r="J22" i="4"/>
  <c r="K23" i="4"/>
  <c r="I29" i="4"/>
  <c r="J37" i="4"/>
  <c r="K37" i="4"/>
  <c r="I39" i="4"/>
  <c r="J49" i="4"/>
  <c r="I49" i="4"/>
  <c r="J54" i="4"/>
  <c r="J15" i="5"/>
  <c r="I15" i="5"/>
  <c r="J20" i="5"/>
  <c r="J31" i="5"/>
  <c r="I31" i="5"/>
  <c r="J36" i="5"/>
  <c r="J47" i="5"/>
  <c r="I47" i="5"/>
  <c r="J52" i="5"/>
  <c r="K11" i="4"/>
  <c r="K27" i="4"/>
  <c r="J45" i="4"/>
  <c r="I45" i="4"/>
  <c r="J11" i="5"/>
  <c r="I11" i="5"/>
  <c r="J27" i="5"/>
  <c r="I27" i="5"/>
  <c r="J43" i="5"/>
  <c r="I43" i="5"/>
  <c r="J9" i="6"/>
  <c r="I9" i="6"/>
  <c r="J21" i="6"/>
  <c r="I21" i="6"/>
  <c r="J29" i="6"/>
  <c r="I29" i="6"/>
  <c r="J37" i="6"/>
  <c r="I37" i="6"/>
  <c r="K45" i="6"/>
  <c r="J45" i="6"/>
  <c r="I45" i="6"/>
  <c r="I47" i="6"/>
  <c r="K47" i="6"/>
  <c r="J47" i="6"/>
  <c r="I13" i="7"/>
  <c r="K13" i="7"/>
  <c r="J13" i="7"/>
  <c r="I29" i="7"/>
  <c r="K29" i="7"/>
  <c r="J29" i="7"/>
  <c r="I55" i="7"/>
  <c r="K55" i="7"/>
  <c r="J55" i="7"/>
  <c r="I8" i="8"/>
  <c r="K8" i="8"/>
  <c r="J8" i="8"/>
  <c r="J33" i="8"/>
  <c r="K33" i="8"/>
  <c r="I33" i="8"/>
  <c r="J13" i="9"/>
  <c r="K13" i="9"/>
  <c r="I13" i="9"/>
  <c r="J21" i="9"/>
  <c r="K21" i="9"/>
  <c r="I21" i="9"/>
  <c r="J23" i="9"/>
  <c r="I23" i="9"/>
  <c r="J49" i="9"/>
  <c r="I49" i="9"/>
  <c r="K49" i="9"/>
  <c r="J55" i="5"/>
  <c r="I55" i="5"/>
  <c r="K14" i="6"/>
  <c r="I30" i="9"/>
  <c r="K30" i="9"/>
  <c r="J30" i="9"/>
  <c r="I9" i="4"/>
  <c r="J10" i="4"/>
  <c r="I25" i="4"/>
  <c r="J26" i="4"/>
  <c r="I41" i="4"/>
  <c r="J42" i="4"/>
  <c r="I43" i="4"/>
  <c r="K45" i="4"/>
  <c r="J53" i="4"/>
  <c r="I53" i="4"/>
  <c r="J8" i="5"/>
  <c r="K11" i="5"/>
  <c r="J19" i="5"/>
  <c r="I19" i="5"/>
  <c r="J24" i="5"/>
  <c r="K27" i="5"/>
  <c r="J35" i="5"/>
  <c r="I35" i="5"/>
  <c r="J40" i="5"/>
  <c r="K43" i="5"/>
  <c r="J51" i="5"/>
  <c r="I51" i="5"/>
  <c r="J6" i="6"/>
  <c r="K9" i="6"/>
  <c r="J17" i="6"/>
  <c r="I17" i="6"/>
  <c r="K21" i="6"/>
  <c r="J25" i="6"/>
  <c r="I25" i="6"/>
  <c r="K29" i="6"/>
  <c r="J33" i="6"/>
  <c r="I33" i="6"/>
  <c r="K37" i="6"/>
  <c r="J41" i="6"/>
  <c r="I41" i="6"/>
  <c r="J46" i="6"/>
  <c r="K46" i="6"/>
  <c r="I46" i="6"/>
  <c r="J48" i="6"/>
  <c r="I48" i="6"/>
  <c r="J12" i="7"/>
  <c r="K12" i="7"/>
  <c r="I12" i="7"/>
  <c r="J14" i="7"/>
  <c r="I14" i="7"/>
  <c r="J28" i="7"/>
  <c r="K28" i="7"/>
  <c r="I28" i="7"/>
  <c r="J30" i="7"/>
  <c r="I30" i="7"/>
  <c r="J49" i="7"/>
  <c r="K49" i="7"/>
  <c r="I49" i="7"/>
  <c r="J7" i="8"/>
  <c r="K7" i="8"/>
  <c r="I7" i="8"/>
  <c r="J9" i="8"/>
  <c r="I9" i="8"/>
  <c r="J35" i="8"/>
  <c r="I35" i="8"/>
  <c r="K35" i="8"/>
  <c r="I52" i="8"/>
  <c r="J52" i="8"/>
  <c r="K52" i="8"/>
  <c r="I19" i="9"/>
  <c r="K19" i="9"/>
  <c r="J19" i="9"/>
  <c r="I22" i="9"/>
  <c r="K22" i="9"/>
  <c r="J22" i="9"/>
  <c r="K23" i="9"/>
  <c r="J47" i="9"/>
  <c r="K47" i="9"/>
  <c r="I47" i="9"/>
  <c r="K18" i="6"/>
  <c r="K22" i="6"/>
  <c r="K26" i="6"/>
  <c r="K30" i="6"/>
  <c r="K34" i="6"/>
  <c r="K38" i="6"/>
  <c r="K42" i="6"/>
  <c r="K52" i="6"/>
  <c r="K18" i="7"/>
  <c r="K34" i="7"/>
  <c r="I54" i="7"/>
  <c r="J54" i="7"/>
  <c r="J15" i="8"/>
  <c r="K15" i="8"/>
  <c r="K25" i="8"/>
  <c r="I32" i="8"/>
  <c r="K32" i="8"/>
  <c r="J51" i="8"/>
  <c r="I51" i="8"/>
  <c r="I18" i="9"/>
  <c r="J18" i="9"/>
  <c r="J29" i="9"/>
  <c r="K29" i="9"/>
  <c r="K39" i="9"/>
  <c r="I46" i="9"/>
  <c r="K46" i="9"/>
  <c r="J53" i="7"/>
  <c r="I53" i="7"/>
  <c r="I20" i="8"/>
  <c r="J20" i="8"/>
  <c r="J31" i="8"/>
  <c r="K31" i="8"/>
  <c r="I48" i="8"/>
  <c r="K48" i="8"/>
  <c r="J17" i="9"/>
  <c r="I17" i="9"/>
  <c r="I34" i="9"/>
  <c r="J34" i="9"/>
  <c r="J45" i="9"/>
  <c r="K45" i="9"/>
  <c r="K55" i="9"/>
  <c r="J55" i="9"/>
  <c r="I55" i="9"/>
  <c r="I50" i="6"/>
  <c r="J51" i="6"/>
  <c r="I16" i="7"/>
  <c r="J17" i="7"/>
  <c r="I32" i="7"/>
  <c r="J33" i="7"/>
  <c r="I50" i="7"/>
  <c r="K50" i="7"/>
  <c r="K54" i="7"/>
  <c r="I15" i="8"/>
  <c r="J19" i="8"/>
  <c r="I19" i="8"/>
  <c r="J21" i="8"/>
  <c r="I23" i="8"/>
  <c r="J24" i="8"/>
  <c r="J32" i="8"/>
  <c r="I36" i="8"/>
  <c r="J36" i="8"/>
  <c r="J47" i="8"/>
  <c r="K47" i="8"/>
  <c r="I49" i="8"/>
  <c r="K51" i="8"/>
  <c r="I14" i="9"/>
  <c r="K14" i="9"/>
  <c r="K18" i="9"/>
  <c r="I29" i="9"/>
  <c r="J33" i="9"/>
  <c r="I33" i="9"/>
  <c r="J35" i="9"/>
  <c r="I37" i="9"/>
  <c r="J38" i="9"/>
  <c r="J46" i="9"/>
  <c r="I50" i="9"/>
  <c r="J50" i="9"/>
</calcChain>
</file>

<file path=xl/sharedStrings.xml><?xml version="1.0" encoding="utf-8"?>
<sst xmlns="http://schemas.openxmlformats.org/spreadsheetml/2006/main" count="354" uniqueCount="59">
  <si>
    <t>Celebrity</t>
  </si>
  <si>
    <t>Recognized</t>
  </si>
  <si>
    <t>Not known in the checklist</t>
  </si>
  <si>
    <t>Not_Recognized</t>
  </si>
  <si>
    <t>Accuracy Proportion (Recognized / (Recognized + Not Recognized))</t>
  </si>
  <si>
    <t>Accuracy Percentage (Recognized / (Recognized + Not Recognized))</t>
  </si>
  <si>
    <t>Accuracy Variance</t>
  </si>
  <si>
    <t>Accuracy Asymmetry</t>
  </si>
  <si>
    <t>Accuracy Kurtosis</t>
  </si>
  <si>
    <t>Berlusconi</t>
  </si>
  <si>
    <t>Trump</t>
  </si>
  <si>
    <t>Einstein</t>
  </si>
  <si>
    <t>Amadeus</t>
  </si>
  <si>
    <t>Obama</t>
  </si>
  <si>
    <t>Mattarella</t>
  </si>
  <si>
    <t>Monroe</t>
  </si>
  <si>
    <t>Hunziker</t>
  </si>
  <si>
    <t>Ferilli</t>
  </si>
  <si>
    <t>Depp</t>
  </si>
  <si>
    <t>Conte</t>
  </si>
  <si>
    <t>Pausini</t>
  </si>
  <si>
    <t>Smith</t>
  </si>
  <si>
    <t>Scamarcio</t>
  </si>
  <si>
    <t>Ferragni</t>
  </si>
  <si>
    <t>Jolie</t>
  </si>
  <si>
    <t>Elisa</t>
  </si>
  <si>
    <t>Rossi</t>
  </si>
  <si>
    <t>Ronaldo</t>
  </si>
  <si>
    <t>Roberts</t>
  </si>
  <si>
    <t>Freeman</t>
  </si>
  <si>
    <t>Incontrada</t>
  </si>
  <si>
    <t>Angiolini</t>
  </si>
  <si>
    <t>Favino</t>
  </si>
  <si>
    <t>Streep</t>
  </si>
  <si>
    <t>Clooney</t>
  </si>
  <si>
    <t>Pitt</t>
  </si>
  <si>
    <t>Servillo</t>
  </si>
  <si>
    <t>Hack</t>
  </si>
  <si>
    <t>Gassman</t>
  </si>
  <si>
    <t>Bellucci</t>
  </si>
  <si>
    <t>Cruz</t>
  </si>
  <si>
    <t>Loren</t>
  </si>
  <si>
    <t>Cruise</t>
  </si>
  <si>
    <t>Ranieri</t>
  </si>
  <si>
    <t>Baggio</t>
  </si>
  <si>
    <t>Bowie</t>
  </si>
  <si>
    <t>Law</t>
  </si>
  <si>
    <t>Kidman</t>
  </si>
  <si>
    <t>Beyonce</t>
  </si>
  <si>
    <t>Leone</t>
  </si>
  <si>
    <t>Madonna</t>
  </si>
  <si>
    <t>Carra</t>
  </si>
  <si>
    <t>Churchill</t>
  </si>
  <si>
    <t>Dion</t>
  </si>
  <si>
    <t>Al_Pacino</t>
  </si>
  <si>
    <t>De_Niro</t>
  </si>
  <si>
    <t>Di_Caprio</t>
  </si>
  <si>
    <t xml:space="preserve">Kate </t>
  </si>
  <si>
    <t>Queen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</si>
</sst>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 x14ac:dyDescent="0.3"/>
  <cols>
    <col min="1" max="1" width="9.44140625" customWidth="1"/>
    <col min="2" max="2" width="2.6640625" customWidth="1"/>
    <col min="3" max="3" width="9.88671875" customWidth="1"/>
    <col min="4" max="4" width="10.109375" customWidth="1"/>
    <col min="5" max="5" width="22.88671875" customWidth="1"/>
    <col min="6" max="6" width="14.33203125" customWidth="1"/>
    <col min="7" max="7" width="26.109375" customWidth="1"/>
    <col min="8" max="8" width="26.5546875" customWidth="1"/>
    <col min="9" max="9" width="10.5546875" customWidth="1"/>
    <col min="10" max="10" width="10.6640625" customWidth="1"/>
    <col min="11" max="11" width="9.44140625" customWidth="1"/>
    <col min="12" max="12" width="2.6640625" customWidth="1"/>
    <col min="13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3"/>
      <c r="C5" s="3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1"/>
      <c r="C6" s="1" t="s">
        <v>54</v>
      </c>
      <c r="D6" s="1">
        <v>59</v>
      </c>
      <c r="E6" s="1">
        <v>12</v>
      </c>
      <c r="F6" s="1">
        <v>44</v>
      </c>
      <c r="G6" s="5">
        <f t="shared" ref="G6:G55" si="0">D6/SUM(D6,F6)</f>
        <v>0.57281553398058249</v>
      </c>
      <c r="H6" s="6">
        <f t="shared" ref="H6:H55" si="1">D6/SUM(D6,F6)*100</f>
        <v>57.28155339805825</v>
      </c>
      <c r="I6" s="5">
        <f t="shared" ref="I6:I55" si="2">G6*(1-G6)</f>
        <v>0.24469789801112263</v>
      </c>
      <c r="J6" s="6">
        <f t="shared" ref="J6:J55" si="3">((1-G6)-G6)/SQRT(G6*(1-G6))</f>
        <v>-0.29440075199207222</v>
      </c>
      <c r="K6" s="6">
        <f t="shared" ref="K6:K55" si="4">(1/(G6*(1-G6)))-6</f>
        <v>-1.9133281972265026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1"/>
      <c r="C7" s="1" t="s">
        <v>12</v>
      </c>
      <c r="D7" s="1">
        <v>112</v>
      </c>
      <c r="E7" s="1">
        <v>0</v>
      </c>
      <c r="F7" s="1">
        <v>3</v>
      </c>
      <c r="G7" s="5">
        <f t="shared" si="0"/>
        <v>0.97391304347826091</v>
      </c>
      <c r="H7" s="6">
        <f t="shared" si="1"/>
        <v>97.391304347826093</v>
      </c>
      <c r="I7" s="5">
        <f t="shared" si="2"/>
        <v>2.5406427221171986E-2</v>
      </c>
      <c r="J7" s="6">
        <f t="shared" si="3"/>
        <v>-5.9464375089307975</v>
      </c>
      <c r="K7" s="6">
        <f t="shared" si="4"/>
        <v>33.360119047619108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1"/>
      <c r="C8" s="1" t="s">
        <v>31</v>
      </c>
      <c r="D8" s="1">
        <v>72</v>
      </c>
      <c r="E8" s="1">
        <v>19</v>
      </c>
      <c r="F8" s="1">
        <v>24</v>
      </c>
      <c r="G8" s="5">
        <f t="shared" si="0"/>
        <v>0.75</v>
      </c>
      <c r="H8" s="6">
        <f t="shared" si="1"/>
        <v>75</v>
      </c>
      <c r="I8" s="5">
        <f t="shared" si="2"/>
        <v>0.1875</v>
      </c>
      <c r="J8" s="6">
        <f t="shared" si="3"/>
        <v>-1.1547005383792517</v>
      </c>
      <c r="K8" s="6">
        <f t="shared" si="4"/>
        <v>-0.66666666666666696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1"/>
      <c r="C9" s="1" t="s">
        <v>44</v>
      </c>
      <c r="D9" s="1">
        <v>79</v>
      </c>
      <c r="E9" s="1">
        <v>15</v>
      </c>
      <c r="F9" s="1">
        <v>21</v>
      </c>
      <c r="G9" s="5">
        <f t="shared" si="0"/>
        <v>0.79</v>
      </c>
      <c r="H9" s="6">
        <f t="shared" si="1"/>
        <v>79</v>
      </c>
      <c r="I9" s="5">
        <f t="shared" si="2"/>
        <v>0.16589999999999999</v>
      </c>
      <c r="J9" s="6">
        <f t="shared" si="3"/>
        <v>-1.4239829868066853</v>
      </c>
      <c r="K9" s="6">
        <f t="shared" si="4"/>
        <v>2.7727546714888973E-2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1"/>
      <c r="C10" s="1" t="s">
        <v>39</v>
      </c>
      <c r="D10" s="1">
        <v>61</v>
      </c>
      <c r="E10" s="1">
        <v>15</v>
      </c>
      <c r="F10" s="1">
        <v>39</v>
      </c>
      <c r="G10" s="5">
        <f t="shared" si="0"/>
        <v>0.61</v>
      </c>
      <c r="H10" s="6">
        <f t="shared" si="1"/>
        <v>61</v>
      </c>
      <c r="I10" s="5">
        <f t="shared" si="2"/>
        <v>0.2379</v>
      </c>
      <c r="J10" s="6">
        <f t="shared" si="3"/>
        <v>-0.45105080245760126</v>
      </c>
      <c r="K10" s="6">
        <f t="shared" si="4"/>
        <v>-1.7965531736023541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1"/>
      <c r="C11" s="1" t="s">
        <v>9</v>
      </c>
      <c r="D11" s="1">
        <v>115</v>
      </c>
      <c r="E11" s="1">
        <v>0</v>
      </c>
      <c r="F11" s="1">
        <v>0</v>
      </c>
      <c r="G11" s="5">
        <f t="shared" si="0"/>
        <v>1</v>
      </c>
      <c r="H11" s="6">
        <f t="shared" si="1"/>
        <v>100</v>
      </c>
      <c r="I11" s="5">
        <f t="shared" si="2"/>
        <v>0</v>
      </c>
      <c r="J11" s="6" t="e">
        <f t="shared" si="3"/>
        <v>#DIV/0!</v>
      </c>
      <c r="K11" s="6" t="e">
        <f t="shared" si="4"/>
        <v>#DIV/0!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 t="s">
        <v>48</v>
      </c>
      <c r="D12" s="1">
        <v>38</v>
      </c>
      <c r="E12" s="1">
        <v>7</v>
      </c>
      <c r="F12" s="1">
        <v>70</v>
      </c>
      <c r="G12" s="5">
        <f t="shared" si="0"/>
        <v>0.35185185185185186</v>
      </c>
      <c r="H12" s="6">
        <f t="shared" si="1"/>
        <v>35.185185185185183</v>
      </c>
      <c r="I12" s="5">
        <f t="shared" si="2"/>
        <v>0.22805212620027435</v>
      </c>
      <c r="J12" s="6">
        <f t="shared" si="3"/>
        <v>0.62045338746358503</v>
      </c>
      <c r="K12" s="6">
        <f t="shared" si="4"/>
        <v>-1.6150375939849626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 t="s">
        <v>45</v>
      </c>
      <c r="D13" s="1">
        <v>66</v>
      </c>
      <c r="E13" s="1">
        <v>16</v>
      </c>
      <c r="F13" s="1">
        <v>33</v>
      </c>
      <c r="G13" s="5">
        <f t="shared" si="0"/>
        <v>0.66666666666666663</v>
      </c>
      <c r="H13" s="6">
        <f t="shared" si="1"/>
        <v>66.666666666666657</v>
      </c>
      <c r="I13" s="5">
        <f t="shared" si="2"/>
        <v>0.22222222222222224</v>
      </c>
      <c r="J13" s="6">
        <f t="shared" si="3"/>
        <v>-0.70710678118654735</v>
      </c>
      <c r="K13" s="6">
        <f t="shared" si="4"/>
        <v>-1.5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 t="s">
        <v>51</v>
      </c>
      <c r="D14" s="1">
        <v>50</v>
      </c>
      <c r="E14" s="1">
        <v>5</v>
      </c>
      <c r="F14" s="1">
        <v>60</v>
      </c>
      <c r="G14" s="5">
        <f t="shared" si="0"/>
        <v>0.45454545454545453</v>
      </c>
      <c r="H14" s="6">
        <f t="shared" si="1"/>
        <v>45.454545454545453</v>
      </c>
      <c r="I14" s="5">
        <f t="shared" si="2"/>
        <v>0.24793388429752064</v>
      </c>
      <c r="J14" s="6">
        <f t="shared" si="3"/>
        <v>0.18257418583505533</v>
      </c>
      <c r="K14" s="6">
        <f t="shared" si="4"/>
        <v>-1.9666666666666659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 t="s">
        <v>52</v>
      </c>
      <c r="D15" s="1">
        <v>56</v>
      </c>
      <c r="E15" s="1">
        <v>16</v>
      </c>
      <c r="F15" s="1">
        <v>43</v>
      </c>
      <c r="G15" s="5">
        <f t="shared" si="0"/>
        <v>0.56565656565656564</v>
      </c>
      <c r="H15" s="6">
        <f t="shared" si="1"/>
        <v>56.56565656565656</v>
      </c>
      <c r="I15" s="5">
        <f t="shared" si="2"/>
        <v>0.24568921538618507</v>
      </c>
      <c r="J15" s="6">
        <f t="shared" si="3"/>
        <v>-0.26492022243024721</v>
      </c>
      <c r="K15" s="6">
        <f t="shared" si="4"/>
        <v>-1.9298172757475083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 t="s">
        <v>34</v>
      </c>
      <c r="D16" s="1">
        <v>93</v>
      </c>
      <c r="E16" s="1">
        <v>2</v>
      </c>
      <c r="F16" s="1">
        <v>20</v>
      </c>
      <c r="G16" s="5">
        <f t="shared" si="0"/>
        <v>0.82300884955752207</v>
      </c>
      <c r="H16" s="6">
        <f t="shared" si="1"/>
        <v>82.30088495575221</v>
      </c>
      <c r="I16" s="5">
        <f t="shared" si="2"/>
        <v>0.14566528310752608</v>
      </c>
      <c r="J16" s="6">
        <f t="shared" si="3"/>
        <v>-1.6926469695246136</v>
      </c>
      <c r="K16" s="6">
        <f t="shared" si="4"/>
        <v>0.8650537634408586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 t="s">
        <v>19</v>
      </c>
      <c r="D17" s="1">
        <v>105</v>
      </c>
      <c r="E17" s="1">
        <v>3</v>
      </c>
      <c r="F17" s="1">
        <v>7</v>
      </c>
      <c r="G17" s="5">
        <f t="shared" si="0"/>
        <v>0.9375</v>
      </c>
      <c r="H17" s="6">
        <f t="shared" si="1"/>
        <v>93.75</v>
      </c>
      <c r="I17" s="5">
        <f t="shared" si="2"/>
        <v>5.859375E-2</v>
      </c>
      <c r="J17" s="6">
        <f t="shared" si="3"/>
        <v>-3.6147844564602556</v>
      </c>
      <c r="K17" s="6">
        <f t="shared" si="4"/>
        <v>11.066666666666666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 t="s">
        <v>42</v>
      </c>
      <c r="D18" s="1">
        <v>78</v>
      </c>
      <c r="E18" s="1">
        <v>4</v>
      </c>
      <c r="F18" s="1">
        <v>33</v>
      </c>
      <c r="G18" s="5">
        <f t="shared" si="0"/>
        <v>0.70270270270270274</v>
      </c>
      <c r="H18" s="6">
        <f t="shared" si="1"/>
        <v>70.270270270270274</v>
      </c>
      <c r="I18" s="5">
        <f t="shared" si="2"/>
        <v>0.20891161431701971</v>
      </c>
      <c r="J18" s="6">
        <f t="shared" si="3"/>
        <v>-0.88696859398362404</v>
      </c>
      <c r="K18" s="6">
        <f t="shared" si="4"/>
        <v>-1.2132867132867133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 t="s">
        <v>40</v>
      </c>
      <c r="D19" s="1">
        <v>65</v>
      </c>
      <c r="E19" s="1">
        <v>15</v>
      </c>
      <c r="F19" s="1">
        <v>35</v>
      </c>
      <c r="G19" s="5">
        <f t="shared" si="0"/>
        <v>0.65</v>
      </c>
      <c r="H19" s="6">
        <f t="shared" si="1"/>
        <v>65</v>
      </c>
      <c r="I19" s="5">
        <f t="shared" si="2"/>
        <v>0.22749999999999998</v>
      </c>
      <c r="J19" s="6">
        <f t="shared" si="3"/>
        <v>-0.62897090203315109</v>
      </c>
      <c r="K19" s="6">
        <f t="shared" si="4"/>
        <v>-1.604395604395604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 t="s">
        <v>55</v>
      </c>
      <c r="D20" s="1">
        <v>78</v>
      </c>
      <c r="E20" s="1">
        <v>11</v>
      </c>
      <c r="F20" s="1">
        <v>26</v>
      </c>
      <c r="G20" s="5">
        <f t="shared" si="0"/>
        <v>0.75</v>
      </c>
      <c r="H20" s="6">
        <f t="shared" si="1"/>
        <v>75</v>
      </c>
      <c r="I20" s="5">
        <f t="shared" si="2"/>
        <v>0.1875</v>
      </c>
      <c r="J20" s="6">
        <f t="shared" si="3"/>
        <v>-1.1547005383792517</v>
      </c>
      <c r="K20" s="6">
        <f t="shared" si="4"/>
        <v>-0.66666666666666696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 t="s">
        <v>18</v>
      </c>
      <c r="D21" s="1">
        <v>105</v>
      </c>
      <c r="E21" s="1">
        <v>2</v>
      </c>
      <c r="F21" s="1">
        <v>8</v>
      </c>
      <c r="G21" s="5">
        <f t="shared" si="0"/>
        <v>0.92920353982300885</v>
      </c>
      <c r="H21" s="6">
        <f t="shared" si="1"/>
        <v>92.920353982300881</v>
      </c>
      <c r="I21" s="5">
        <f t="shared" si="2"/>
        <v>6.5784321403398863E-2</v>
      </c>
      <c r="J21" s="6">
        <f t="shared" si="3"/>
        <v>-3.3468179628104178</v>
      </c>
      <c r="K21" s="6">
        <f t="shared" si="4"/>
        <v>9.2011904761904741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 t="s">
        <v>56</v>
      </c>
      <c r="D22" s="1">
        <v>112</v>
      </c>
      <c r="E22" s="1">
        <v>0</v>
      </c>
      <c r="F22" s="1">
        <v>3</v>
      </c>
      <c r="G22" s="5">
        <f t="shared" si="0"/>
        <v>0.97391304347826091</v>
      </c>
      <c r="H22" s="6">
        <f t="shared" si="1"/>
        <v>97.391304347826093</v>
      </c>
      <c r="I22" s="5">
        <f t="shared" si="2"/>
        <v>2.5406427221171986E-2</v>
      </c>
      <c r="J22" s="6">
        <f t="shared" si="3"/>
        <v>-5.9464375089307975</v>
      </c>
      <c r="K22" s="6">
        <f t="shared" si="4"/>
        <v>33.360119047619108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 t="s">
        <v>53</v>
      </c>
      <c r="D23" s="1">
        <v>31</v>
      </c>
      <c r="E23" s="1">
        <v>26</v>
      </c>
      <c r="F23" s="1">
        <v>58</v>
      </c>
      <c r="G23" s="5">
        <f t="shared" si="0"/>
        <v>0.34831460674157305</v>
      </c>
      <c r="H23" s="6">
        <f t="shared" si="1"/>
        <v>34.831460674157306</v>
      </c>
      <c r="I23" s="5">
        <f t="shared" si="2"/>
        <v>0.22699154147203637</v>
      </c>
      <c r="J23" s="6">
        <f t="shared" si="3"/>
        <v>0.63674995135938062</v>
      </c>
      <c r="K23" s="6">
        <f t="shared" si="4"/>
        <v>-1.5945494994438265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 t="s">
        <v>11</v>
      </c>
      <c r="D24" s="1">
        <v>114</v>
      </c>
      <c r="E24" s="1">
        <v>0</v>
      </c>
      <c r="F24" s="1">
        <v>1</v>
      </c>
      <c r="G24" s="5">
        <f t="shared" si="0"/>
        <v>0.99130434782608701</v>
      </c>
      <c r="H24" s="6">
        <f t="shared" si="1"/>
        <v>99.130434782608702</v>
      </c>
      <c r="I24" s="5">
        <f t="shared" si="2"/>
        <v>8.6200378071833155E-3</v>
      </c>
      <c r="J24" s="6">
        <f t="shared" si="3"/>
        <v>-10.583419670873173</v>
      </c>
      <c r="K24" s="6">
        <f t="shared" si="4"/>
        <v>110.00877192982523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 t="s">
        <v>25</v>
      </c>
      <c r="D25" s="1">
        <v>86</v>
      </c>
      <c r="E25" s="1">
        <v>8</v>
      </c>
      <c r="F25" s="1">
        <v>21</v>
      </c>
      <c r="G25" s="5">
        <f t="shared" si="0"/>
        <v>0.80373831775700932</v>
      </c>
      <c r="H25" s="6">
        <f t="shared" si="1"/>
        <v>80.373831775700936</v>
      </c>
      <c r="I25" s="5">
        <f t="shared" si="2"/>
        <v>0.15774303432614203</v>
      </c>
      <c r="J25" s="6">
        <f t="shared" si="3"/>
        <v>-1.5295176173387877</v>
      </c>
      <c r="K25" s="6">
        <f t="shared" si="4"/>
        <v>0.33942414174972235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 t="s">
        <v>32</v>
      </c>
      <c r="D26" s="1">
        <v>87</v>
      </c>
      <c r="E26" s="1">
        <v>13</v>
      </c>
      <c r="F26" s="1">
        <v>15</v>
      </c>
      <c r="G26" s="5">
        <f t="shared" si="0"/>
        <v>0.8529411764705882</v>
      </c>
      <c r="H26" s="6">
        <f t="shared" si="1"/>
        <v>85.294117647058826</v>
      </c>
      <c r="I26" s="5">
        <f t="shared" si="2"/>
        <v>0.12543252595155713</v>
      </c>
      <c r="J26" s="6">
        <f t="shared" si="3"/>
        <v>-1.9930915164897589</v>
      </c>
      <c r="K26" s="6">
        <f t="shared" si="4"/>
        <v>1.9724137931034464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 t="s">
        <v>17</v>
      </c>
      <c r="D27" s="1">
        <v>90</v>
      </c>
      <c r="E27" s="1">
        <v>11</v>
      </c>
      <c r="F27" s="1">
        <v>14</v>
      </c>
      <c r="G27" s="5">
        <f t="shared" si="0"/>
        <v>0.86538461538461542</v>
      </c>
      <c r="H27" s="6">
        <f t="shared" si="1"/>
        <v>86.538461538461547</v>
      </c>
      <c r="I27" s="5">
        <f t="shared" si="2"/>
        <v>0.11649408284023666</v>
      </c>
      <c r="J27" s="6">
        <f t="shared" si="3"/>
        <v>-2.1410574453122426</v>
      </c>
      <c r="K27" s="6">
        <f t="shared" si="4"/>
        <v>2.5841269841269856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 t="s">
        <v>23</v>
      </c>
      <c r="D28" s="1">
        <v>79</v>
      </c>
      <c r="E28" s="1">
        <v>2</v>
      </c>
      <c r="F28" s="1">
        <v>34</v>
      </c>
      <c r="G28" s="5">
        <f t="shared" si="0"/>
        <v>0.69911504424778759</v>
      </c>
      <c r="H28" s="6">
        <f t="shared" si="1"/>
        <v>69.911504424778755</v>
      </c>
      <c r="I28" s="5">
        <f t="shared" si="2"/>
        <v>0.21035319915420159</v>
      </c>
      <c r="J28" s="6">
        <f t="shared" si="3"/>
        <v>-0.8682794242639571</v>
      </c>
      <c r="K28" s="6">
        <f t="shared" si="4"/>
        <v>-1.2460908413998508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 t="s">
        <v>29</v>
      </c>
      <c r="D29" s="1">
        <v>100</v>
      </c>
      <c r="E29" s="1">
        <v>4</v>
      </c>
      <c r="F29" s="1">
        <v>11</v>
      </c>
      <c r="G29" s="5">
        <f t="shared" si="0"/>
        <v>0.90090090090090091</v>
      </c>
      <c r="H29" s="6">
        <f t="shared" si="1"/>
        <v>90.090090090090087</v>
      </c>
      <c r="I29" s="5">
        <f t="shared" si="2"/>
        <v>8.9278467656846022E-2</v>
      </c>
      <c r="J29" s="6">
        <f t="shared" si="3"/>
        <v>-2.6834509667420963</v>
      </c>
      <c r="K29" s="6">
        <f t="shared" si="4"/>
        <v>5.2009090909090929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 t="s">
        <v>38</v>
      </c>
      <c r="D30" s="1">
        <v>70</v>
      </c>
      <c r="E30" s="1">
        <v>19</v>
      </c>
      <c r="F30" s="1">
        <v>26</v>
      </c>
      <c r="G30" s="5">
        <f t="shared" si="0"/>
        <v>0.72916666666666663</v>
      </c>
      <c r="H30" s="6">
        <f t="shared" si="1"/>
        <v>72.916666666666657</v>
      </c>
      <c r="I30" s="5">
        <f t="shared" si="2"/>
        <v>0.1974826388888889</v>
      </c>
      <c r="J30" s="6">
        <f t="shared" si="3"/>
        <v>-1.0313759080646898</v>
      </c>
      <c r="K30" s="6">
        <f t="shared" si="4"/>
        <v>-0.93626373626373649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 t="s">
        <v>37</v>
      </c>
      <c r="D31" s="1">
        <v>78</v>
      </c>
      <c r="E31" s="1">
        <v>24</v>
      </c>
      <c r="F31" s="1">
        <v>13</v>
      </c>
      <c r="G31" s="5">
        <f t="shared" si="0"/>
        <v>0.8571428571428571</v>
      </c>
      <c r="H31" s="6">
        <f t="shared" si="1"/>
        <v>85.714285714285708</v>
      </c>
      <c r="I31" s="5">
        <f t="shared" si="2"/>
        <v>0.12244897959183677</v>
      </c>
      <c r="J31" s="6">
        <f t="shared" si="3"/>
        <v>-2.0412414523193143</v>
      </c>
      <c r="K31" s="6">
        <f t="shared" si="4"/>
        <v>2.1666666666666643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 t="s">
        <v>16</v>
      </c>
      <c r="D32" s="1">
        <v>105</v>
      </c>
      <c r="E32" s="1">
        <v>2</v>
      </c>
      <c r="F32" s="1">
        <v>8</v>
      </c>
      <c r="G32" s="5">
        <f t="shared" si="0"/>
        <v>0.92920353982300885</v>
      </c>
      <c r="H32" s="6">
        <f t="shared" si="1"/>
        <v>92.920353982300881</v>
      </c>
      <c r="I32" s="5">
        <f t="shared" si="2"/>
        <v>6.5784321403398863E-2</v>
      </c>
      <c r="J32" s="6">
        <f t="shared" si="3"/>
        <v>-3.3468179628104178</v>
      </c>
      <c r="K32" s="6">
        <f t="shared" si="4"/>
        <v>9.2011904761904741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 t="s">
        <v>30</v>
      </c>
      <c r="D33" s="1">
        <v>80</v>
      </c>
      <c r="E33" s="1">
        <v>15</v>
      </c>
      <c r="F33" s="1">
        <v>20</v>
      </c>
      <c r="G33" s="5">
        <f t="shared" si="0"/>
        <v>0.8</v>
      </c>
      <c r="H33" s="6">
        <f t="shared" si="1"/>
        <v>80</v>
      </c>
      <c r="I33" s="5">
        <f t="shared" si="2"/>
        <v>0.15999999999999998</v>
      </c>
      <c r="J33" s="6">
        <f t="shared" si="3"/>
        <v>-1.5000000000000004</v>
      </c>
      <c r="K33" s="6">
        <f t="shared" si="4"/>
        <v>0.25000000000000089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 t="s">
        <v>24</v>
      </c>
      <c r="D34" s="1">
        <v>88</v>
      </c>
      <c r="E34" s="1">
        <v>4</v>
      </c>
      <c r="F34" s="1">
        <v>23</v>
      </c>
      <c r="G34" s="5">
        <f t="shared" si="0"/>
        <v>0.7927927927927928</v>
      </c>
      <c r="H34" s="6">
        <f t="shared" si="1"/>
        <v>79.27927927927928</v>
      </c>
      <c r="I34" s="5">
        <f t="shared" si="2"/>
        <v>0.16427238048859671</v>
      </c>
      <c r="J34" s="6">
        <f t="shared" si="3"/>
        <v>-1.4448012295417578</v>
      </c>
      <c r="K34" s="6">
        <f t="shared" si="4"/>
        <v>8.7450592885375045E-2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 t="s">
        <v>57</v>
      </c>
      <c r="D35" s="1">
        <v>41</v>
      </c>
      <c r="E35" s="1">
        <v>35</v>
      </c>
      <c r="F35" s="1">
        <v>39</v>
      </c>
      <c r="G35" s="5">
        <f t="shared" si="0"/>
        <v>0.51249999999999996</v>
      </c>
      <c r="H35" s="6">
        <f t="shared" si="1"/>
        <v>51.249999999999993</v>
      </c>
      <c r="I35" s="5">
        <f t="shared" si="2"/>
        <v>0.24984375</v>
      </c>
      <c r="J35" s="6">
        <f t="shared" si="3"/>
        <v>-5.0015632328035353E-2</v>
      </c>
      <c r="K35" s="6">
        <f t="shared" si="4"/>
        <v>-1.997498436522827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 t="s">
        <v>47</v>
      </c>
      <c r="D36" s="1">
        <v>51</v>
      </c>
      <c r="E36" s="1">
        <v>4</v>
      </c>
      <c r="F36" s="1">
        <v>60</v>
      </c>
      <c r="G36" s="5">
        <f t="shared" si="0"/>
        <v>0.45945945945945948</v>
      </c>
      <c r="H36" s="6">
        <f t="shared" si="1"/>
        <v>45.945945945945951</v>
      </c>
      <c r="I36" s="5">
        <f t="shared" si="2"/>
        <v>0.24835646457268082</v>
      </c>
      <c r="J36" s="6">
        <f t="shared" si="3"/>
        <v>0.16269784336399212</v>
      </c>
      <c r="K36" s="6">
        <f t="shared" si="4"/>
        <v>-1.973529411764706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 t="s">
        <v>46</v>
      </c>
      <c r="D37" s="1">
        <v>43</v>
      </c>
      <c r="E37" s="1">
        <v>41</v>
      </c>
      <c r="F37" s="1">
        <v>31</v>
      </c>
      <c r="G37" s="5">
        <f t="shared" si="0"/>
        <v>0.58108108108108103</v>
      </c>
      <c r="H37" s="6">
        <f t="shared" si="1"/>
        <v>58.108108108108105</v>
      </c>
      <c r="I37" s="5">
        <f t="shared" si="2"/>
        <v>0.24342585829072316</v>
      </c>
      <c r="J37" s="6">
        <f t="shared" si="3"/>
        <v>-0.32867462139886577</v>
      </c>
      <c r="K37" s="6">
        <f t="shared" si="4"/>
        <v>-1.891972993248312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 t="s">
        <v>49</v>
      </c>
      <c r="D38" s="1">
        <v>30</v>
      </c>
      <c r="E38" s="1">
        <v>34</v>
      </c>
      <c r="F38" s="1">
        <v>51</v>
      </c>
      <c r="G38" s="5">
        <f t="shared" si="0"/>
        <v>0.37037037037037035</v>
      </c>
      <c r="H38" s="6">
        <f t="shared" si="1"/>
        <v>37.037037037037038</v>
      </c>
      <c r="I38" s="5">
        <f t="shared" si="2"/>
        <v>0.23319615912208505</v>
      </c>
      <c r="J38" s="6">
        <f t="shared" si="3"/>
        <v>0.53687549219315933</v>
      </c>
      <c r="K38" s="6">
        <f t="shared" si="4"/>
        <v>-1.7117647058823531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 t="s">
        <v>41</v>
      </c>
      <c r="D39" s="1">
        <v>62</v>
      </c>
      <c r="E39" s="1">
        <v>15</v>
      </c>
      <c r="F39" s="1">
        <v>38</v>
      </c>
      <c r="G39" s="5">
        <f t="shared" si="0"/>
        <v>0.62</v>
      </c>
      <c r="H39" s="6">
        <f t="shared" si="1"/>
        <v>62</v>
      </c>
      <c r="I39" s="5">
        <f t="shared" si="2"/>
        <v>0.2356</v>
      </c>
      <c r="J39" s="6">
        <f t="shared" si="3"/>
        <v>-0.4944513860581975</v>
      </c>
      <c r="K39" s="6">
        <f t="shared" si="4"/>
        <v>-1.7555178268251277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 t="s">
        <v>50</v>
      </c>
      <c r="D40" s="1">
        <v>44</v>
      </c>
      <c r="E40" s="1">
        <v>12</v>
      </c>
      <c r="F40" s="1">
        <v>59</v>
      </c>
      <c r="G40" s="5">
        <f t="shared" si="0"/>
        <v>0.42718446601941745</v>
      </c>
      <c r="H40" s="6">
        <f t="shared" si="1"/>
        <v>42.718446601941743</v>
      </c>
      <c r="I40" s="5">
        <f t="shared" si="2"/>
        <v>0.2446978980111226</v>
      </c>
      <c r="J40" s="6">
        <f t="shared" si="3"/>
        <v>0.29440075199207233</v>
      </c>
      <c r="K40" s="6">
        <f t="shared" si="4"/>
        <v>-1.9133281972265017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 t="s">
        <v>14</v>
      </c>
      <c r="D41" s="1">
        <v>109</v>
      </c>
      <c r="E41" s="1">
        <v>1</v>
      </c>
      <c r="F41" s="1">
        <v>5</v>
      </c>
      <c r="G41" s="5">
        <f t="shared" si="0"/>
        <v>0.95614035087719296</v>
      </c>
      <c r="H41" s="6">
        <f t="shared" si="1"/>
        <v>95.614035087719301</v>
      </c>
      <c r="I41" s="5">
        <f t="shared" si="2"/>
        <v>4.1935980301631294E-2</v>
      </c>
      <c r="J41" s="6">
        <f t="shared" si="3"/>
        <v>-4.4548705435324401</v>
      </c>
      <c r="K41" s="6">
        <f t="shared" si="4"/>
        <v>17.845871559633014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 t="s">
        <v>15</v>
      </c>
      <c r="D42" s="1">
        <v>105</v>
      </c>
      <c r="E42" s="1">
        <v>1</v>
      </c>
      <c r="F42" s="1">
        <v>9</v>
      </c>
      <c r="G42" s="5">
        <f t="shared" si="0"/>
        <v>0.92105263157894735</v>
      </c>
      <c r="H42" s="6">
        <f t="shared" si="1"/>
        <v>92.10526315789474</v>
      </c>
      <c r="I42" s="5">
        <f t="shared" si="2"/>
        <v>7.2714681440443227E-2</v>
      </c>
      <c r="J42" s="6">
        <f t="shared" si="3"/>
        <v>-3.1228802334353056</v>
      </c>
      <c r="K42" s="6">
        <f t="shared" si="4"/>
        <v>7.7523809523809497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 t="s">
        <v>13</v>
      </c>
      <c r="D43" s="1">
        <v>114</v>
      </c>
      <c r="E43" s="1">
        <v>0</v>
      </c>
      <c r="F43" s="1">
        <v>1</v>
      </c>
      <c r="G43" s="5">
        <f t="shared" si="0"/>
        <v>0.99130434782608701</v>
      </c>
      <c r="H43" s="6">
        <f t="shared" si="1"/>
        <v>99.130434782608702</v>
      </c>
      <c r="I43" s="5">
        <f t="shared" si="2"/>
        <v>8.6200378071833155E-3</v>
      </c>
      <c r="J43" s="6">
        <f t="shared" si="3"/>
        <v>-10.583419670873173</v>
      </c>
      <c r="K43" s="6">
        <f t="shared" si="4"/>
        <v>110.00877192982523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 t="s">
        <v>20</v>
      </c>
      <c r="D44" s="1">
        <v>92</v>
      </c>
      <c r="E44" s="1">
        <v>5</v>
      </c>
      <c r="F44" s="1">
        <v>18</v>
      </c>
      <c r="G44" s="5">
        <f t="shared" si="0"/>
        <v>0.83636363636363631</v>
      </c>
      <c r="H44" s="6">
        <f t="shared" si="1"/>
        <v>83.636363636363626</v>
      </c>
      <c r="I44" s="5">
        <f t="shared" si="2"/>
        <v>0.13685950413223144</v>
      </c>
      <c r="J44" s="6">
        <f t="shared" si="3"/>
        <v>-1.8184507925770641</v>
      </c>
      <c r="K44" s="6">
        <f t="shared" si="4"/>
        <v>1.3067632850241528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 t="s">
        <v>35</v>
      </c>
      <c r="D45" s="1">
        <v>88</v>
      </c>
      <c r="E45" s="1">
        <v>1</v>
      </c>
      <c r="F45" s="1">
        <v>26</v>
      </c>
      <c r="G45" s="5">
        <f t="shared" si="0"/>
        <v>0.77192982456140347</v>
      </c>
      <c r="H45" s="6">
        <f t="shared" si="1"/>
        <v>77.192982456140342</v>
      </c>
      <c r="I45" s="5">
        <f t="shared" si="2"/>
        <v>0.17605417051400432</v>
      </c>
      <c r="J45" s="6">
        <f t="shared" si="3"/>
        <v>-1.2961751155109904</v>
      </c>
      <c r="K45" s="6">
        <f t="shared" si="4"/>
        <v>-0.31993006993007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 t="s">
        <v>58</v>
      </c>
      <c r="D46" s="1">
        <v>106</v>
      </c>
      <c r="E46" s="1">
        <v>2</v>
      </c>
      <c r="F46" s="1">
        <v>7</v>
      </c>
      <c r="G46" s="5">
        <f t="shared" si="0"/>
        <v>0.93805309734513276</v>
      </c>
      <c r="H46" s="6">
        <f t="shared" si="1"/>
        <v>93.805309734513273</v>
      </c>
      <c r="I46" s="5">
        <f t="shared" si="2"/>
        <v>5.8109483906335642E-2</v>
      </c>
      <c r="J46" s="6">
        <f t="shared" si="3"/>
        <v>-3.6344043361610447</v>
      </c>
      <c r="K46" s="6">
        <f t="shared" si="4"/>
        <v>11.208894878706204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 t="s">
        <v>43</v>
      </c>
      <c r="D47" s="1">
        <v>33</v>
      </c>
      <c r="E47" s="1">
        <v>55</v>
      </c>
      <c r="F47" s="1">
        <v>27</v>
      </c>
      <c r="G47" s="5">
        <f t="shared" si="0"/>
        <v>0.55000000000000004</v>
      </c>
      <c r="H47" s="6">
        <f t="shared" si="1"/>
        <v>55.000000000000007</v>
      </c>
      <c r="I47" s="5">
        <f t="shared" si="2"/>
        <v>0.2475</v>
      </c>
      <c r="J47" s="6">
        <f t="shared" si="3"/>
        <v>-0.20100756305184259</v>
      </c>
      <c r="K47" s="6">
        <f t="shared" si="4"/>
        <v>-1.9595959595959593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 t="s">
        <v>28</v>
      </c>
      <c r="D48" s="1">
        <v>81</v>
      </c>
      <c r="E48" s="1">
        <v>10</v>
      </c>
      <c r="F48" s="1">
        <v>24</v>
      </c>
      <c r="G48" s="5">
        <f t="shared" si="0"/>
        <v>0.77142857142857146</v>
      </c>
      <c r="H48" s="6">
        <f t="shared" si="1"/>
        <v>77.142857142857153</v>
      </c>
      <c r="I48" s="5">
        <f t="shared" si="2"/>
        <v>0.17632653061224488</v>
      </c>
      <c r="J48" s="6">
        <f t="shared" si="3"/>
        <v>-1.2927862531355665</v>
      </c>
      <c r="K48" s="6">
        <f t="shared" si="4"/>
        <v>-0.32870370370370328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 t="s">
        <v>27</v>
      </c>
      <c r="D49" s="1">
        <v>100</v>
      </c>
      <c r="E49" s="1">
        <v>3</v>
      </c>
      <c r="F49" s="1">
        <v>12</v>
      </c>
      <c r="G49" s="5">
        <f t="shared" si="0"/>
        <v>0.8928571428571429</v>
      </c>
      <c r="H49" s="6">
        <f t="shared" si="1"/>
        <v>89.285714285714292</v>
      </c>
      <c r="I49" s="5">
        <f t="shared" si="2"/>
        <v>9.5663265306122416E-2</v>
      </c>
      <c r="J49" s="6">
        <f t="shared" si="3"/>
        <v>-2.5403411844343542</v>
      </c>
      <c r="K49" s="6">
        <f t="shared" si="4"/>
        <v>4.4533333333333367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 t="s">
        <v>26</v>
      </c>
      <c r="D50" s="1">
        <v>101</v>
      </c>
      <c r="E50" s="1">
        <v>4</v>
      </c>
      <c r="F50" s="1">
        <v>10</v>
      </c>
      <c r="G50" s="5">
        <f t="shared" si="0"/>
        <v>0.90990990990990994</v>
      </c>
      <c r="H50" s="6">
        <f t="shared" si="1"/>
        <v>90.990990990990994</v>
      </c>
      <c r="I50" s="5">
        <f t="shared" si="2"/>
        <v>8.1973865757649519E-2</v>
      </c>
      <c r="J50" s="6">
        <f t="shared" si="3"/>
        <v>-2.8633913286503647</v>
      </c>
      <c r="K50" s="6">
        <f t="shared" si="4"/>
        <v>6.1990099009901023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 t="s">
        <v>22</v>
      </c>
      <c r="D51" s="1">
        <v>92</v>
      </c>
      <c r="E51" s="1">
        <v>7</v>
      </c>
      <c r="F51" s="1">
        <v>16</v>
      </c>
      <c r="G51" s="5">
        <f t="shared" si="0"/>
        <v>0.85185185185185186</v>
      </c>
      <c r="H51" s="6">
        <f t="shared" si="1"/>
        <v>85.18518518518519</v>
      </c>
      <c r="I51" s="5">
        <f t="shared" si="2"/>
        <v>0.12620027434842249</v>
      </c>
      <c r="J51" s="6">
        <f t="shared" si="3"/>
        <v>-1.9808869335422103</v>
      </c>
      <c r="K51" s="6">
        <f t="shared" si="4"/>
        <v>1.9239130434782616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 t="s">
        <v>36</v>
      </c>
      <c r="D52" s="1">
        <v>65</v>
      </c>
      <c r="E52" s="1">
        <v>31</v>
      </c>
      <c r="F52" s="1">
        <v>19</v>
      </c>
      <c r="G52" s="5">
        <f t="shared" si="0"/>
        <v>0.77380952380952384</v>
      </c>
      <c r="H52" s="6">
        <f t="shared" si="1"/>
        <v>77.38095238095238</v>
      </c>
      <c r="I52" s="5">
        <f t="shared" si="2"/>
        <v>0.17502834467120179</v>
      </c>
      <c r="J52" s="6">
        <f t="shared" si="3"/>
        <v>-1.3089539044162863</v>
      </c>
      <c r="K52" s="6">
        <f t="shared" si="4"/>
        <v>-0.28663967611335917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 t="s">
        <v>21</v>
      </c>
      <c r="D53" s="1">
        <v>104</v>
      </c>
      <c r="E53" s="1">
        <v>1</v>
      </c>
      <c r="F53" s="1">
        <v>10</v>
      </c>
      <c r="G53" s="5">
        <f t="shared" si="0"/>
        <v>0.91228070175438591</v>
      </c>
      <c r="H53" s="6">
        <f t="shared" si="1"/>
        <v>91.228070175438589</v>
      </c>
      <c r="I53" s="5">
        <f t="shared" si="2"/>
        <v>8.002462296091109E-2</v>
      </c>
      <c r="J53" s="6">
        <f t="shared" si="3"/>
        <v>-2.9148162628463976</v>
      </c>
      <c r="K53" s="6">
        <f t="shared" si="4"/>
        <v>6.49615384615384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 t="s">
        <v>33</v>
      </c>
      <c r="D54" s="1">
        <v>61</v>
      </c>
      <c r="E54" s="1">
        <v>29</v>
      </c>
      <c r="F54" s="1">
        <v>25</v>
      </c>
      <c r="G54" s="5">
        <f t="shared" si="0"/>
        <v>0.70930232558139539</v>
      </c>
      <c r="H54" s="6">
        <f t="shared" si="1"/>
        <v>70.930232558139537</v>
      </c>
      <c r="I54" s="5">
        <f t="shared" si="2"/>
        <v>0.20619253650621955</v>
      </c>
      <c r="J54" s="6">
        <f t="shared" si="3"/>
        <v>-0.92186553551685124</v>
      </c>
      <c r="K54" s="6">
        <f t="shared" si="4"/>
        <v>-1.1501639344262289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 t="s">
        <v>10</v>
      </c>
      <c r="D55" s="2">
        <v>114</v>
      </c>
      <c r="E55" s="2">
        <v>0</v>
      </c>
      <c r="F55" s="2">
        <v>1</v>
      </c>
      <c r="G55" s="7">
        <f t="shared" si="0"/>
        <v>0.99130434782608701</v>
      </c>
      <c r="H55" s="8">
        <f t="shared" si="1"/>
        <v>99.130434782608702</v>
      </c>
      <c r="I55" s="7">
        <f t="shared" si="2"/>
        <v>8.6200378071833155E-3</v>
      </c>
      <c r="J55" s="8">
        <f t="shared" si="3"/>
        <v>-10.583419670873173</v>
      </c>
      <c r="K55" s="8">
        <f t="shared" si="4"/>
        <v>110.00877192982523</v>
      </c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4140625" defaultRowHeight="15" customHeight="1" x14ac:dyDescent="0.3"/>
  <cols>
    <col min="1" max="1" width="9.44140625" customWidth="1"/>
    <col min="2" max="2" width="2.6640625" customWidth="1"/>
    <col min="3" max="3" width="9.88671875" customWidth="1"/>
    <col min="4" max="4" width="10.109375" customWidth="1"/>
    <col min="5" max="5" width="22.88671875" customWidth="1"/>
    <col min="6" max="6" width="14.33203125" customWidth="1"/>
    <col min="7" max="7" width="26.109375" customWidth="1"/>
    <col min="8" max="8" width="26.5546875" customWidth="1"/>
    <col min="9" max="9" width="10.5546875" customWidth="1"/>
    <col min="10" max="10" width="9.88671875" customWidth="1"/>
    <col min="11" max="11" width="9.44140625" customWidth="1"/>
    <col min="12" max="12" width="2.6640625" customWidth="1"/>
    <col min="13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3"/>
      <c r="C5" s="3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1"/>
      <c r="C6" s="1" t="s">
        <v>54</v>
      </c>
      <c r="D6" s="1">
        <v>74</v>
      </c>
      <c r="E6" s="1">
        <v>84</v>
      </c>
      <c r="F6" s="1">
        <v>163</v>
      </c>
      <c r="G6" s="5">
        <f t="shared" ref="G6:G55" si="0">D6/SUM(D6,F6)</f>
        <v>0.31223628691983124</v>
      </c>
      <c r="H6" s="6">
        <f t="shared" ref="H6:H55" si="1">D6/SUM(D6,F6)*100</f>
        <v>31.223628691983123</v>
      </c>
      <c r="I6" s="5">
        <f t="shared" ref="I6:I55" si="2">G6*(1-G6)</f>
        <v>0.21474478805034808</v>
      </c>
      <c r="J6" s="6">
        <f t="shared" ref="J6:J55" si="3">((1-G6)-G6)/SQRT(G6*(1-G6))</f>
        <v>0.81036438270944045</v>
      </c>
      <c r="K6" s="6">
        <f t="shared" ref="K6:K55" si="4">(1/(G6*(1-G6)))-6</f>
        <v>-1.3433095672359485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1"/>
      <c r="C7" s="1" t="s">
        <v>12</v>
      </c>
      <c r="D7" s="1">
        <v>315</v>
      </c>
      <c r="E7" s="1">
        <v>1</v>
      </c>
      <c r="F7" s="1">
        <v>5</v>
      </c>
      <c r="G7" s="5">
        <f t="shared" si="0"/>
        <v>0.984375</v>
      </c>
      <c r="H7" s="6">
        <f t="shared" si="1"/>
        <v>98.4375</v>
      </c>
      <c r="I7" s="5">
        <f t="shared" si="2"/>
        <v>1.5380859375E-2</v>
      </c>
      <c r="J7" s="6">
        <f t="shared" si="3"/>
        <v>-7.8112657755240287</v>
      </c>
      <c r="K7" s="6">
        <f t="shared" si="4"/>
        <v>59.015873015873012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1"/>
      <c r="C8" s="1" t="s">
        <v>31</v>
      </c>
      <c r="D8" s="1">
        <v>245</v>
      </c>
      <c r="E8" s="1">
        <v>32</v>
      </c>
      <c r="F8" s="1">
        <v>44</v>
      </c>
      <c r="G8" s="5">
        <f t="shared" si="0"/>
        <v>0.84775086505190311</v>
      </c>
      <c r="H8" s="6">
        <f t="shared" si="1"/>
        <v>84.775086505190316</v>
      </c>
      <c r="I8" s="5">
        <f t="shared" si="2"/>
        <v>0.12906933585565308</v>
      </c>
      <c r="J8" s="6">
        <f t="shared" si="3"/>
        <v>-1.9359167479301662</v>
      </c>
      <c r="K8" s="6">
        <f t="shared" si="4"/>
        <v>1.7477736549165108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1"/>
      <c r="C9" s="1" t="s">
        <v>44</v>
      </c>
      <c r="D9" s="1">
        <v>103</v>
      </c>
      <c r="E9" s="1">
        <v>127</v>
      </c>
      <c r="F9" s="1">
        <v>91</v>
      </c>
      <c r="G9" s="5">
        <f t="shared" si="0"/>
        <v>0.53092783505154639</v>
      </c>
      <c r="H9" s="6">
        <f t="shared" si="1"/>
        <v>53.092783505154642</v>
      </c>
      <c r="I9" s="5">
        <f t="shared" si="2"/>
        <v>0.24904346901902433</v>
      </c>
      <c r="J9" s="6">
        <f t="shared" si="3"/>
        <v>-0.1239486889773338</v>
      </c>
      <c r="K9" s="6">
        <f t="shared" si="4"/>
        <v>-1.9846367225007997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1"/>
      <c r="C10" s="1" t="s">
        <v>39</v>
      </c>
      <c r="D10" s="1">
        <v>206</v>
      </c>
      <c r="E10" s="1">
        <v>28</v>
      </c>
      <c r="F10" s="1">
        <v>87</v>
      </c>
      <c r="G10" s="5">
        <f t="shared" si="0"/>
        <v>0.70307167235494883</v>
      </c>
      <c r="H10" s="6">
        <f t="shared" si="1"/>
        <v>70.307167235494887</v>
      </c>
      <c r="I10" s="5">
        <f t="shared" si="2"/>
        <v>0.20876189588696431</v>
      </c>
      <c r="J10" s="6">
        <f t="shared" si="3"/>
        <v>-0.88890167568826306</v>
      </c>
      <c r="K10" s="6">
        <f t="shared" si="4"/>
        <v>-1.2098538109585979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1"/>
      <c r="C11" s="1" t="s">
        <v>9</v>
      </c>
      <c r="D11" s="1">
        <v>319</v>
      </c>
      <c r="E11" s="1">
        <v>0</v>
      </c>
      <c r="F11" s="1">
        <v>2</v>
      </c>
      <c r="G11" s="5">
        <f t="shared" si="0"/>
        <v>0.99376947040498442</v>
      </c>
      <c r="H11" s="6">
        <f t="shared" si="1"/>
        <v>99.376947040498436</v>
      </c>
      <c r="I11" s="5">
        <f t="shared" si="2"/>
        <v>6.1917100959812121E-3</v>
      </c>
      <c r="J11" s="6">
        <f t="shared" si="3"/>
        <v>-12.550150182068599</v>
      </c>
      <c r="K11" s="6">
        <f t="shared" si="4"/>
        <v>155.50626959247646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 t="s">
        <v>48</v>
      </c>
      <c r="D12" s="1">
        <v>169</v>
      </c>
      <c r="E12" s="1">
        <v>23</v>
      </c>
      <c r="F12" s="1">
        <v>129</v>
      </c>
      <c r="G12" s="5">
        <f t="shared" si="0"/>
        <v>0.56711409395973156</v>
      </c>
      <c r="H12" s="6">
        <f t="shared" si="1"/>
        <v>56.711409395973156</v>
      </c>
      <c r="I12" s="5">
        <f t="shared" si="2"/>
        <v>0.24549569839196433</v>
      </c>
      <c r="J12" s="6">
        <f t="shared" si="3"/>
        <v>-0.27090797117711507</v>
      </c>
      <c r="K12" s="6">
        <f t="shared" si="4"/>
        <v>-1.9266088711526992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 t="s">
        <v>45</v>
      </c>
      <c r="D13" s="1">
        <v>147</v>
      </c>
      <c r="E13" s="1">
        <v>61</v>
      </c>
      <c r="F13" s="1">
        <v>113</v>
      </c>
      <c r="G13" s="5">
        <f t="shared" si="0"/>
        <v>0.56538461538461537</v>
      </c>
      <c r="H13" s="6">
        <f t="shared" si="1"/>
        <v>56.53846153846154</v>
      </c>
      <c r="I13" s="5">
        <f t="shared" si="2"/>
        <v>0.24572485207100592</v>
      </c>
      <c r="J13" s="6">
        <f t="shared" si="3"/>
        <v>-0.26380378834544749</v>
      </c>
      <c r="K13" s="6">
        <f t="shared" si="4"/>
        <v>-1.9304075612545901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 t="s">
        <v>51</v>
      </c>
      <c r="D14" s="1">
        <v>140</v>
      </c>
      <c r="E14" s="1">
        <v>8</v>
      </c>
      <c r="F14" s="1">
        <v>173</v>
      </c>
      <c r="G14" s="5">
        <f t="shared" si="0"/>
        <v>0.4472843450479233</v>
      </c>
      <c r="H14" s="6">
        <f t="shared" si="1"/>
        <v>44.728434504792332</v>
      </c>
      <c r="I14" s="5">
        <f t="shared" si="2"/>
        <v>0.24722105972297356</v>
      </c>
      <c r="J14" s="6">
        <f t="shared" si="3"/>
        <v>0.21204443078652291</v>
      </c>
      <c r="K14" s="6">
        <f t="shared" si="4"/>
        <v>-1.9550371593724192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 t="s">
        <v>52</v>
      </c>
      <c r="D15" s="1">
        <v>76</v>
      </c>
      <c r="E15" s="1">
        <v>79</v>
      </c>
      <c r="F15" s="1">
        <v>166</v>
      </c>
      <c r="G15" s="5">
        <f t="shared" si="0"/>
        <v>0.31404958677685951</v>
      </c>
      <c r="H15" s="6">
        <f t="shared" si="1"/>
        <v>31.404958677685951</v>
      </c>
      <c r="I15" s="5">
        <f t="shared" si="2"/>
        <v>0.21542244382214329</v>
      </c>
      <c r="J15" s="6">
        <f t="shared" si="3"/>
        <v>0.80127514102023289</v>
      </c>
      <c r="K15" s="6">
        <f t="shared" si="4"/>
        <v>-1.3579581483830054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 t="s">
        <v>34</v>
      </c>
      <c r="D16" s="1">
        <v>240</v>
      </c>
      <c r="E16" s="1">
        <v>13</v>
      </c>
      <c r="F16" s="1">
        <v>68</v>
      </c>
      <c r="G16" s="5">
        <f t="shared" si="0"/>
        <v>0.77922077922077926</v>
      </c>
      <c r="H16" s="6">
        <f t="shared" si="1"/>
        <v>77.922077922077932</v>
      </c>
      <c r="I16" s="5">
        <f t="shared" si="2"/>
        <v>0.17203575645134084</v>
      </c>
      <c r="J16" s="6">
        <f t="shared" si="3"/>
        <v>-1.3463822258330715</v>
      </c>
      <c r="K16" s="6">
        <f t="shared" si="4"/>
        <v>-0.18725490196078365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 t="s">
        <v>19</v>
      </c>
      <c r="D17" s="1">
        <v>293</v>
      </c>
      <c r="E17" s="1">
        <v>3</v>
      </c>
      <c r="F17" s="1">
        <v>25</v>
      </c>
      <c r="G17" s="5">
        <f t="shared" si="0"/>
        <v>0.92138364779874216</v>
      </c>
      <c r="H17" s="6">
        <f t="shared" si="1"/>
        <v>92.138364779874209</v>
      </c>
      <c r="I17" s="5">
        <f t="shared" si="2"/>
        <v>7.2435821367825629E-2</v>
      </c>
      <c r="J17" s="6">
        <f t="shared" si="3"/>
        <v>-3.1313454348062453</v>
      </c>
      <c r="K17" s="6">
        <f t="shared" si="4"/>
        <v>7.8053242320819134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 t="s">
        <v>42</v>
      </c>
      <c r="D18" s="1">
        <v>200</v>
      </c>
      <c r="E18" s="1">
        <v>16</v>
      </c>
      <c r="F18" s="1">
        <v>105</v>
      </c>
      <c r="G18" s="5">
        <f t="shared" si="0"/>
        <v>0.65573770491803274</v>
      </c>
      <c r="H18" s="6">
        <f t="shared" si="1"/>
        <v>65.573770491803273</v>
      </c>
      <c r="I18" s="5">
        <f t="shared" si="2"/>
        <v>0.22574576726686377</v>
      </c>
      <c r="J18" s="6">
        <f t="shared" si="3"/>
        <v>-0.65556228137523631</v>
      </c>
      <c r="K18" s="6">
        <f t="shared" si="4"/>
        <v>-1.5702380952380954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 t="s">
        <v>40</v>
      </c>
      <c r="D19" s="1">
        <v>190</v>
      </c>
      <c r="E19" s="1">
        <v>45</v>
      </c>
      <c r="F19" s="1">
        <v>86</v>
      </c>
      <c r="G19" s="5">
        <f t="shared" si="0"/>
        <v>0.68840579710144922</v>
      </c>
      <c r="H19" s="6">
        <f t="shared" si="1"/>
        <v>68.840579710144922</v>
      </c>
      <c r="I19" s="5">
        <f t="shared" si="2"/>
        <v>0.21450325561856753</v>
      </c>
      <c r="J19" s="6">
        <f t="shared" si="3"/>
        <v>-0.81359320580297589</v>
      </c>
      <c r="K19" s="6">
        <f t="shared" si="4"/>
        <v>-1.3380660954712367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 t="s">
        <v>55</v>
      </c>
      <c r="D20" s="1">
        <v>169</v>
      </c>
      <c r="E20" s="1">
        <v>55</v>
      </c>
      <c r="F20" s="1">
        <v>97</v>
      </c>
      <c r="G20" s="5">
        <f t="shared" si="0"/>
        <v>0.63533834586466165</v>
      </c>
      <c r="H20" s="6">
        <f t="shared" si="1"/>
        <v>63.533834586466163</v>
      </c>
      <c r="I20" s="5">
        <f t="shared" si="2"/>
        <v>0.23168353213861723</v>
      </c>
      <c r="J20" s="6">
        <f t="shared" si="3"/>
        <v>-0.56234556838169669</v>
      </c>
      <c r="K20" s="6">
        <f t="shared" si="4"/>
        <v>-1.6837674617214669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 t="s">
        <v>18</v>
      </c>
      <c r="D21" s="1">
        <v>295</v>
      </c>
      <c r="E21" s="1">
        <v>4</v>
      </c>
      <c r="F21" s="1">
        <v>22</v>
      </c>
      <c r="G21" s="5">
        <f t="shared" si="0"/>
        <v>0.93059936908517349</v>
      </c>
      <c r="H21" s="6">
        <f t="shared" si="1"/>
        <v>93.059936908517344</v>
      </c>
      <c r="I21" s="5">
        <f t="shared" si="2"/>
        <v>6.4584183343450535E-2</v>
      </c>
      <c r="J21" s="6">
        <f t="shared" si="3"/>
        <v>-3.3887559930271385</v>
      </c>
      <c r="K21" s="6">
        <f t="shared" si="4"/>
        <v>9.4836671802773473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 t="s">
        <v>56</v>
      </c>
      <c r="D22" s="1">
        <v>301</v>
      </c>
      <c r="E22" s="1">
        <v>1</v>
      </c>
      <c r="F22" s="1">
        <v>19</v>
      </c>
      <c r="G22" s="5">
        <f t="shared" si="0"/>
        <v>0.94062500000000004</v>
      </c>
      <c r="H22" s="6">
        <f t="shared" si="1"/>
        <v>94.0625</v>
      </c>
      <c r="I22" s="5">
        <f t="shared" si="2"/>
        <v>5.5849609374999963E-2</v>
      </c>
      <c r="J22" s="6">
        <f t="shared" si="3"/>
        <v>-3.7289714649948649</v>
      </c>
      <c r="K22" s="6">
        <f t="shared" si="4"/>
        <v>11.905228186745948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 t="s">
        <v>53</v>
      </c>
      <c r="D23" s="1">
        <v>84</v>
      </c>
      <c r="E23" s="1">
        <v>55</v>
      </c>
      <c r="F23" s="1">
        <v>182</v>
      </c>
      <c r="G23" s="5">
        <f t="shared" si="0"/>
        <v>0.31578947368421051</v>
      </c>
      <c r="H23" s="6">
        <f t="shared" si="1"/>
        <v>31.578947368421051</v>
      </c>
      <c r="I23" s="5">
        <f t="shared" si="2"/>
        <v>0.21606648199445982</v>
      </c>
      <c r="J23" s="6">
        <f t="shared" si="3"/>
        <v>0.79259392390121708</v>
      </c>
      <c r="K23" s="6">
        <f t="shared" si="4"/>
        <v>-1.3717948717948714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 t="s">
        <v>11</v>
      </c>
      <c r="D24" s="1">
        <v>315</v>
      </c>
      <c r="E24" s="1">
        <v>1</v>
      </c>
      <c r="F24" s="1">
        <v>5</v>
      </c>
      <c r="G24" s="5">
        <f t="shared" si="0"/>
        <v>0.984375</v>
      </c>
      <c r="H24" s="6">
        <f t="shared" si="1"/>
        <v>98.4375</v>
      </c>
      <c r="I24" s="5">
        <f t="shared" si="2"/>
        <v>1.5380859375E-2</v>
      </c>
      <c r="J24" s="6">
        <f t="shared" si="3"/>
        <v>-7.8112657755240287</v>
      </c>
      <c r="K24" s="6">
        <f t="shared" si="4"/>
        <v>59.015873015873012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 t="s">
        <v>25</v>
      </c>
      <c r="D25" s="1">
        <v>282</v>
      </c>
      <c r="E25" s="1">
        <v>9</v>
      </c>
      <c r="F25" s="1">
        <v>30</v>
      </c>
      <c r="G25" s="5">
        <f t="shared" si="0"/>
        <v>0.90384615384615385</v>
      </c>
      <c r="H25" s="6">
        <f t="shared" si="1"/>
        <v>90.384615384615387</v>
      </c>
      <c r="I25" s="5">
        <f t="shared" si="2"/>
        <v>8.6908284023668639E-2</v>
      </c>
      <c r="J25" s="6">
        <f t="shared" si="3"/>
        <v>-2.7397779068244574</v>
      </c>
      <c r="K25" s="6">
        <f t="shared" si="4"/>
        <v>5.5063829787234049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 t="s">
        <v>32</v>
      </c>
      <c r="D26" s="1">
        <v>202</v>
      </c>
      <c r="E26" s="1">
        <v>66</v>
      </c>
      <c r="F26" s="1">
        <v>53</v>
      </c>
      <c r="G26" s="5">
        <f t="shared" si="0"/>
        <v>0.792156862745098</v>
      </c>
      <c r="H26" s="6">
        <f t="shared" si="1"/>
        <v>79.215686274509807</v>
      </c>
      <c r="I26" s="5">
        <f t="shared" si="2"/>
        <v>0.16464436755094197</v>
      </c>
      <c r="J26" s="6">
        <f t="shared" si="3"/>
        <v>-1.4400336775022808</v>
      </c>
      <c r="K26" s="6">
        <f t="shared" si="4"/>
        <v>7.3696992340742895E-2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 t="s">
        <v>17</v>
      </c>
      <c r="D27" s="1">
        <v>300</v>
      </c>
      <c r="E27" s="1">
        <v>9</v>
      </c>
      <c r="F27" s="1">
        <v>12</v>
      </c>
      <c r="G27" s="5">
        <f t="shared" si="0"/>
        <v>0.96153846153846156</v>
      </c>
      <c r="H27" s="6">
        <f t="shared" si="1"/>
        <v>96.15384615384616</v>
      </c>
      <c r="I27" s="5">
        <f t="shared" si="2"/>
        <v>3.6982248520710033E-2</v>
      </c>
      <c r="J27" s="6">
        <f t="shared" si="3"/>
        <v>-4.8000000000000025</v>
      </c>
      <c r="K27" s="6">
        <f t="shared" si="4"/>
        <v>21.04000000000002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 t="s">
        <v>23</v>
      </c>
      <c r="D28" s="1">
        <v>304</v>
      </c>
      <c r="E28" s="1">
        <v>2</v>
      </c>
      <c r="F28" s="1">
        <v>15</v>
      </c>
      <c r="G28" s="5">
        <f t="shared" si="0"/>
        <v>0.95297805642633227</v>
      </c>
      <c r="H28" s="6">
        <f t="shared" si="1"/>
        <v>95.297805642633222</v>
      </c>
      <c r="I28" s="5">
        <f t="shared" si="2"/>
        <v>4.4810880396222545E-2</v>
      </c>
      <c r="J28" s="6">
        <f t="shared" si="3"/>
        <v>-4.2797206418094413</v>
      </c>
      <c r="K28" s="6">
        <f t="shared" si="4"/>
        <v>16.316008771929813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 t="s">
        <v>29</v>
      </c>
      <c r="D29" s="1">
        <v>220</v>
      </c>
      <c r="E29" s="1">
        <v>56</v>
      </c>
      <c r="F29" s="1">
        <v>45</v>
      </c>
      <c r="G29" s="5">
        <f t="shared" si="0"/>
        <v>0.83018867924528306</v>
      </c>
      <c r="H29" s="6">
        <f t="shared" si="1"/>
        <v>83.018867924528308</v>
      </c>
      <c r="I29" s="5">
        <f t="shared" si="2"/>
        <v>0.14097543609825558</v>
      </c>
      <c r="J29" s="6">
        <f t="shared" si="3"/>
        <v>-1.7588161767036214</v>
      </c>
      <c r="K29" s="6">
        <f t="shared" si="4"/>
        <v>1.0934343434343452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 t="s">
        <v>38</v>
      </c>
      <c r="D30" s="1">
        <v>204</v>
      </c>
      <c r="E30" s="1">
        <v>45</v>
      </c>
      <c r="F30" s="1">
        <v>72</v>
      </c>
      <c r="G30" s="5">
        <f t="shared" si="0"/>
        <v>0.73913043478260865</v>
      </c>
      <c r="H30" s="6">
        <f t="shared" si="1"/>
        <v>73.91304347826086</v>
      </c>
      <c r="I30" s="5">
        <f t="shared" si="2"/>
        <v>0.19281663516068057</v>
      </c>
      <c r="J30" s="6">
        <f t="shared" si="3"/>
        <v>-1.0891622972743416</v>
      </c>
      <c r="K30" s="6">
        <f t="shared" si="4"/>
        <v>-0.81372549019607909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 t="s">
        <v>37</v>
      </c>
      <c r="D31" s="1">
        <v>160</v>
      </c>
      <c r="E31" s="1">
        <v>106</v>
      </c>
      <c r="F31" s="1">
        <v>55</v>
      </c>
      <c r="G31" s="5">
        <f t="shared" si="0"/>
        <v>0.7441860465116279</v>
      </c>
      <c r="H31" s="6">
        <f t="shared" si="1"/>
        <v>74.418604651162795</v>
      </c>
      <c r="I31" s="5">
        <f t="shared" si="2"/>
        <v>0.1903731746890211</v>
      </c>
      <c r="J31" s="6">
        <f t="shared" si="3"/>
        <v>-1.1193037608669547</v>
      </c>
      <c r="K31" s="6">
        <f t="shared" si="4"/>
        <v>-0.74715909090909083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 t="s">
        <v>16</v>
      </c>
      <c r="D32" s="1">
        <v>305</v>
      </c>
      <c r="E32" s="1">
        <v>4</v>
      </c>
      <c r="F32" s="1">
        <v>12</v>
      </c>
      <c r="G32" s="5">
        <f t="shared" si="0"/>
        <v>0.96214511041009465</v>
      </c>
      <c r="H32" s="6">
        <f t="shared" si="1"/>
        <v>96.214511041009459</v>
      </c>
      <c r="I32" s="5">
        <f t="shared" si="2"/>
        <v>3.6421896924041422E-2</v>
      </c>
      <c r="J32" s="6">
        <f t="shared" si="3"/>
        <v>-4.843140605945873</v>
      </c>
      <c r="K32" s="6">
        <f t="shared" si="4"/>
        <v>21.45601092896176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 t="s">
        <v>30</v>
      </c>
      <c r="D33" s="1">
        <v>263</v>
      </c>
      <c r="E33" s="1">
        <v>17</v>
      </c>
      <c r="F33" s="1">
        <v>41</v>
      </c>
      <c r="G33" s="5">
        <f t="shared" si="0"/>
        <v>0.86513157894736847</v>
      </c>
      <c r="H33" s="6">
        <f t="shared" si="1"/>
        <v>86.51315789473685</v>
      </c>
      <c r="I33" s="5">
        <f t="shared" si="2"/>
        <v>0.11667893005540163</v>
      </c>
      <c r="J33" s="6">
        <f t="shared" si="3"/>
        <v>-2.1378792488031544</v>
      </c>
      <c r="K33" s="6">
        <f t="shared" si="4"/>
        <v>2.5705276824631387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 t="s">
        <v>24</v>
      </c>
      <c r="D34" s="1">
        <v>292</v>
      </c>
      <c r="E34" s="1">
        <v>3</v>
      </c>
      <c r="F34" s="1">
        <v>26</v>
      </c>
      <c r="G34" s="5">
        <f t="shared" si="0"/>
        <v>0.91823899371069184</v>
      </c>
      <c r="H34" s="6">
        <f t="shared" si="1"/>
        <v>91.823899371069189</v>
      </c>
      <c r="I34" s="5">
        <f t="shared" si="2"/>
        <v>7.5076144139867865E-2</v>
      </c>
      <c r="J34" s="6">
        <f t="shared" si="3"/>
        <v>-3.0528364395525101</v>
      </c>
      <c r="K34" s="6">
        <f t="shared" si="4"/>
        <v>7.3198103266596455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 t="s">
        <v>57</v>
      </c>
      <c r="D35" s="1">
        <v>218</v>
      </c>
      <c r="E35" s="1">
        <v>44</v>
      </c>
      <c r="F35" s="1">
        <v>59</v>
      </c>
      <c r="G35" s="5">
        <f t="shared" si="0"/>
        <v>0.78700361010830322</v>
      </c>
      <c r="H35" s="6">
        <f t="shared" si="1"/>
        <v>78.700361010830321</v>
      </c>
      <c r="I35" s="5">
        <f t="shared" si="2"/>
        <v>0.16762892778480107</v>
      </c>
      <c r="J35" s="6">
        <f t="shared" si="3"/>
        <v>-1.4019834007833867</v>
      </c>
      <c r="K35" s="6">
        <f t="shared" si="4"/>
        <v>-3.4442543927849734E-2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 t="s">
        <v>47</v>
      </c>
      <c r="D36" s="1">
        <v>161</v>
      </c>
      <c r="E36" s="1">
        <v>21</v>
      </c>
      <c r="F36" s="1">
        <v>139</v>
      </c>
      <c r="G36" s="5">
        <f t="shared" si="0"/>
        <v>0.53666666666666663</v>
      </c>
      <c r="H36" s="6">
        <f t="shared" si="1"/>
        <v>53.666666666666664</v>
      </c>
      <c r="I36" s="5">
        <f t="shared" si="2"/>
        <v>0.24865555555555555</v>
      </c>
      <c r="J36" s="6">
        <f t="shared" si="3"/>
        <v>-0.14706263482626961</v>
      </c>
      <c r="K36" s="6">
        <f t="shared" si="4"/>
        <v>-1.9783725814379549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 t="s">
        <v>46</v>
      </c>
      <c r="D37" s="1">
        <v>98</v>
      </c>
      <c r="E37" s="1">
        <v>156</v>
      </c>
      <c r="F37" s="1">
        <v>67</v>
      </c>
      <c r="G37" s="5">
        <f t="shared" si="0"/>
        <v>0.59393939393939399</v>
      </c>
      <c r="H37" s="6">
        <f t="shared" si="1"/>
        <v>59.393939393939398</v>
      </c>
      <c r="I37" s="5">
        <f t="shared" si="2"/>
        <v>0.24117539026629936</v>
      </c>
      <c r="J37" s="6">
        <f t="shared" si="3"/>
        <v>-0.38257030275745968</v>
      </c>
      <c r="K37" s="6">
        <f t="shared" si="4"/>
        <v>-1.8536399634480656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 t="s">
        <v>49</v>
      </c>
      <c r="D38" s="1">
        <v>116</v>
      </c>
      <c r="E38" s="1">
        <v>105</v>
      </c>
      <c r="F38" s="1">
        <v>100</v>
      </c>
      <c r="G38" s="5">
        <f t="shared" si="0"/>
        <v>0.53703703703703709</v>
      </c>
      <c r="H38" s="6">
        <f t="shared" si="1"/>
        <v>53.703703703703709</v>
      </c>
      <c r="I38" s="5">
        <f t="shared" si="2"/>
        <v>0.24862825788751713</v>
      </c>
      <c r="J38" s="6">
        <f t="shared" si="3"/>
        <v>-0.14855627054164172</v>
      </c>
      <c r="K38" s="6">
        <f t="shared" si="4"/>
        <v>-1.9779310344827588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 t="s">
        <v>41</v>
      </c>
      <c r="D39" s="1">
        <v>205</v>
      </c>
      <c r="E39" s="1">
        <v>24</v>
      </c>
      <c r="F39" s="1">
        <v>92</v>
      </c>
      <c r="G39" s="5">
        <f t="shared" si="0"/>
        <v>0.6902356902356902</v>
      </c>
      <c r="H39" s="6">
        <f t="shared" si="1"/>
        <v>69.023569023569024</v>
      </c>
      <c r="I39" s="5">
        <f t="shared" si="2"/>
        <v>0.21381038216055051</v>
      </c>
      <c r="J39" s="6">
        <f t="shared" si="3"/>
        <v>-0.82282522893388199</v>
      </c>
      <c r="K39" s="6">
        <f t="shared" si="4"/>
        <v>-1.3229586426299047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 t="s">
        <v>50</v>
      </c>
      <c r="D40" s="1">
        <v>150</v>
      </c>
      <c r="E40" s="1">
        <v>17</v>
      </c>
      <c r="F40" s="1">
        <v>154</v>
      </c>
      <c r="G40" s="5">
        <f t="shared" si="0"/>
        <v>0.49342105263157893</v>
      </c>
      <c r="H40" s="6">
        <f t="shared" si="1"/>
        <v>49.34210526315789</v>
      </c>
      <c r="I40" s="5">
        <f t="shared" si="2"/>
        <v>0.24995671745152351</v>
      </c>
      <c r="J40" s="6">
        <f t="shared" si="3"/>
        <v>2.6318067798390733E-2</v>
      </c>
      <c r="K40" s="6">
        <f t="shared" si="4"/>
        <v>-1.9993073593073589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 t="s">
        <v>14</v>
      </c>
      <c r="D41" s="1">
        <v>308</v>
      </c>
      <c r="E41" s="1">
        <v>0</v>
      </c>
      <c r="F41" s="1">
        <v>13</v>
      </c>
      <c r="G41" s="5">
        <f t="shared" si="0"/>
        <v>0.95950155763239875</v>
      </c>
      <c r="H41" s="6">
        <f t="shared" si="1"/>
        <v>95.950155763239877</v>
      </c>
      <c r="I41" s="5">
        <f t="shared" si="2"/>
        <v>3.8858318533399328E-2</v>
      </c>
      <c r="J41" s="6">
        <f t="shared" si="3"/>
        <v>-4.6620291166524783</v>
      </c>
      <c r="K41" s="6">
        <f t="shared" si="4"/>
        <v>19.734515484515484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 t="s">
        <v>15</v>
      </c>
      <c r="D42" s="1">
        <v>310</v>
      </c>
      <c r="E42" s="1">
        <v>0</v>
      </c>
      <c r="F42" s="1">
        <v>11</v>
      </c>
      <c r="G42" s="5">
        <f t="shared" si="0"/>
        <v>0.96573208722741433</v>
      </c>
      <c r="H42" s="6">
        <f t="shared" si="1"/>
        <v>96.573208722741427</v>
      </c>
      <c r="I42" s="5">
        <f t="shared" si="2"/>
        <v>3.3093622926796136E-2</v>
      </c>
      <c r="J42" s="6">
        <f t="shared" si="3"/>
        <v>-5.1202833957492944</v>
      </c>
      <c r="K42" s="6">
        <f t="shared" si="4"/>
        <v>24.217302052785918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 t="s">
        <v>13</v>
      </c>
      <c r="D43" s="1">
        <v>309</v>
      </c>
      <c r="E43" s="1">
        <v>0</v>
      </c>
      <c r="F43" s="1">
        <v>12</v>
      </c>
      <c r="G43" s="5">
        <f t="shared" si="0"/>
        <v>0.96261682242990654</v>
      </c>
      <c r="H43" s="6">
        <f t="shared" si="1"/>
        <v>96.261682242990659</v>
      </c>
      <c r="I43" s="5">
        <f t="shared" si="2"/>
        <v>3.5985675604856326E-2</v>
      </c>
      <c r="J43" s="6">
        <f t="shared" si="3"/>
        <v>-4.8773799269132505</v>
      </c>
      <c r="K43" s="6">
        <f t="shared" si="4"/>
        <v>21.788834951456305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 t="s">
        <v>20</v>
      </c>
      <c r="D44" s="1">
        <v>299</v>
      </c>
      <c r="E44" s="1">
        <v>1</v>
      </c>
      <c r="F44" s="1">
        <v>21</v>
      </c>
      <c r="G44" s="5">
        <f t="shared" si="0"/>
        <v>0.93437499999999996</v>
      </c>
      <c r="H44" s="6">
        <f t="shared" si="1"/>
        <v>93.4375</v>
      </c>
      <c r="I44" s="5">
        <f t="shared" si="2"/>
        <v>6.1318359375000041E-2</v>
      </c>
      <c r="J44" s="6">
        <f t="shared" si="3"/>
        <v>-3.508322868808913</v>
      </c>
      <c r="K44" s="6">
        <f t="shared" si="4"/>
        <v>10.3083293518076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 t="s">
        <v>35</v>
      </c>
      <c r="D45" s="1">
        <v>253</v>
      </c>
      <c r="E45" s="1">
        <v>2</v>
      </c>
      <c r="F45" s="1">
        <v>66</v>
      </c>
      <c r="G45" s="5">
        <f t="shared" si="0"/>
        <v>0.7931034482758621</v>
      </c>
      <c r="H45" s="6">
        <f t="shared" si="1"/>
        <v>79.310344827586206</v>
      </c>
      <c r="I45" s="5">
        <f t="shared" si="2"/>
        <v>0.16409036860879903</v>
      </c>
      <c r="J45" s="6">
        <f t="shared" si="3"/>
        <v>-1.447136102289873</v>
      </c>
      <c r="K45" s="6">
        <f t="shared" si="4"/>
        <v>9.42028985507255E-2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 t="s">
        <v>58</v>
      </c>
      <c r="D46" s="1">
        <v>306</v>
      </c>
      <c r="E46" s="1">
        <v>0</v>
      </c>
      <c r="F46" s="1">
        <v>15</v>
      </c>
      <c r="G46" s="5">
        <f t="shared" si="0"/>
        <v>0.95327102803738317</v>
      </c>
      <c r="H46" s="6">
        <f t="shared" si="1"/>
        <v>95.327102803738313</v>
      </c>
      <c r="I46" s="5">
        <f t="shared" si="2"/>
        <v>4.4545375141933796E-2</v>
      </c>
      <c r="J46" s="6">
        <f t="shared" si="3"/>
        <v>-4.2952321948694623</v>
      </c>
      <c r="K46" s="6">
        <f t="shared" si="4"/>
        <v>16.449019607843137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 t="s">
        <v>43</v>
      </c>
      <c r="D47" s="1">
        <v>127</v>
      </c>
      <c r="E47" s="1">
        <v>130</v>
      </c>
      <c r="F47" s="1">
        <v>64</v>
      </c>
      <c r="G47" s="5">
        <f t="shared" si="0"/>
        <v>0.66492146596858637</v>
      </c>
      <c r="H47" s="6">
        <f t="shared" si="1"/>
        <v>66.492146596858632</v>
      </c>
      <c r="I47" s="5">
        <f t="shared" si="2"/>
        <v>0.22280091006277242</v>
      </c>
      <c r="J47" s="6">
        <f t="shared" si="3"/>
        <v>-0.69879325116518953</v>
      </c>
      <c r="K47" s="6">
        <f t="shared" si="4"/>
        <v>-1.5116879921259843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 t="s">
        <v>28</v>
      </c>
      <c r="D48" s="1">
        <v>275</v>
      </c>
      <c r="E48" s="1">
        <v>10</v>
      </c>
      <c r="F48" s="1">
        <v>36</v>
      </c>
      <c r="G48" s="5">
        <f t="shared" si="0"/>
        <v>0.88424437299035374</v>
      </c>
      <c r="H48" s="6">
        <f t="shared" si="1"/>
        <v>88.424437299035375</v>
      </c>
      <c r="I48" s="5">
        <f t="shared" si="2"/>
        <v>0.10235626182524991</v>
      </c>
      <c r="J48" s="6">
        <f t="shared" si="3"/>
        <v>-2.4020403784695175</v>
      </c>
      <c r="K48" s="6">
        <f t="shared" si="4"/>
        <v>3.7697979797979837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 t="s">
        <v>27</v>
      </c>
      <c r="D49" s="1">
        <v>266</v>
      </c>
      <c r="E49" s="1">
        <v>10</v>
      </c>
      <c r="F49" s="1">
        <v>45</v>
      </c>
      <c r="G49" s="5">
        <f t="shared" si="0"/>
        <v>0.85530546623794212</v>
      </c>
      <c r="H49" s="6">
        <f t="shared" si="1"/>
        <v>85.530546623794208</v>
      </c>
      <c r="I49" s="5">
        <f t="shared" si="2"/>
        <v>0.12375802566143856</v>
      </c>
      <c r="J49" s="6">
        <f t="shared" si="3"/>
        <v>-2.0199712976777513</v>
      </c>
      <c r="K49" s="6">
        <f t="shared" si="4"/>
        <v>2.0802840434419387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 t="s">
        <v>26</v>
      </c>
      <c r="D50" s="1">
        <v>267</v>
      </c>
      <c r="E50" s="1">
        <v>13</v>
      </c>
      <c r="F50" s="1">
        <v>41</v>
      </c>
      <c r="G50" s="5">
        <f t="shared" si="0"/>
        <v>0.86688311688311692</v>
      </c>
      <c r="H50" s="6">
        <f t="shared" si="1"/>
        <v>86.688311688311686</v>
      </c>
      <c r="I50" s="5">
        <f t="shared" si="2"/>
        <v>0.11539677854612916</v>
      </c>
      <c r="J50" s="6">
        <f t="shared" si="3"/>
        <v>-2.1600354567427078</v>
      </c>
      <c r="K50" s="6">
        <f t="shared" si="4"/>
        <v>2.6657531743856797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 t="s">
        <v>22</v>
      </c>
      <c r="D51" s="1">
        <v>278</v>
      </c>
      <c r="E51" s="1">
        <v>13</v>
      </c>
      <c r="F51" s="1">
        <v>30</v>
      </c>
      <c r="G51" s="5">
        <f t="shared" si="0"/>
        <v>0.90259740259740262</v>
      </c>
      <c r="H51" s="6">
        <f t="shared" si="1"/>
        <v>90.259740259740255</v>
      </c>
      <c r="I51" s="5">
        <f t="shared" si="2"/>
        <v>8.7915331421824908E-2</v>
      </c>
      <c r="J51" s="6">
        <f t="shared" si="3"/>
        <v>-2.7156178552460979</v>
      </c>
      <c r="K51" s="6">
        <f t="shared" si="4"/>
        <v>5.3745803357314177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 t="s">
        <v>36</v>
      </c>
      <c r="D52" s="1">
        <v>126</v>
      </c>
      <c r="E52" s="1">
        <v>162</v>
      </c>
      <c r="F52" s="1">
        <v>33</v>
      </c>
      <c r="G52" s="5">
        <f t="shared" si="0"/>
        <v>0.79245283018867929</v>
      </c>
      <c r="H52" s="6">
        <f t="shared" si="1"/>
        <v>79.245283018867923</v>
      </c>
      <c r="I52" s="5">
        <f t="shared" si="2"/>
        <v>0.16447134211463152</v>
      </c>
      <c r="J52" s="6">
        <f t="shared" si="3"/>
        <v>-1.4422505261176302</v>
      </c>
      <c r="K52" s="6">
        <f t="shared" si="4"/>
        <v>8.0086580086581094E-2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 t="s">
        <v>21</v>
      </c>
      <c r="D53" s="1">
        <v>276</v>
      </c>
      <c r="E53" s="1">
        <v>11</v>
      </c>
      <c r="F53" s="1">
        <v>34</v>
      </c>
      <c r="G53" s="5">
        <f t="shared" si="0"/>
        <v>0.89032258064516134</v>
      </c>
      <c r="H53" s="6">
        <f t="shared" si="1"/>
        <v>89.032258064516128</v>
      </c>
      <c r="I53" s="5">
        <f t="shared" si="2"/>
        <v>9.7648283038501524E-2</v>
      </c>
      <c r="J53" s="6">
        <f t="shared" si="3"/>
        <v>-2.498166420521386</v>
      </c>
      <c r="K53" s="6">
        <f t="shared" si="4"/>
        <v>4.2408354646206341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 t="s">
        <v>33</v>
      </c>
      <c r="D54" s="1">
        <v>220</v>
      </c>
      <c r="E54" s="1">
        <v>55</v>
      </c>
      <c r="F54" s="1">
        <v>46</v>
      </c>
      <c r="G54" s="5">
        <f t="shared" si="0"/>
        <v>0.82706766917293228</v>
      </c>
      <c r="H54" s="6">
        <f t="shared" si="1"/>
        <v>82.706766917293223</v>
      </c>
      <c r="I54" s="5">
        <f t="shared" si="2"/>
        <v>0.14302673978178532</v>
      </c>
      <c r="J54" s="6">
        <f t="shared" si="3"/>
        <v>-1.7296530301604081</v>
      </c>
      <c r="K54" s="6">
        <f t="shared" si="4"/>
        <v>0.99169960474308194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 t="s">
        <v>10</v>
      </c>
      <c r="D55" s="2">
        <v>316</v>
      </c>
      <c r="E55" s="2">
        <v>0</v>
      </c>
      <c r="F55" s="2">
        <v>5</v>
      </c>
      <c r="G55" s="7">
        <f t="shared" si="0"/>
        <v>0.98442367601246106</v>
      </c>
      <c r="H55" s="8">
        <f t="shared" si="1"/>
        <v>98.442367601246104</v>
      </c>
      <c r="I55" s="7">
        <f t="shared" si="2"/>
        <v>1.5333702118574162E-2</v>
      </c>
      <c r="J55" s="8">
        <f t="shared" si="3"/>
        <v>-7.8240541143840581</v>
      </c>
      <c r="K55" s="8">
        <f t="shared" si="4"/>
        <v>59.215822784810115</v>
      </c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4140625" defaultRowHeight="15" customHeight="1" x14ac:dyDescent="0.3"/>
  <cols>
    <col min="1" max="1" width="9.44140625" customWidth="1"/>
    <col min="2" max="2" width="2.6640625" customWidth="1"/>
    <col min="3" max="3" width="9.88671875" customWidth="1"/>
    <col min="4" max="4" width="10.109375" customWidth="1"/>
    <col min="5" max="5" width="22.88671875" customWidth="1"/>
    <col min="6" max="6" width="14.33203125" customWidth="1"/>
    <col min="7" max="7" width="26.109375" customWidth="1"/>
    <col min="8" max="8" width="26.5546875" customWidth="1"/>
    <col min="9" max="9" width="10.5546875" customWidth="1"/>
    <col min="10" max="10" width="9.88671875" customWidth="1"/>
    <col min="11" max="11" width="9.44140625" customWidth="1"/>
    <col min="12" max="12" width="2.6640625" customWidth="1"/>
    <col min="13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3"/>
      <c r="C5" s="3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1"/>
      <c r="C6" s="1" t="s">
        <v>54</v>
      </c>
      <c r="D6" s="1">
        <v>38</v>
      </c>
      <c r="E6" s="1">
        <v>79</v>
      </c>
      <c r="F6" s="1">
        <v>109</v>
      </c>
      <c r="G6" s="5">
        <f t="shared" ref="G6:G55" si="0">D6/SUM(D6,F6)</f>
        <v>0.25850340136054423</v>
      </c>
      <c r="H6" s="6">
        <f t="shared" ref="H6:H55" si="1">D6/SUM(D6,F6)*100</f>
        <v>25.850340136054424</v>
      </c>
      <c r="I6" s="5">
        <f t="shared" ref="I6:I55" si="2">G6*(1-G6)</f>
        <v>0.19167939284557359</v>
      </c>
      <c r="J6" s="6">
        <f t="shared" ref="J6:J55" si="3">((1-G6)-G6)/SQRT(G6*(1-G6))</f>
        <v>1.1031975824133173</v>
      </c>
      <c r="K6" s="6">
        <f t="shared" ref="K6:K55" si="4">(1/(G6*(1-G6)))-6</f>
        <v>-0.78295509415741105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1"/>
      <c r="C7" s="1" t="s">
        <v>12</v>
      </c>
      <c r="D7" s="1">
        <v>219</v>
      </c>
      <c r="E7" s="1">
        <v>1</v>
      </c>
      <c r="F7" s="1">
        <v>6</v>
      </c>
      <c r="G7" s="5">
        <f t="shared" si="0"/>
        <v>0.97333333333333338</v>
      </c>
      <c r="H7" s="6">
        <f t="shared" si="1"/>
        <v>97.333333333333343</v>
      </c>
      <c r="I7" s="5">
        <f t="shared" si="2"/>
        <v>2.595555555555551E-2</v>
      </c>
      <c r="J7" s="6">
        <f t="shared" si="3"/>
        <v>-5.8760018090768185</v>
      </c>
      <c r="K7" s="6">
        <f t="shared" si="4"/>
        <v>32.527397260274043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1"/>
      <c r="C8" s="1" t="s">
        <v>31</v>
      </c>
      <c r="D8" s="1">
        <v>137</v>
      </c>
      <c r="E8" s="1">
        <v>42</v>
      </c>
      <c r="F8" s="1">
        <v>47</v>
      </c>
      <c r="G8" s="5">
        <f t="shared" si="0"/>
        <v>0.74456521739130432</v>
      </c>
      <c r="H8" s="6">
        <f t="shared" si="1"/>
        <v>74.456521739130437</v>
      </c>
      <c r="I8" s="5">
        <f t="shared" si="2"/>
        <v>0.19018785444234407</v>
      </c>
      <c r="J8" s="6">
        <f t="shared" si="3"/>
        <v>-1.1215878523111478</v>
      </c>
      <c r="K8" s="6">
        <f t="shared" si="4"/>
        <v>-0.7420406895480669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1"/>
      <c r="C9" s="1" t="s">
        <v>44</v>
      </c>
      <c r="D9" s="1">
        <v>42</v>
      </c>
      <c r="E9" s="1">
        <v>117</v>
      </c>
      <c r="F9" s="1">
        <v>67</v>
      </c>
      <c r="G9" s="5">
        <f t="shared" si="0"/>
        <v>0.38532110091743121</v>
      </c>
      <c r="H9" s="6">
        <f t="shared" si="1"/>
        <v>38.532110091743121</v>
      </c>
      <c r="I9" s="5">
        <f t="shared" si="2"/>
        <v>0.23684875010521</v>
      </c>
      <c r="J9" s="6">
        <f t="shared" si="3"/>
        <v>0.47127886317963191</v>
      </c>
      <c r="K9" s="6">
        <f t="shared" si="4"/>
        <v>-1.7778962331201136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1"/>
      <c r="C10" s="1" t="s">
        <v>39</v>
      </c>
      <c r="D10" s="1">
        <v>108</v>
      </c>
      <c r="E10" s="1">
        <v>36</v>
      </c>
      <c r="F10" s="1">
        <v>82</v>
      </c>
      <c r="G10" s="5">
        <f t="shared" si="0"/>
        <v>0.56842105263157894</v>
      </c>
      <c r="H10" s="6">
        <f t="shared" si="1"/>
        <v>56.84210526315789</v>
      </c>
      <c r="I10" s="5">
        <f t="shared" si="2"/>
        <v>0.24531855955678669</v>
      </c>
      <c r="J10" s="6">
        <f t="shared" si="3"/>
        <v>-0.27628324232744655</v>
      </c>
      <c r="K10" s="6">
        <f t="shared" si="4"/>
        <v>-1.9236675700090329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1"/>
      <c r="C11" s="1" t="s">
        <v>9</v>
      </c>
      <c r="D11" s="1">
        <v>224</v>
      </c>
      <c r="E11" s="1">
        <v>0</v>
      </c>
      <c r="F11" s="1">
        <v>2</v>
      </c>
      <c r="G11" s="5">
        <f t="shared" si="0"/>
        <v>0.99115044247787609</v>
      </c>
      <c r="H11" s="6">
        <f t="shared" si="1"/>
        <v>99.115044247787608</v>
      </c>
      <c r="I11" s="5">
        <f t="shared" si="2"/>
        <v>8.7712428537865279E-3</v>
      </c>
      <c r="J11" s="6">
        <f t="shared" si="3"/>
        <v>-10.488514126006049</v>
      </c>
      <c r="K11" s="6">
        <f t="shared" si="4"/>
        <v>108.0089285714284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 t="s">
        <v>48</v>
      </c>
      <c r="D12" s="1">
        <v>116</v>
      </c>
      <c r="E12" s="1">
        <v>11</v>
      </c>
      <c r="F12" s="1">
        <v>99</v>
      </c>
      <c r="G12" s="5">
        <f t="shared" si="0"/>
        <v>0.53953488372093028</v>
      </c>
      <c r="H12" s="6">
        <f t="shared" si="1"/>
        <v>53.953488372093027</v>
      </c>
      <c r="I12" s="5">
        <f t="shared" si="2"/>
        <v>0.24843699296917252</v>
      </c>
      <c r="J12" s="6">
        <f t="shared" si="3"/>
        <v>-0.15863621143749224</v>
      </c>
      <c r="K12" s="6">
        <f t="shared" si="4"/>
        <v>-1.9748345524207593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 t="s">
        <v>45</v>
      </c>
      <c r="D13" s="1">
        <v>82</v>
      </c>
      <c r="E13" s="1">
        <v>55</v>
      </c>
      <c r="F13" s="1">
        <v>89</v>
      </c>
      <c r="G13" s="5">
        <f t="shared" si="0"/>
        <v>0.47953216374269003</v>
      </c>
      <c r="H13" s="6">
        <f t="shared" si="1"/>
        <v>47.953216374269005</v>
      </c>
      <c r="I13" s="5">
        <f t="shared" si="2"/>
        <v>0.24958106767894395</v>
      </c>
      <c r="J13" s="6">
        <f t="shared" si="3"/>
        <v>8.1940028467643186E-2</v>
      </c>
      <c r="K13" s="6">
        <f t="shared" si="4"/>
        <v>-1.9932858317347222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 t="s">
        <v>51</v>
      </c>
      <c r="D14" s="1">
        <v>80</v>
      </c>
      <c r="E14" s="1">
        <v>5</v>
      </c>
      <c r="F14" s="1">
        <v>141</v>
      </c>
      <c r="G14" s="5">
        <f t="shared" si="0"/>
        <v>0.36199095022624433</v>
      </c>
      <c r="H14" s="6">
        <f t="shared" si="1"/>
        <v>36.199095022624434</v>
      </c>
      <c r="I14" s="5">
        <f t="shared" si="2"/>
        <v>0.230953502180545</v>
      </c>
      <c r="J14" s="6">
        <f t="shared" si="3"/>
        <v>0.57434822758046589</v>
      </c>
      <c r="K14" s="6">
        <f t="shared" si="4"/>
        <v>-1.6701241134751763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 t="s">
        <v>52</v>
      </c>
      <c r="D15" s="1">
        <v>55</v>
      </c>
      <c r="E15" s="1">
        <v>58</v>
      </c>
      <c r="F15" s="1">
        <v>113</v>
      </c>
      <c r="G15" s="5">
        <f t="shared" si="0"/>
        <v>0.32738095238095238</v>
      </c>
      <c r="H15" s="6">
        <f t="shared" si="1"/>
        <v>32.738095238095241</v>
      </c>
      <c r="I15" s="5">
        <f t="shared" si="2"/>
        <v>0.220202664399093</v>
      </c>
      <c r="J15" s="6">
        <f t="shared" si="3"/>
        <v>0.73571130089340664</v>
      </c>
      <c r="K15" s="6">
        <f t="shared" si="4"/>
        <v>-1.4587288817377315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 t="s">
        <v>34</v>
      </c>
      <c r="D16" s="1">
        <v>152</v>
      </c>
      <c r="E16" s="1">
        <v>15</v>
      </c>
      <c r="F16" s="1">
        <v>59</v>
      </c>
      <c r="G16" s="5">
        <f t="shared" si="0"/>
        <v>0.72037914691943128</v>
      </c>
      <c r="H16" s="6">
        <f t="shared" si="1"/>
        <v>72.037914691943129</v>
      </c>
      <c r="I16" s="5">
        <f t="shared" si="2"/>
        <v>0.20143303160306372</v>
      </c>
      <c r="J16" s="6">
        <f t="shared" si="3"/>
        <v>-0.98205350219706466</v>
      </c>
      <c r="K16" s="6">
        <f t="shared" si="4"/>
        <v>-1.0355709188224802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 t="s">
        <v>19</v>
      </c>
      <c r="D17" s="1">
        <v>212</v>
      </c>
      <c r="E17" s="1">
        <v>1</v>
      </c>
      <c r="F17" s="1">
        <v>13</v>
      </c>
      <c r="G17" s="5">
        <f t="shared" si="0"/>
        <v>0.94222222222222218</v>
      </c>
      <c r="H17" s="6">
        <f t="shared" si="1"/>
        <v>94.222222222222214</v>
      </c>
      <c r="I17" s="5">
        <f t="shared" si="2"/>
        <v>5.443950617283954E-2</v>
      </c>
      <c r="J17" s="6">
        <f t="shared" si="3"/>
        <v>-3.7906481058533084</v>
      </c>
      <c r="K17" s="6">
        <f t="shared" si="4"/>
        <v>12.369013062409277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 t="s">
        <v>42</v>
      </c>
      <c r="D18" s="1">
        <v>108</v>
      </c>
      <c r="E18" s="1">
        <v>18</v>
      </c>
      <c r="F18" s="1">
        <v>100</v>
      </c>
      <c r="G18" s="5">
        <f t="shared" si="0"/>
        <v>0.51923076923076927</v>
      </c>
      <c r="H18" s="6">
        <f t="shared" si="1"/>
        <v>51.923076923076927</v>
      </c>
      <c r="I18" s="5">
        <f t="shared" si="2"/>
        <v>0.24963017751479291</v>
      </c>
      <c r="J18" s="6">
        <f t="shared" si="3"/>
        <v>-7.6980035891950266E-2</v>
      </c>
      <c r="K18" s="6">
        <f t="shared" si="4"/>
        <v>-1.9940740740740743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 t="s">
        <v>40</v>
      </c>
      <c r="D19" s="1">
        <v>98</v>
      </c>
      <c r="E19" s="1">
        <v>54</v>
      </c>
      <c r="F19" s="1">
        <v>74</v>
      </c>
      <c r="G19" s="5">
        <f t="shared" si="0"/>
        <v>0.56976744186046513</v>
      </c>
      <c r="H19" s="6">
        <f t="shared" si="1"/>
        <v>56.97674418604651</v>
      </c>
      <c r="I19" s="5">
        <f t="shared" si="2"/>
        <v>0.24513250405624662</v>
      </c>
      <c r="J19" s="6">
        <f t="shared" si="3"/>
        <v>-0.28182683538061254</v>
      </c>
      <c r="K19" s="6">
        <f t="shared" si="4"/>
        <v>-1.9205736348593492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 t="s">
        <v>55</v>
      </c>
      <c r="D20" s="1">
        <v>95</v>
      </c>
      <c r="E20" s="1">
        <v>56</v>
      </c>
      <c r="F20" s="1">
        <v>75</v>
      </c>
      <c r="G20" s="5">
        <f t="shared" si="0"/>
        <v>0.55882352941176472</v>
      </c>
      <c r="H20" s="6">
        <f t="shared" si="1"/>
        <v>55.882352941176471</v>
      </c>
      <c r="I20" s="5">
        <f t="shared" si="2"/>
        <v>0.24653979238754326</v>
      </c>
      <c r="J20" s="6">
        <f t="shared" si="3"/>
        <v>-0.23693955110363699</v>
      </c>
      <c r="K20" s="6">
        <f t="shared" si="4"/>
        <v>-1.9438596491228068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 t="s">
        <v>18</v>
      </c>
      <c r="D21" s="1">
        <v>210</v>
      </c>
      <c r="E21" s="1">
        <v>3</v>
      </c>
      <c r="F21" s="1">
        <v>13</v>
      </c>
      <c r="G21" s="5">
        <f t="shared" si="0"/>
        <v>0.94170403587443952</v>
      </c>
      <c r="H21" s="6">
        <f t="shared" si="1"/>
        <v>94.170403587443957</v>
      </c>
      <c r="I21" s="5">
        <f t="shared" si="2"/>
        <v>5.4897544692231848E-2</v>
      </c>
      <c r="J21" s="6">
        <f t="shared" si="3"/>
        <v>-3.7703780865784444</v>
      </c>
      <c r="K21" s="6">
        <f t="shared" si="4"/>
        <v>12.215750915750931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 t="s">
        <v>56</v>
      </c>
      <c r="D22" s="1">
        <v>214</v>
      </c>
      <c r="E22" s="1">
        <v>1</v>
      </c>
      <c r="F22" s="1">
        <v>11</v>
      </c>
      <c r="G22" s="5">
        <f t="shared" si="0"/>
        <v>0.95111111111111113</v>
      </c>
      <c r="H22" s="6">
        <f t="shared" si="1"/>
        <v>95.111111111111114</v>
      </c>
      <c r="I22" s="5">
        <f t="shared" si="2"/>
        <v>4.649876543209875E-2</v>
      </c>
      <c r="J22" s="6">
        <f t="shared" si="3"/>
        <v>-4.1840109134303578</v>
      </c>
      <c r="K22" s="6">
        <f t="shared" si="4"/>
        <v>15.505947323704341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 t="s">
        <v>53</v>
      </c>
      <c r="D23" s="1">
        <v>28</v>
      </c>
      <c r="E23" s="1">
        <v>61</v>
      </c>
      <c r="F23" s="1">
        <v>137</v>
      </c>
      <c r="G23" s="5">
        <f t="shared" si="0"/>
        <v>0.16969696969696971</v>
      </c>
      <c r="H23" s="6">
        <f t="shared" si="1"/>
        <v>16.969696969696972</v>
      </c>
      <c r="I23" s="5">
        <f t="shared" si="2"/>
        <v>0.14089990817263545</v>
      </c>
      <c r="J23" s="6">
        <f t="shared" si="3"/>
        <v>1.7598967881387073</v>
      </c>
      <c r="K23" s="6">
        <f t="shared" si="4"/>
        <v>1.0972367049009382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 t="s">
        <v>11</v>
      </c>
      <c r="D24" s="1">
        <v>221</v>
      </c>
      <c r="E24" s="1">
        <v>1</v>
      </c>
      <c r="F24" s="1">
        <v>4</v>
      </c>
      <c r="G24" s="5">
        <f t="shared" si="0"/>
        <v>0.98222222222222222</v>
      </c>
      <c r="H24" s="6">
        <f t="shared" si="1"/>
        <v>98.222222222222229</v>
      </c>
      <c r="I24" s="5">
        <f t="shared" si="2"/>
        <v>1.7461728395061733E-2</v>
      </c>
      <c r="J24" s="6">
        <f t="shared" si="3"/>
        <v>-7.2984998148599898</v>
      </c>
      <c r="K24" s="6">
        <f t="shared" si="4"/>
        <v>51.268099547511298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 t="s">
        <v>25</v>
      </c>
      <c r="D25" s="1">
        <v>182</v>
      </c>
      <c r="E25" s="1">
        <v>15</v>
      </c>
      <c r="F25" s="1">
        <v>29</v>
      </c>
      <c r="G25" s="5">
        <f t="shared" si="0"/>
        <v>0.86255924170616116</v>
      </c>
      <c r="H25" s="6">
        <f t="shared" si="1"/>
        <v>86.255924170616112</v>
      </c>
      <c r="I25" s="5">
        <f t="shared" si="2"/>
        <v>0.11855079625345341</v>
      </c>
      <c r="J25" s="6">
        <f t="shared" si="3"/>
        <v>-2.105992100722645</v>
      </c>
      <c r="K25" s="6">
        <f t="shared" si="4"/>
        <v>2.4352027283061783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 t="s">
        <v>32</v>
      </c>
      <c r="D26" s="1">
        <v>124</v>
      </c>
      <c r="E26" s="1">
        <v>61</v>
      </c>
      <c r="F26" s="1">
        <v>41</v>
      </c>
      <c r="G26" s="5">
        <f t="shared" si="0"/>
        <v>0.75151515151515147</v>
      </c>
      <c r="H26" s="6">
        <f t="shared" si="1"/>
        <v>75.151515151515142</v>
      </c>
      <c r="I26" s="5">
        <f t="shared" si="2"/>
        <v>0.1867401285583104</v>
      </c>
      <c r="J26" s="6">
        <f t="shared" si="3"/>
        <v>-1.1640598804154196</v>
      </c>
      <c r="K26" s="6">
        <f t="shared" si="4"/>
        <v>-0.64496459480723889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 t="s">
        <v>17</v>
      </c>
      <c r="D27" s="1">
        <v>198</v>
      </c>
      <c r="E27" s="1">
        <v>14</v>
      </c>
      <c r="F27" s="1">
        <v>14</v>
      </c>
      <c r="G27" s="5">
        <f t="shared" si="0"/>
        <v>0.93396226415094341</v>
      </c>
      <c r="H27" s="6">
        <f t="shared" si="1"/>
        <v>93.396226415094347</v>
      </c>
      <c r="I27" s="5">
        <f t="shared" si="2"/>
        <v>6.1676753292986816E-2</v>
      </c>
      <c r="J27" s="6">
        <f t="shared" si="3"/>
        <v>-3.4947910114288976</v>
      </c>
      <c r="K27" s="6">
        <f t="shared" si="4"/>
        <v>10.213564213564215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 t="s">
        <v>23</v>
      </c>
      <c r="D28" s="1">
        <v>213</v>
      </c>
      <c r="E28" s="1">
        <v>1</v>
      </c>
      <c r="F28" s="1">
        <v>12</v>
      </c>
      <c r="G28" s="5">
        <f t="shared" si="0"/>
        <v>0.94666666666666666</v>
      </c>
      <c r="H28" s="6">
        <f t="shared" si="1"/>
        <v>94.666666666666671</v>
      </c>
      <c r="I28" s="5">
        <f t="shared" si="2"/>
        <v>5.0488888888888896E-2</v>
      </c>
      <c r="J28" s="6">
        <f t="shared" si="3"/>
        <v>-3.9757185549494083</v>
      </c>
      <c r="K28" s="6">
        <f t="shared" si="4"/>
        <v>13.806338028169012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 t="s">
        <v>29</v>
      </c>
      <c r="D29" s="1">
        <v>158</v>
      </c>
      <c r="E29" s="1">
        <v>41</v>
      </c>
      <c r="F29" s="1">
        <v>27</v>
      </c>
      <c r="G29" s="5">
        <f t="shared" si="0"/>
        <v>0.8540540540540541</v>
      </c>
      <c r="H29" s="6">
        <f t="shared" si="1"/>
        <v>85.405405405405403</v>
      </c>
      <c r="I29" s="5">
        <f t="shared" si="2"/>
        <v>0.12464572680788893</v>
      </c>
      <c r="J29" s="6">
        <f t="shared" si="3"/>
        <v>-2.0056764264958646</v>
      </c>
      <c r="K29" s="6">
        <f t="shared" si="4"/>
        <v>2.0227379278012219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 t="s">
        <v>38</v>
      </c>
      <c r="D30" s="1">
        <v>115</v>
      </c>
      <c r="E30" s="1">
        <v>54</v>
      </c>
      <c r="F30" s="1">
        <v>57</v>
      </c>
      <c r="G30" s="5">
        <f t="shared" si="0"/>
        <v>0.66860465116279066</v>
      </c>
      <c r="H30" s="6">
        <f t="shared" si="1"/>
        <v>66.860465116279073</v>
      </c>
      <c r="I30" s="5">
        <f t="shared" si="2"/>
        <v>0.22157247160627366</v>
      </c>
      <c r="J30" s="6">
        <f t="shared" si="3"/>
        <v>-0.71637701914715701</v>
      </c>
      <c r="K30" s="6">
        <f t="shared" si="4"/>
        <v>-1.4868039664378339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 t="s">
        <v>37</v>
      </c>
      <c r="D31" s="1">
        <v>84</v>
      </c>
      <c r="E31" s="1">
        <v>103</v>
      </c>
      <c r="F31" s="1">
        <v>39</v>
      </c>
      <c r="G31" s="5">
        <f t="shared" si="0"/>
        <v>0.68292682926829273</v>
      </c>
      <c r="H31" s="6">
        <f t="shared" si="1"/>
        <v>68.292682926829272</v>
      </c>
      <c r="I31" s="5">
        <f t="shared" si="2"/>
        <v>0.21653777513384889</v>
      </c>
      <c r="J31" s="6">
        <f t="shared" si="3"/>
        <v>-0.78621362754143898</v>
      </c>
      <c r="K31" s="6">
        <f t="shared" si="4"/>
        <v>-1.3818681318681314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 t="s">
        <v>16</v>
      </c>
      <c r="D32" s="1">
        <v>209</v>
      </c>
      <c r="E32" s="1">
        <v>5</v>
      </c>
      <c r="F32" s="1">
        <v>12</v>
      </c>
      <c r="G32" s="5">
        <f t="shared" si="0"/>
        <v>0.94570135746606332</v>
      </c>
      <c r="H32" s="6">
        <f t="shared" si="1"/>
        <v>94.570135746606326</v>
      </c>
      <c r="I32" s="5">
        <f t="shared" si="2"/>
        <v>5.1350299952908442E-2</v>
      </c>
      <c r="J32" s="6">
        <f t="shared" si="3"/>
        <v>-3.9337110893670424</v>
      </c>
      <c r="K32" s="6">
        <f t="shared" si="4"/>
        <v>13.474082934609243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 t="s">
        <v>30</v>
      </c>
      <c r="D33" s="1">
        <v>156</v>
      </c>
      <c r="E33" s="1">
        <v>30</v>
      </c>
      <c r="F33" s="1">
        <v>40</v>
      </c>
      <c r="G33" s="5">
        <f t="shared" si="0"/>
        <v>0.79591836734693877</v>
      </c>
      <c r="H33" s="6">
        <f t="shared" si="1"/>
        <v>79.591836734693871</v>
      </c>
      <c r="I33" s="5">
        <f t="shared" si="2"/>
        <v>0.16243231986672221</v>
      </c>
      <c r="J33" s="6">
        <f t="shared" si="3"/>
        <v>-1.4684720822713164</v>
      </c>
      <c r="K33" s="6">
        <f t="shared" si="4"/>
        <v>0.15641025641025585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 t="s">
        <v>24</v>
      </c>
      <c r="D34" s="1">
        <v>190</v>
      </c>
      <c r="E34" s="1">
        <v>7</v>
      </c>
      <c r="F34" s="1">
        <v>29</v>
      </c>
      <c r="G34" s="5">
        <f t="shared" si="0"/>
        <v>0.86757990867579904</v>
      </c>
      <c r="H34" s="6">
        <f t="shared" si="1"/>
        <v>86.757990867579906</v>
      </c>
      <c r="I34" s="5">
        <f t="shared" si="2"/>
        <v>0.11488501073789124</v>
      </c>
      <c r="J34" s="6">
        <f t="shared" si="3"/>
        <v>-2.1689526774179284</v>
      </c>
      <c r="K34" s="6">
        <f t="shared" si="4"/>
        <v>2.7043557168783998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 t="s">
        <v>57</v>
      </c>
      <c r="D35" s="1">
        <v>126</v>
      </c>
      <c r="E35" s="1">
        <v>58</v>
      </c>
      <c r="F35" s="1">
        <v>42</v>
      </c>
      <c r="G35" s="5">
        <f t="shared" si="0"/>
        <v>0.75</v>
      </c>
      <c r="H35" s="6">
        <f t="shared" si="1"/>
        <v>75</v>
      </c>
      <c r="I35" s="5">
        <f t="shared" si="2"/>
        <v>0.1875</v>
      </c>
      <c r="J35" s="6">
        <f t="shared" si="3"/>
        <v>-1.1547005383792517</v>
      </c>
      <c r="K35" s="6">
        <f t="shared" si="4"/>
        <v>-0.66666666666666696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 t="s">
        <v>47</v>
      </c>
      <c r="D36" s="1">
        <v>75</v>
      </c>
      <c r="E36" s="1">
        <v>20</v>
      </c>
      <c r="F36" s="1">
        <v>131</v>
      </c>
      <c r="G36" s="5">
        <f t="shared" si="0"/>
        <v>0.36407766990291263</v>
      </c>
      <c r="H36" s="6">
        <f t="shared" si="1"/>
        <v>36.407766990291265</v>
      </c>
      <c r="I36" s="5">
        <f t="shared" si="2"/>
        <v>0.2315251201809784</v>
      </c>
      <c r="J36" s="6">
        <f t="shared" si="3"/>
        <v>0.56496526498195632</v>
      </c>
      <c r="K36" s="6">
        <f t="shared" si="4"/>
        <v>-1.6808142493638671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 t="s">
        <v>46</v>
      </c>
      <c r="D37" s="1">
        <v>50</v>
      </c>
      <c r="E37" s="1">
        <v>142</v>
      </c>
      <c r="F37" s="1">
        <v>34</v>
      </c>
      <c r="G37" s="5">
        <f t="shared" si="0"/>
        <v>0.59523809523809523</v>
      </c>
      <c r="H37" s="6">
        <f t="shared" si="1"/>
        <v>59.523809523809526</v>
      </c>
      <c r="I37" s="5">
        <f t="shared" si="2"/>
        <v>0.24092970521541951</v>
      </c>
      <c r="J37" s="6">
        <f t="shared" si="3"/>
        <v>-0.38805700005813271</v>
      </c>
      <c r="K37" s="6">
        <f t="shared" si="4"/>
        <v>-1.8494117647058825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 t="s">
        <v>49</v>
      </c>
      <c r="D38" s="1">
        <v>73</v>
      </c>
      <c r="E38" s="1">
        <v>83</v>
      </c>
      <c r="F38" s="1">
        <v>70</v>
      </c>
      <c r="G38" s="5">
        <f t="shared" si="0"/>
        <v>0.51048951048951052</v>
      </c>
      <c r="H38" s="6">
        <f t="shared" si="1"/>
        <v>51.048951048951054</v>
      </c>
      <c r="I38" s="5">
        <f t="shared" si="2"/>
        <v>0.24988997016969045</v>
      </c>
      <c r="J38" s="6">
        <f t="shared" si="3"/>
        <v>-4.1967278279440093E-2</v>
      </c>
      <c r="K38" s="6">
        <f t="shared" si="4"/>
        <v>-1.9982387475538159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 t="s">
        <v>41</v>
      </c>
      <c r="D39" s="1">
        <v>110</v>
      </c>
      <c r="E39" s="1">
        <v>34</v>
      </c>
      <c r="F39" s="1">
        <v>82</v>
      </c>
      <c r="G39" s="5">
        <f t="shared" si="0"/>
        <v>0.57291666666666663</v>
      </c>
      <c r="H39" s="6">
        <f t="shared" si="1"/>
        <v>57.291666666666664</v>
      </c>
      <c r="I39" s="5">
        <f t="shared" si="2"/>
        <v>0.24468315972222224</v>
      </c>
      <c r="J39" s="6">
        <f t="shared" si="3"/>
        <v>-0.29481852059986274</v>
      </c>
      <c r="K39" s="6">
        <f t="shared" si="4"/>
        <v>-1.9130820399113082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 t="s">
        <v>50</v>
      </c>
      <c r="D40" s="1">
        <v>73</v>
      </c>
      <c r="E40" s="1">
        <v>24</v>
      </c>
      <c r="F40" s="1">
        <v>129</v>
      </c>
      <c r="G40" s="5">
        <f t="shared" si="0"/>
        <v>0.36138613861386137</v>
      </c>
      <c r="H40" s="6">
        <f t="shared" si="1"/>
        <v>36.138613861386141</v>
      </c>
      <c r="I40" s="5">
        <f t="shared" si="2"/>
        <v>0.23078619743162435</v>
      </c>
      <c r="J40" s="6">
        <f t="shared" si="3"/>
        <v>0.57707431110685392</v>
      </c>
      <c r="K40" s="6">
        <f t="shared" si="4"/>
        <v>-1.6669852394605496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 t="s">
        <v>14</v>
      </c>
      <c r="D41" s="1">
        <v>216</v>
      </c>
      <c r="E41" s="1">
        <v>0</v>
      </c>
      <c r="F41" s="1">
        <v>10</v>
      </c>
      <c r="G41" s="5">
        <f t="shared" si="0"/>
        <v>0.95575221238938057</v>
      </c>
      <c r="H41" s="6">
        <f t="shared" si="1"/>
        <v>95.575221238938056</v>
      </c>
      <c r="I41" s="5">
        <f t="shared" si="2"/>
        <v>4.228992090218494E-2</v>
      </c>
      <c r="J41" s="6">
        <f t="shared" si="3"/>
        <v>-4.4324142739929346</v>
      </c>
      <c r="K41" s="6">
        <f t="shared" si="4"/>
        <v>17.646296296296317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 t="s">
        <v>15</v>
      </c>
      <c r="D42" s="1">
        <v>216</v>
      </c>
      <c r="E42" s="1">
        <v>0</v>
      </c>
      <c r="F42" s="1">
        <v>10</v>
      </c>
      <c r="G42" s="5">
        <f t="shared" si="0"/>
        <v>0.95575221238938057</v>
      </c>
      <c r="H42" s="6">
        <f t="shared" si="1"/>
        <v>95.575221238938056</v>
      </c>
      <c r="I42" s="5">
        <f t="shared" si="2"/>
        <v>4.228992090218494E-2</v>
      </c>
      <c r="J42" s="6">
        <f t="shared" si="3"/>
        <v>-4.4324142739929346</v>
      </c>
      <c r="K42" s="6">
        <f t="shared" si="4"/>
        <v>17.646296296296317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 t="s">
        <v>13</v>
      </c>
      <c r="D43" s="1">
        <v>218</v>
      </c>
      <c r="E43" s="1">
        <v>0</v>
      </c>
      <c r="F43" s="1">
        <v>8</v>
      </c>
      <c r="G43" s="5">
        <f t="shared" si="0"/>
        <v>0.96460176991150437</v>
      </c>
      <c r="H43" s="6">
        <f t="shared" si="1"/>
        <v>96.460176991150433</v>
      </c>
      <c r="I43" s="5">
        <f t="shared" si="2"/>
        <v>3.4145195395097555E-2</v>
      </c>
      <c r="J43" s="6">
        <f t="shared" si="3"/>
        <v>-5.0285879974110408</v>
      </c>
      <c r="K43" s="6">
        <f t="shared" si="4"/>
        <v>23.286697247706375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 t="s">
        <v>20</v>
      </c>
      <c r="D44" s="1">
        <v>193</v>
      </c>
      <c r="E44" s="1">
        <v>5</v>
      </c>
      <c r="F44" s="1">
        <v>28</v>
      </c>
      <c r="G44" s="5">
        <f t="shared" si="0"/>
        <v>0.87330316742081449</v>
      </c>
      <c r="H44" s="6">
        <f t="shared" si="1"/>
        <v>87.33031674208145</v>
      </c>
      <c r="I44" s="5">
        <f t="shared" si="2"/>
        <v>0.11064474519358736</v>
      </c>
      <c r="J44" s="6">
        <f t="shared" si="3"/>
        <v>-2.2445344423876405</v>
      </c>
      <c r="K44" s="6">
        <f t="shared" si="4"/>
        <v>3.0379348630643968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 t="s">
        <v>35</v>
      </c>
      <c r="D45" s="1">
        <v>161</v>
      </c>
      <c r="E45" s="1">
        <v>2</v>
      </c>
      <c r="F45" s="1">
        <v>63</v>
      </c>
      <c r="G45" s="5">
        <f t="shared" si="0"/>
        <v>0.71875</v>
      </c>
      <c r="H45" s="6">
        <f t="shared" si="1"/>
        <v>71.875</v>
      </c>
      <c r="I45" s="5">
        <f t="shared" si="2"/>
        <v>0.2021484375</v>
      </c>
      <c r="J45" s="6">
        <f t="shared" si="3"/>
        <v>-0.97306726559968215</v>
      </c>
      <c r="K45" s="6">
        <f t="shared" si="4"/>
        <v>-1.0531400966183577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 t="s">
        <v>58</v>
      </c>
      <c r="D46" s="1">
        <v>216</v>
      </c>
      <c r="E46" s="1">
        <v>0</v>
      </c>
      <c r="F46" s="1">
        <v>10</v>
      </c>
      <c r="G46" s="5">
        <f t="shared" si="0"/>
        <v>0.95575221238938057</v>
      </c>
      <c r="H46" s="6">
        <f t="shared" si="1"/>
        <v>95.575221238938056</v>
      </c>
      <c r="I46" s="5">
        <f t="shared" si="2"/>
        <v>4.228992090218494E-2</v>
      </c>
      <c r="J46" s="6">
        <f t="shared" si="3"/>
        <v>-4.4324142739929346</v>
      </c>
      <c r="K46" s="6">
        <f t="shared" si="4"/>
        <v>17.646296296296317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 t="s">
        <v>43</v>
      </c>
      <c r="D47" s="1">
        <v>61</v>
      </c>
      <c r="E47" s="1">
        <v>124</v>
      </c>
      <c r="F47" s="1">
        <v>41</v>
      </c>
      <c r="G47" s="5">
        <f t="shared" si="0"/>
        <v>0.59803921568627449</v>
      </c>
      <c r="H47" s="6">
        <f t="shared" si="1"/>
        <v>59.803921568627452</v>
      </c>
      <c r="I47" s="5">
        <f t="shared" si="2"/>
        <v>0.24038831218762016</v>
      </c>
      <c r="J47" s="6">
        <f t="shared" si="3"/>
        <v>-0.39992002399200272</v>
      </c>
      <c r="K47" s="6">
        <f t="shared" si="4"/>
        <v>-1.8400639744102358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 t="s">
        <v>28</v>
      </c>
      <c r="D48" s="1">
        <v>171</v>
      </c>
      <c r="E48" s="1">
        <v>19</v>
      </c>
      <c r="F48" s="1">
        <v>36</v>
      </c>
      <c r="G48" s="5">
        <f t="shared" si="0"/>
        <v>0.82608695652173914</v>
      </c>
      <c r="H48" s="6">
        <f t="shared" si="1"/>
        <v>82.608695652173907</v>
      </c>
      <c r="I48" s="5">
        <f t="shared" si="2"/>
        <v>0.1436672967863894</v>
      </c>
      <c r="J48" s="6">
        <f t="shared" si="3"/>
        <v>-1.7206180040292132</v>
      </c>
      <c r="K48" s="6">
        <f t="shared" si="4"/>
        <v>0.96052631578947434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 t="s">
        <v>27</v>
      </c>
      <c r="D49" s="1">
        <v>203</v>
      </c>
      <c r="E49" s="1">
        <v>5</v>
      </c>
      <c r="F49" s="1">
        <v>18</v>
      </c>
      <c r="G49" s="5">
        <f t="shared" si="0"/>
        <v>0.91855203619909498</v>
      </c>
      <c r="H49" s="6">
        <f t="shared" si="1"/>
        <v>91.855203619909503</v>
      </c>
      <c r="I49" s="5">
        <f t="shared" si="2"/>
        <v>7.4814192993591488E-2</v>
      </c>
      <c r="J49" s="6">
        <f t="shared" si="3"/>
        <v>-3.0604652797437004</v>
      </c>
      <c r="K49" s="6">
        <f t="shared" si="4"/>
        <v>7.3664477285166878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 t="s">
        <v>26</v>
      </c>
      <c r="D50" s="1">
        <v>171</v>
      </c>
      <c r="E50" s="1">
        <v>14</v>
      </c>
      <c r="F50" s="1">
        <v>41</v>
      </c>
      <c r="G50" s="5">
        <f t="shared" si="0"/>
        <v>0.80660377358490565</v>
      </c>
      <c r="H50" s="6">
        <f t="shared" si="1"/>
        <v>80.660377358490564</v>
      </c>
      <c r="I50" s="5">
        <f t="shared" si="2"/>
        <v>0.15599412602349591</v>
      </c>
      <c r="J50" s="6">
        <f t="shared" si="3"/>
        <v>-1.5525777884500402</v>
      </c>
      <c r="K50" s="6">
        <f t="shared" si="4"/>
        <v>0.41049778918841806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 t="s">
        <v>22</v>
      </c>
      <c r="D51" s="1">
        <v>173</v>
      </c>
      <c r="E51" s="1">
        <v>20</v>
      </c>
      <c r="F51" s="1">
        <v>33</v>
      </c>
      <c r="G51" s="5">
        <f t="shared" si="0"/>
        <v>0.83980582524271841</v>
      </c>
      <c r="H51" s="6">
        <f t="shared" si="1"/>
        <v>83.980582524271838</v>
      </c>
      <c r="I51" s="5">
        <f t="shared" si="2"/>
        <v>0.13453200113111513</v>
      </c>
      <c r="J51" s="6">
        <f t="shared" si="3"/>
        <v>-1.8528830744304796</v>
      </c>
      <c r="K51" s="6">
        <f t="shared" si="4"/>
        <v>1.4331756875109454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 t="s">
        <v>36</v>
      </c>
      <c r="D52" s="1">
        <v>66</v>
      </c>
      <c r="E52" s="1">
        <v>144</v>
      </c>
      <c r="F52" s="1">
        <v>16</v>
      </c>
      <c r="G52" s="5">
        <f t="shared" si="0"/>
        <v>0.80487804878048785</v>
      </c>
      <c r="H52" s="6">
        <f t="shared" si="1"/>
        <v>80.487804878048792</v>
      </c>
      <c r="I52" s="5">
        <f t="shared" si="2"/>
        <v>0.15704937537180247</v>
      </c>
      <c r="J52" s="6">
        <f t="shared" si="3"/>
        <v>-1.5386436372416594</v>
      </c>
      <c r="K52" s="6">
        <f t="shared" si="4"/>
        <v>0.36742424242424399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 t="s">
        <v>21</v>
      </c>
      <c r="D53" s="1">
        <v>198</v>
      </c>
      <c r="E53" s="1">
        <v>8</v>
      </c>
      <c r="F53" s="1">
        <v>20</v>
      </c>
      <c r="G53" s="5">
        <f t="shared" si="0"/>
        <v>0.90825688073394495</v>
      </c>
      <c r="H53" s="6">
        <f t="shared" si="1"/>
        <v>90.825688073394488</v>
      </c>
      <c r="I53" s="5">
        <f t="shared" si="2"/>
        <v>8.3326319333389451E-2</v>
      </c>
      <c r="J53" s="6">
        <f t="shared" si="3"/>
        <v>-2.82860568142859</v>
      </c>
      <c r="K53" s="6">
        <f t="shared" si="4"/>
        <v>6.0010101010101007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 t="s">
        <v>33</v>
      </c>
      <c r="D54" s="1">
        <v>127</v>
      </c>
      <c r="E54" s="1">
        <v>71</v>
      </c>
      <c r="F54" s="1">
        <v>28</v>
      </c>
      <c r="G54" s="5">
        <f t="shared" si="0"/>
        <v>0.8193548387096774</v>
      </c>
      <c r="H54" s="6">
        <f t="shared" si="1"/>
        <v>81.935483870967744</v>
      </c>
      <c r="I54" s="5">
        <f t="shared" si="2"/>
        <v>0.14801248699271594</v>
      </c>
      <c r="J54" s="6">
        <f t="shared" si="3"/>
        <v>-1.6601767154912055</v>
      </c>
      <c r="K54" s="6">
        <f t="shared" si="4"/>
        <v>0.75618672665916709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 t="s">
        <v>10</v>
      </c>
      <c r="D55" s="2">
        <v>225</v>
      </c>
      <c r="E55" s="2">
        <v>0</v>
      </c>
      <c r="F55" s="2">
        <v>1</v>
      </c>
      <c r="G55" s="7">
        <f t="shared" si="0"/>
        <v>0.99557522123893805</v>
      </c>
      <c r="H55" s="8">
        <f t="shared" si="1"/>
        <v>99.557522123893804</v>
      </c>
      <c r="I55" s="7">
        <f t="shared" si="2"/>
        <v>4.4052000939776084E-3</v>
      </c>
      <c r="J55" s="8">
        <f t="shared" si="3"/>
        <v>-14.933333333333323</v>
      </c>
      <c r="K55" s="8">
        <f t="shared" si="4"/>
        <v>221.00444444444412</v>
      </c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selection activeCell="O16" sqref="O16"/>
    </sheetView>
  </sheetViews>
  <sheetFormatPr defaultColWidth="14.44140625" defaultRowHeight="15" customHeight="1" x14ac:dyDescent="0.3"/>
  <cols>
    <col min="1" max="1" width="9.44140625" customWidth="1"/>
    <col min="2" max="2" width="2.6640625" customWidth="1"/>
    <col min="3" max="3" width="9.88671875" customWidth="1"/>
    <col min="4" max="4" width="10.109375" customWidth="1"/>
    <col min="5" max="5" width="22.88671875" customWidth="1"/>
    <col min="6" max="6" width="14.33203125" customWidth="1"/>
    <col min="7" max="7" width="26.109375" customWidth="1"/>
    <col min="8" max="8" width="26.5546875" customWidth="1"/>
    <col min="9" max="9" width="10.5546875" customWidth="1"/>
    <col min="10" max="10" width="9.88671875" customWidth="1"/>
    <col min="11" max="11" width="9.44140625" customWidth="1"/>
    <col min="12" max="12" width="2.6640625" customWidth="1"/>
    <col min="13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3"/>
      <c r="C5" s="3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1"/>
      <c r="C6" s="1" t="s">
        <v>54</v>
      </c>
      <c r="D6" s="1">
        <v>95</v>
      </c>
      <c r="E6" s="1">
        <v>17</v>
      </c>
      <c r="F6" s="1">
        <v>98</v>
      </c>
      <c r="G6" s="5">
        <f t="shared" ref="G6:G55" si="0">D6/SUM(D6,F6)</f>
        <v>0.49222797927461137</v>
      </c>
      <c r="H6" s="6">
        <f t="shared" ref="H6:H55" si="1">D6/SUM(D6,F6)*100</f>
        <v>49.222797927461137</v>
      </c>
      <c r="I6" s="5">
        <f t="shared" ref="I6:I55" si="2">G6*(1-G6)</f>
        <v>0.24993959569384414</v>
      </c>
      <c r="J6" s="6">
        <f t="shared" ref="J6:J55" si="3">((1-G6)-G6)/SQRT(G6*(1-G6))</f>
        <v>3.109183929042918E-2</v>
      </c>
      <c r="K6" s="6">
        <f t="shared" ref="K6:K55" si="4">(1/(G6*(1-G6)))-6</f>
        <v>-1.9990332975295386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1"/>
      <c r="C7" s="1" t="s">
        <v>12</v>
      </c>
      <c r="D7" s="1">
        <v>208</v>
      </c>
      <c r="E7" s="1">
        <v>0</v>
      </c>
      <c r="F7" s="1">
        <v>2</v>
      </c>
      <c r="G7" s="5">
        <f t="shared" si="0"/>
        <v>0.99047619047619051</v>
      </c>
      <c r="H7" s="6">
        <f t="shared" si="1"/>
        <v>99.047619047619051</v>
      </c>
      <c r="I7" s="5">
        <f t="shared" si="2"/>
        <v>9.4331065759636849E-3</v>
      </c>
      <c r="J7" s="6">
        <f t="shared" si="3"/>
        <v>-10.099980959616497</v>
      </c>
      <c r="K7" s="6">
        <f t="shared" si="4"/>
        <v>100.00961538461577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1"/>
      <c r="C8" s="1" t="s">
        <v>31</v>
      </c>
      <c r="D8" s="1">
        <v>180</v>
      </c>
      <c r="E8" s="1">
        <v>9</v>
      </c>
      <c r="F8" s="1">
        <v>21</v>
      </c>
      <c r="G8" s="5">
        <f t="shared" si="0"/>
        <v>0.89552238805970152</v>
      </c>
      <c r="H8" s="6">
        <f t="shared" si="1"/>
        <v>89.552238805970148</v>
      </c>
      <c r="I8" s="5">
        <f t="shared" si="2"/>
        <v>9.3562040543550884E-2</v>
      </c>
      <c r="J8" s="6">
        <f t="shared" si="3"/>
        <v>-2.5861351933136132</v>
      </c>
      <c r="K8" s="6">
        <f t="shared" si="4"/>
        <v>4.6880952380952401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1"/>
      <c r="C9" s="1" t="s">
        <v>44</v>
      </c>
      <c r="D9" s="1">
        <v>140</v>
      </c>
      <c r="E9" s="1">
        <v>25</v>
      </c>
      <c r="F9" s="1">
        <v>45</v>
      </c>
      <c r="G9" s="5">
        <f t="shared" si="0"/>
        <v>0.7567567567567568</v>
      </c>
      <c r="H9" s="6">
        <f t="shared" si="1"/>
        <v>75.675675675675677</v>
      </c>
      <c r="I9" s="5">
        <f t="shared" si="2"/>
        <v>0.18407596785975161</v>
      </c>
      <c r="J9" s="6">
        <f t="shared" si="3"/>
        <v>-1.1968874978625532</v>
      </c>
      <c r="K9" s="6">
        <f t="shared" si="4"/>
        <v>-0.56746031746031633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1"/>
      <c r="C10" s="1" t="s">
        <v>39</v>
      </c>
      <c r="D10" s="1">
        <v>159</v>
      </c>
      <c r="E10" s="1">
        <v>7</v>
      </c>
      <c r="F10" s="1">
        <v>44</v>
      </c>
      <c r="G10" s="5">
        <f t="shared" si="0"/>
        <v>0.78325123152709364</v>
      </c>
      <c r="H10" s="6">
        <f t="shared" si="1"/>
        <v>78.325123152709367</v>
      </c>
      <c r="I10" s="5">
        <f t="shared" si="2"/>
        <v>0.16976873983838481</v>
      </c>
      <c r="J10" s="6">
        <f t="shared" si="3"/>
        <v>-1.3749057870940802</v>
      </c>
      <c r="K10" s="6">
        <f t="shared" si="4"/>
        <v>-0.10963407661520819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1"/>
      <c r="C11" s="1" t="s">
        <v>9</v>
      </c>
      <c r="D11" s="1">
        <v>210</v>
      </c>
      <c r="E11" s="1">
        <v>0</v>
      </c>
      <c r="F11" s="1">
        <v>0</v>
      </c>
      <c r="G11" s="5">
        <f t="shared" si="0"/>
        <v>1</v>
      </c>
      <c r="H11" s="6">
        <f t="shared" si="1"/>
        <v>100</v>
      </c>
      <c r="I11" s="5">
        <f t="shared" si="2"/>
        <v>0</v>
      </c>
      <c r="J11" s="6" t="e">
        <f t="shared" si="3"/>
        <v>#DIV/0!</v>
      </c>
      <c r="K11" s="6" t="e">
        <f t="shared" si="4"/>
        <v>#DIV/0!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 t="s">
        <v>48</v>
      </c>
      <c r="D12" s="1">
        <v>91</v>
      </c>
      <c r="E12" s="1">
        <v>19</v>
      </c>
      <c r="F12" s="1">
        <v>100</v>
      </c>
      <c r="G12" s="5">
        <f t="shared" si="0"/>
        <v>0.47643979057591623</v>
      </c>
      <c r="H12" s="6">
        <f t="shared" si="1"/>
        <v>47.643979057591622</v>
      </c>
      <c r="I12" s="5">
        <f t="shared" si="2"/>
        <v>0.24944491653189332</v>
      </c>
      <c r="J12" s="6">
        <f t="shared" si="3"/>
        <v>9.4345635304972628E-2</v>
      </c>
      <c r="K12" s="6">
        <f t="shared" si="4"/>
        <v>-1.9910989010989013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 t="s">
        <v>45</v>
      </c>
      <c r="D13" s="1">
        <v>131</v>
      </c>
      <c r="E13" s="1">
        <v>22</v>
      </c>
      <c r="F13" s="1">
        <v>57</v>
      </c>
      <c r="G13" s="5">
        <f t="shared" si="0"/>
        <v>0.69680851063829785</v>
      </c>
      <c r="H13" s="6">
        <f t="shared" si="1"/>
        <v>69.680851063829792</v>
      </c>
      <c r="I13" s="5">
        <f t="shared" si="2"/>
        <v>0.21126641014033501</v>
      </c>
      <c r="J13" s="6">
        <f t="shared" si="3"/>
        <v>-0.85636447722443587</v>
      </c>
      <c r="K13" s="6">
        <f t="shared" si="4"/>
        <v>-1.2666398821481186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 t="s">
        <v>51</v>
      </c>
      <c r="D14" s="1">
        <v>110</v>
      </c>
      <c r="E14" s="1">
        <v>8</v>
      </c>
      <c r="F14" s="1">
        <v>92</v>
      </c>
      <c r="G14" s="5">
        <f t="shared" si="0"/>
        <v>0.54455445544554459</v>
      </c>
      <c r="H14" s="6">
        <f t="shared" si="1"/>
        <v>54.455445544554458</v>
      </c>
      <c r="I14" s="5">
        <f t="shared" si="2"/>
        <v>0.24801490049995098</v>
      </c>
      <c r="J14" s="6">
        <f t="shared" si="3"/>
        <v>-0.1789296238096976</v>
      </c>
      <c r="K14" s="6">
        <f t="shared" si="4"/>
        <v>-1.9679841897233201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 t="s">
        <v>52</v>
      </c>
      <c r="D15" s="1">
        <v>77</v>
      </c>
      <c r="E15" s="1">
        <v>37</v>
      </c>
      <c r="F15" s="1">
        <v>96</v>
      </c>
      <c r="G15" s="5">
        <f t="shared" si="0"/>
        <v>0.44508670520231214</v>
      </c>
      <c r="H15" s="6">
        <f t="shared" si="1"/>
        <v>44.508670520231213</v>
      </c>
      <c r="I15" s="5">
        <f t="shared" si="2"/>
        <v>0.24698453005446219</v>
      </c>
      <c r="J15" s="6">
        <f t="shared" si="3"/>
        <v>0.22098999996963672</v>
      </c>
      <c r="K15" s="6">
        <f t="shared" si="4"/>
        <v>-1.9511634199134189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 t="s">
        <v>34</v>
      </c>
      <c r="D16" s="1">
        <v>181</v>
      </c>
      <c r="E16" s="1">
        <v>0</v>
      </c>
      <c r="F16" s="1">
        <v>29</v>
      </c>
      <c r="G16" s="5">
        <f t="shared" si="0"/>
        <v>0.86190476190476195</v>
      </c>
      <c r="H16" s="6">
        <f t="shared" si="1"/>
        <v>86.19047619047619</v>
      </c>
      <c r="I16" s="5">
        <f t="shared" si="2"/>
        <v>0.11902494331065756</v>
      </c>
      <c r="J16" s="6">
        <f t="shared" si="3"/>
        <v>-2.0979991193563379</v>
      </c>
      <c r="K16" s="6">
        <f t="shared" si="4"/>
        <v>2.4016003048199686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 t="s">
        <v>19</v>
      </c>
      <c r="D17" s="1">
        <v>186</v>
      </c>
      <c r="E17" s="1">
        <v>5</v>
      </c>
      <c r="F17" s="1">
        <v>19</v>
      </c>
      <c r="G17" s="5">
        <f t="shared" si="0"/>
        <v>0.90731707317073174</v>
      </c>
      <c r="H17" s="6">
        <f t="shared" si="1"/>
        <v>90.731707317073173</v>
      </c>
      <c r="I17" s="5">
        <f t="shared" si="2"/>
        <v>8.4092801903628764E-2</v>
      </c>
      <c r="J17" s="6">
        <f t="shared" si="3"/>
        <v>-2.8092034853041419</v>
      </c>
      <c r="K17" s="6">
        <f t="shared" si="4"/>
        <v>5.8916242218449391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 t="s">
        <v>42</v>
      </c>
      <c r="D18" s="1">
        <v>170</v>
      </c>
      <c r="E18" s="1">
        <v>2</v>
      </c>
      <c r="F18" s="1">
        <v>38</v>
      </c>
      <c r="G18" s="5">
        <f t="shared" si="0"/>
        <v>0.81730769230769229</v>
      </c>
      <c r="H18" s="6">
        <f t="shared" si="1"/>
        <v>81.730769230769226</v>
      </c>
      <c r="I18" s="5">
        <f t="shared" si="2"/>
        <v>0.14931582840236687</v>
      </c>
      <c r="J18" s="6">
        <f t="shared" si="3"/>
        <v>-1.6423195859183501</v>
      </c>
      <c r="K18" s="6">
        <f t="shared" si="4"/>
        <v>0.69721362229102102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 t="s">
        <v>40</v>
      </c>
      <c r="D19" s="1">
        <v>157</v>
      </c>
      <c r="E19" s="1">
        <v>6</v>
      </c>
      <c r="F19" s="1">
        <v>47</v>
      </c>
      <c r="G19" s="5">
        <f t="shared" si="0"/>
        <v>0.76960784313725494</v>
      </c>
      <c r="H19" s="6">
        <f t="shared" si="1"/>
        <v>76.960784313725497</v>
      </c>
      <c r="I19" s="5">
        <f t="shared" si="2"/>
        <v>0.17731161091887734</v>
      </c>
      <c r="J19" s="6">
        <f t="shared" si="3"/>
        <v>-1.2805423027919598</v>
      </c>
      <c r="K19" s="6">
        <f t="shared" si="4"/>
        <v>-0.36021141076026542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 t="s">
        <v>55</v>
      </c>
      <c r="D20" s="1">
        <v>152</v>
      </c>
      <c r="E20" s="1">
        <v>10</v>
      </c>
      <c r="F20" s="1">
        <v>48</v>
      </c>
      <c r="G20" s="5">
        <f t="shared" si="0"/>
        <v>0.76</v>
      </c>
      <c r="H20" s="6">
        <f t="shared" si="1"/>
        <v>76</v>
      </c>
      <c r="I20" s="5">
        <f t="shared" si="2"/>
        <v>0.18240000000000001</v>
      </c>
      <c r="J20" s="6">
        <f t="shared" si="3"/>
        <v>-1.217561555056202</v>
      </c>
      <c r="K20" s="6">
        <f t="shared" si="4"/>
        <v>-0.51754385964912331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 t="s">
        <v>18</v>
      </c>
      <c r="D21" s="1">
        <v>190</v>
      </c>
      <c r="E21" s="1">
        <v>3</v>
      </c>
      <c r="F21" s="1">
        <v>17</v>
      </c>
      <c r="G21" s="5">
        <f t="shared" si="0"/>
        <v>0.91787439613526567</v>
      </c>
      <c r="H21" s="6">
        <f t="shared" si="1"/>
        <v>91.787439613526573</v>
      </c>
      <c r="I21" s="5">
        <f t="shared" si="2"/>
        <v>7.5380989054587066E-2</v>
      </c>
      <c r="J21" s="6">
        <f t="shared" si="3"/>
        <v>-3.0440013588114274</v>
      </c>
      <c r="K21" s="6">
        <f t="shared" si="4"/>
        <v>7.2659442724458163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 t="s">
        <v>56</v>
      </c>
      <c r="D22" s="1">
        <v>199</v>
      </c>
      <c r="E22" s="1">
        <v>0</v>
      </c>
      <c r="F22" s="1">
        <v>11</v>
      </c>
      <c r="G22" s="5">
        <f t="shared" si="0"/>
        <v>0.94761904761904758</v>
      </c>
      <c r="H22" s="6">
        <f t="shared" si="1"/>
        <v>94.761904761904759</v>
      </c>
      <c r="I22" s="5">
        <f t="shared" si="2"/>
        <v>4.963718820861681E-2</v>
      </c>
      <c r="J22" s="6">
        <f t="shared" si="3"/>
        <v>-4.0182316350378091</v>
      </c>
      <c r="K22" s="6">
        <f t="shared" si="4"/>
        <v>14.146185472818626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 t="s">
        <v>53</v>
      </c>
      <c r="D23" s="1">
        <v>87</v>
      </c>
      <c r="E23" s="1">
        <v>20</v>
      </c>
      <c r="F23" s="1">
        <v>103</v>
      </c>
      <c r="G23" s="5">
        <f t="shared" si="0"/>
        <v>0.45789473684210524</v>
      </c>
      <c r="H23" s="6">
        <f t="shared" si="1"/>
        <v>45.789473684210527</v>
      </c>
      <c r="I23" s="5">
        <f t="shared" si="2"/>
        <v>0.24822714681440444</v>
      </c>
      <c r="J23" s="6">
        <f t="shared" si="3"/>
        <v>0.16902141921001848</v>
      </c>
      <c r="K23" s="6">
        <f t="shared" si="4"/>
        <v>-1.9714317598482314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 t="s">
        <v>11</v>
      </c>
      <c r="D24" s="1">
        <v>208</v>
      </c>
      <c r="E24" s="1">
        <v>0</v>
      </c>
      <c r="F24" s="1">
        <v>2</v>
      </c>
      <c r="G24" s="5">
        <f t="shared" si="0"/>
        <v>0.99047619047619051</v>
      </c>
      <c r="H24" s="6">
        <f t="shared" si="1"/>
        <v>99.047619047619051</v>
      </c>
      <c r="I24" s="5">
        <f t="shared" si="2"/>
        <v>9.4331065759636849E-3</v>
      </c>
      <c r="J24" s="6">
        <f t="shared" si="3"/>
        <v>-10.099980959616497</v>
      </c>
      <c r="K24" s="6">
        <f t="shared" si="4"/>
        <v>100.00961538461577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 t="s">
        <v>25</v>
      </c>
      <c r="D25" s="1">
        <v>186</v>
      </c>
      <c r="E25" s="1">
        <v>2</v>
      </c>
      <c r="F25" s="1">
        <v>22</v>
      </c>
      <c r="G25" s="5">
        <f t="shared" si="0"/>
        <v>0.89423076923076927</v>
      </c>
      <c r="H25" s="6">
        <f t="shared" si="1"/>
        <v>89.423076923076934</v>
      </c>
      <c r="I25" s="5">
        <f t="shared" si="2"/>
        <v>9.4582100591715942E-2</v>
      </c>
      <c r="J25" s="6">
        <f t="shared" si="3"/>
        <v>-2.5637521378709627</v>
      </c>
      <c r="K25" s="6">
        <f t="shared" si="4"/>
        <v>4.5728250244379307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 t="s">
        <v>32</v>
      </c>
      <c r="D26" s="1">
        <v>165</v>
      </c>
      <c r="E26" s="1">
        <v>18</v>
      </c>
      <c r="F26" s="1">
        <v>27</v>
      </c>
      <c r="G26" s="5">
        <f t="shared" si="0"/>
        <v>0.859375</v>
      </c>
      <c r="H26" s="6">
        <f t="shared" si="1"/>
        <v>85.9375</v>
      </c>
      <c r="I26" s="5">
        <f t="shared" si="2"/>
        <v>0.120849609375</v>
      </c>
      <c r="J26" s="6">
        <f t="shared" si="3"/>
        <v>-2.0675462448872759</v>
      </c>
      <c r="K26" s="6">
        <f t="shared" si="4"/>
        <v>2.2747474747474747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 t="s">
        <v>17</v>
      </c>
      <c r="D27" s="1">
        <v>192</v>
      </c>
      <c r="E27" s="1">
        <v>6</v>
      </c>
      <c r="F27" s="1">
        <v>12</v>
      </c>
      <c r="G27" s="5">
        <f t="shared" si="0"/>
        <v>0.94117647058823528</v>
      </c>
      <c r="H27" s="6">
        <f t="shared" si="1"/>
        <v>94.117647058823522</v>
      </c>
      <c r="I27" s="5">
        <f t="shared" si="2"/>
        <v>5.5363321799307967E-2</v>
      </c>
      <c r="J27" s="6">
        <f t="shared" si="3"/>
        <v>-3.7499999999999996</v>
      </c>
      <c r="K27" s="6">
        <f t="shared" si="4"/>
        <v>12.062499999999996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 t="s">
        <v>23</v>
      </c>
      <c r="D28" s="1">
        <v>170</v>
      </c>
      <c r="E28" s="1">
        <v>3</v>
      </c>
      <c r="F28" s="1">
        <v>37</v>
      </c>
      <c r="G28" s="5">
        <f t="shared" si="0"/>
        <v>0.82125603864734298</v>
      </c>
      <c r="H28" s="6">
        <f t="shared" si="1"/>
        <v>82.125603864734302</v>
      </c>
      <c r="I28" s="5">
        <f t="shared" si="2"/>
        <v>0.14679455763261687</v>
      </c>
      <c r="J28" s="6">
        <f t="shared" si="3"/>
        <v>-1.6769739572867921</v>
      </c>
      <c r="K28" s="6">
        <f t="shared" si="4"/>
        <v>0.81224165341812427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 t="s">
        <v>29</v>
      </c>
      <c r="D29" s="1">
        <v>162</v>
      </c>
      <c r="E29" s="1">
        <v>19</v>
      </c>
      <c r="F29" s="1">
        <v>29</v>
      </c>
      <c r="G29" s="5">
        <f t="shared" si="0"/>
        <v>0.84816753926701571</v>
      </c>
      <c r="H29" s="6">
        <f t="shared" si="1"/>
        <v>84.816753926701566</v>
      </c>
      <c r="I29" s="5">
        <f t="shared" si="2"/>
        <v>0.12877936460075107</v>
      </c>
      <c r="J29" s="6">
        <f t="shared" si="3"/>
        <v>-1.9404172855936781</v>
      </c>
      <c r="K29" s="6">
        <f t="shared" si="4"/>
        <v>1.7652192422307369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 t="s">
        <v>38</v>
      </c>
      <c r="D30" s="1">
        <v>159</v>
      </c>
      <c r="E30" s="1">
        <v>10</v>
      </c>
      <c r="F30" s="1">
        <v>41</v>
      </c>
      <c r="G30" s="5">
        <f t="shared" si="0"/>
        <v>0.79500000000000004</v>
      </c>
      <c r="H30" s="6">
        <f t="shared" si="1"/>
        <v>79.5</v>
      </c>
      <c r="I30" s="5">
        <f t="shared" si="2"/>
        <v>0.16297499999999998</v>
      </c>
      <c r="J30" s="6">
        <f t="shared" si="3"/>
        <v>-1.4614754242572576</v>
      </c>
      <c r="K30" s="6">
        <f t="shared" si="4"/>
        <v>0.13591041570793116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 t="s">
        <v>37</v>
      </c>
      <c r="D31" s="1">
        <v>154</v>
      </c>
      <c r="E31" s="1">
        <v>27</v>
      </c>
      <c r="F31" s="1">
        <v>29</v>
      </c>
      <c r="G31" s="5">
        <f t="shared" si="0"/>
        <v>0.84153005464480879</v>
      </c>
      <c r="H31" s="6">
        <f t="shared" si="1"/>
        <v>84.153005464480884</v>
      </c>
      <c r="I31" s="5">
        <f t="shared" si="2"/>
        <v>0.13335722177431392</v>
      </c>
      <c r="J31" s="6">
        <f t="shared" si="3"/>
        <v>-1.8704695976940917</v>
      </c>
      <c r="K31" s="6">
        <f t="shared" si="4"/>
        <v>1.4986565158978973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 t="s">
        <v>16</v>
      </c>
      <c r="D32" s="1">
        <v>201</v>
      </c>
      <c r="E32" s="1">
        <v>1</v>
      </c>
      <c r="F32" s="1">
        <v>8</v>
      </c>
      <c r="G32" s="5">
        <f t="shared" si="0"/>
        <v>0.96172248803827753</v>
      </c>
      <c r="H32" s="6">
        <f t="shared" si="1"/>
        <v>96.172248803827756</v>
      </c>
      <c r="I32" s="5">
        <f t="shared" si="2"/>
        <v>3.6812344039742657E-2</v>
      </c>
      <c r="J32" s="6">
        <f t="shared" si="3"/>
        <v>-4.8129825467193301</v>
      </c>
      <c r="K32" s="6">
        <f t="shared" si="4"/>
        <v>21.164800995024891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 t="s">
        <v>30</v>
      </c>
      <c r="D33" s="1">
        <v>187</v>
      </c>
      <c r="E33" s="1">
        <v>2</v>
      </c>
      <c r="F33" s="1">
        <v>21</v>
      </c>
      <c r="G33" s="5">
        <f t="shared" si="0"/>
        <v>0.89903846153846156</v>
      </c>
      <c r="H33" s="6">
        <f t="shared" si="1"/>
        <v>89.90384615384616</v>
      </c>
      <c r="I33" s="5">
        <f t="shared" si="2"/>
        <v>9.0768306213017735E-2</v>
      </c>
      <c r="J33" s="6">
        <f t="shared" si="3"/>
        <v>-2.6489736446409862</v>
      </c>
      <c r="K33" s="6">
        <f t="shared" si="4"/>
        <v>5.0170613700025477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 t="s">
        <v>24</v>
      </c>
      <c r="D34" s="1">
        <v>190</v>
      </c>
      <c r="E34" s="1">
        <v>0</v>
      </c>
      <c r="F34" s="1">
        <v>20</v>
      </c>
      <c r="G34" s="5">
        <f t="shared" si="0"/>
        <v>0.90476190476190477</v>
      </c>
      <c r="H34" s="6">
        <f t="shared" si="1"/>
        <v>90.476190476190482</v>
      </c>
      <c r="I34" s="5">
        <f t="shared" si="2"/>
        <v>8.6167800453514728E-2</v>
      </c>
      <c r="J34" s="6">
        <f t="shared" si="3"/>
        <v>-2.7577641592229636</v>
      </c>
      <c r="K34" s="6">
        <f t="shared" si="4"/>
        <v>5.6052631578947381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 t="s">
        <v>57</v>
      </c>
      <c r="D35" s="1">
        <v>133</v>
      </c>
      <c r="E35" s="1">
        <v>21</v>
      </c>
      <c r="F35" s="1">
        <v>56</v>
      </c>
      <c r="G35" s="5">
        <f t="shared" si="0"/>
        <v>0.70370370370370372</v>
      </c>
      <c r="H35" s="6">
        <f t="shared" si="1"/>
        <v>70.370370370370367</v>
      </c>
      <c r="I35" s="5">
        <f t="shared" si="2"/>
        <v>0.20850480109739369</v>
      </c>
      <c r="J35" s="6">
        <f t="shared" si="3"/>
        <v>-0.89221781621919405</v>
      </c>
      <c r="K35" s="6">
        <f t="shared" si="4"/>
        <v>-1.2039473684210531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 t="s">
        <v>47</v>
      </c>
      <c r="D36" s="1">
        <v>137</v>
      </c>
      <c r="E36" s="1">
        <v>5</v>
      </c>
      <c r="F36" s="1">
        <v>68</v>
      </c>
      <c r="G36" s="5">
        <f t="shared" si="0"/>
        <v>0.66829268292682931</v>
      </c>
      <c r="H36" s="6">
        <f t="shared" si="1"/>
        <v>66.829268292682926</v>
      </c>
      <c r="I36" s="5">
        <f t="shared" si="2"/>
        <v>0.22167757287328971</v>
      </c>
      <c r="J36" s="6">
        <f t="shared" si="3"/>
        <v>-0.71488198139024672</v>
      </c>
      <c r="K36" s="6">
        <f t="shared" si="4"/>
        <v>-1.4889437526835554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 t="s">
        <v>46</v>
      </c>
      <c r="D37" s="1">
        <v>91</v>
      </c>
      <c r="E37" s="1">
        <v>55</v>
      </c>
      <c r="F37" s="1">
        <v>64</v>
      </c>
      <c r="G37" s="5">
        <f t="shared" si="0"/>
        <v>0.58709677419354833</v>
      </c>
      <c r="H37" s="6">
        <f t="shared" si="1"/>
        <v>58.709677419354833</v>
      </c>
      <c r="I37" s="5">
        <f t="shared" si="2"/>
        <v>0.24241415192507806</v>
      </c>
      <c r="J37" s="6">
        <f t="shared" si="3"/>
        <v>-0.35379613239364721</v>
      </c>
      <c r="K37" s="6">
        <f t="shared" si="4"/>
        <v>-1.8748282967032974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 t="s">
        <v>49</v>
      </c>
      <c r="D38" s="1">
        <v>73</v>
      </c>
      <c r="E38" s="1">
        <v>56</v>
      </c>
      <c r="F38" s="1">
        <v>81</v>
      </c>
      <c r="G38" s="5">
        <f t="shared" si="0"/>
        <v>0.47402597402597402</v>
      </c>
      <c r="H38" s="6">
        <f t="shared" si="1"/>
        <v>47.402597402597401</v>
      </c>
      <c r="I38" s="5">
        <f t="shared" si="2"/>
        <v>0.24932534997470063</v>
      </c>
      <c r="J38" s="6">
        <f t="shared" si="3"/>
        <v>0.10403657528544942</v>
      </c>
      <c r="K38" s="6">
        <f t="shared" si="4"/>
        <v>-1.989176391002875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 t="s">
        <v>41</v>
      </c>
      <c r="D39" s="1">
        <v>157</v>
      </c>
      <c r="E39" s="1">
        <v>5</v>
      </c>
      <c r="F39" s="1">
        <v>48</v>
      </c>
      <c r="G39" s="5">
        <f t="shared" si="0"/>
        <v>0.76585365853658538</v>
      </c>
      <c r="H39" s="6">
        <f t="shared" si="1"/>
        <v>76.585365853658544</v>
      </c>
      <c r="I39" s="5">
        <f t="shared" si="2"/>
        <v>0.17932183224271267</v>
      </c>
      <c r="J39" s="6">
        <f t="shared" si="3"/>
        <v>-1.2556137214166492</v>
      </c>
      <c r="K39" s="6">
        <f t="shared" si="4"/>
        <v>-0.42343418259023391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 t="s">
        <v>50</v>
      </c>
      <c r="D40" s="1">
        <v>121</v>
      </c>
      <c r="E40" s="1">
        <v>5</v>
      </c>
      <c r="F40" s="1">
        <v>84</v>
      </c>
      <c r="G40" s="5">
        <f t="shared" si="0"/>
        <v>0.59024390243902436</v>
      </c>
      <c r="H40" s="6">
        <f t="shared" si="1"/>
        <v>59.024390243902438</v>
      </c>
      <c r="I40" s="5">
        <f t="shared" si="2"/>
        <v>0.24185603807257586</v>
      </c>
      <c r="J40" s="6">
        <f t="shared" si="3"/>
        <v>-0.36700281539689616</v>
      </c>
      <c r="K40" s="6">
        <f t="shared" si="4"/>
        <v>-1.865308933490752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 t="s">
        <v>14</v>
      </c>
      <c r="D41" s="1">
        <v>201</v>
      </c>
      <c r="E41" s="1">
        <v>1</v>
      </c>
      <c r="F41" s="1">
        <v>8</v>
      </c>
      <c r="G41" s="5">
        <f t="shared" si="0"/>
        <v>0.96172248803827753</v>
      </c>
      <c r="H41" s="6">
        <f t="shared" si="1"/>
        <v>96.172248803827756</v>
      </c>
      <c r="I41" s="5">
        <f t="shared" si="2"/>
        <v>3.6812344039742657E-2</v>
      </c>
      <c r="J41" s="6">
        <f t="shared" si="3"/>
        <v>-4.8129825467193301</v>
      </c>
      <c r="K41" s="6">
        <f t="shared" si="4"/>
        <v>21.164800995024891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 t="s">
        <v>15</v>
      </c>
      <c r="D42" s="1">
        <v>199</v>
      </c>
      <c r="E42" s="1">
        <v>1</v>
      </c>
      <c r="F42" s="1">
        <v>10</v>
      </c>
      <c r="G42" s="5">
        <f t="shared" si="0"/>
        <v>0.95215311004784686</v>
      </c>
      <c r="H42" s="6">
        <f t="shared" si="1"/>
        <v>95.215311004784681</v>
      </c>
      <c r="I42" s="5">
        <f t="shared" si="2"/>
        <v>4.5557565074059683E-2</v>
      </c>
      <c r="J42" s="6">
        <f t="shared" si="3"/>
        <v>-4.2367736848079813</v>
      </c>
      <c r="K42" s="6">
        <f t="shared" si="4"/>
        <v>15.950251256281394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 t="s">
        <v>13</v>
      </c>
      <c r="D43" s="1">
        <v>205</v>
      </c>
      <c r="E43" s="1">
        <v>0</v>
      </c>
      <c r="F43" s="1">
        <v>5</v>
      </c>
      <c r="G43" s="5">
        <f t="shared" si="0"/>
        <v>0.97619047619047616</v>
      </c>
      <c r="H43" s="6">
        <f t="shared" si="1"/>
        <v>97.61904761904762</v>
      </c>
      <c r="I43" s="5">
        <f t="shared" si="2"/>
        <v>2.3242630385487552E-2</v>
      </c>
      <c r="J43" s="6">
        <f t="shared" si="3"/>
        <v>-6.2469504755442395</v>
      </c>
      <c r="K43" s="6">
        <f t="shared" si="4"/>
        <v>37.024390243902396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 t="s">
        <v>20</v>
      </c>
      <c r="D44" s="1">
        <v>198</v>
      </c>
      <c r="E44" s="1">
        <v>1</v>
      </c>
      <c r="F44" s="1">
        <v>11</v>
      </c>
      <c r="G44" s="5">
        <f t="shared" si="0"/>
        <v>0.94736842105263153</v>
      </c>
      <c r="H44" s="6">
        <f t="shared" si="1"/>
        <v>94.73684210526315</v>
      </c>
      <c r="I44" s="5">
        <f t="shared" si="2"/>
        <v>4.9861495844875391E-2</v>
      </c>
      <c r="J44" s="6">
        <f t="shared" si="3"/>
        <v>-4.0069384267237664</v>
      </c>
      <c r="K44" s="6">
        <f t="shared" si="4"/>
        <v>14.055555555555539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 t="s">
        <v>35</v>
      </c>
      <c r="D45" s="1">
        <v>180</v>
      </c>
      <c r="E45" s="1">
        <v>1</v>
      </c>
      <c r="F45" s="1">
        <v>29</v>
      </c>
      <c r="G45" s="5">
        <f t="shared" si="0"/>
        <v>0.86124401913875603</v>
      </c>
      <c r="H45" s="6">
        <f t="shared" si="1"/>
        <v>86.124401913875602</v>
      </c>
      <c r="I45" s="5">
        <f t="shared" si="2"/>
        <v>0.11950275863647807</v>
      </c>
      <c r="J45" s="6">
        <f t="shared" si="3"/>
        <v>-2.0899779096524562</v>
      </c>
      <c r="K45" s="6">
        <f t="shared" si="4"/>
        <v>2.368007662835252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 t="s">
        <v>58</v>
      </c>
      <c r="D46" s="1">
        <v>196</v>
      </c>
      <c r="E46" s="1">
        <v>2</v>
      </c>
      <c r="F46" s="1">
        <v>12</v>
      </c>
      <c r="G46" s="5">
        <f t="shared" si="0"/>
        <v>0.94230769230769229</v>
      </c>
      <c r="H46" s="6">
        <f t="shared" si="1"/>
        <v>94.230769230769226</v>
      </c>
      <c r="I46" s="5">
        <f t="shared" si="2"/>
        <v>5.4363905325443801E-2</v>
      </c>
      <c r="J46" s="6">
        <f t="shared" si="3"/>
        <v>-3.7940160546746831</v>
      </c>
      <c r="K46" s="6">
        <f t="shared" si="4"/>
        <v>12.394557823129247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 t="s">
        <v>43</v>
      </c>
      <c r="D47" s="1">
        <v>99</v>
      </c>
      <c r="E47" s="1">
        <v>61</v>
      </c>
      <c r="F47" s="1">
        <v>50</v>
      </c>
      <c r="G47" s="5">
        <f t="shared" si="0"/>
        <v>0.66442953020134232</v>
      </c>
      <c r="H47" s="6">
        <f t="shared" si="1"/>
        <v>66.442953020134226</v>
      </c>
      <c r="I47" s="5">
        <f t="shared" si="2"/>
        <v>0.22296292959776584</v>
      </c>
      <c r="J47" s="6">
        <f t="shared" si="3"/>
        <v>-0.69645567342832759</v>
      </c>
      <c r="K47" s="6">
        <f t="shared" si="4"/>
        <v>-1.5149494949494944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 t="s">
        <v>28</v>
      </c>
      <c r="D48" s="1">
        <v>185</v>
      </c>
      <c r="E48" s="1">
        <v>1</v>
      </c>
      <c r="F48" s="1">
        <v>24</v>
      </c>
      <c r="G48" s="5">
        <f t="shared" si="0"/>
        <v>0.88516746411483249</v>
      </c>
      <c r="H48" s="6">
        <f t="shared" si="1"/>
        <v>88.516746411483254</v>
      </c>
      <c r="I48" s="5">
        <f t="shared" si="2"/>
        <v>0.10164602458734923</v>
      </c>
      <c r="J48" s="6">
        <f t="shared" si="3"/>
        <v>-2.4162084063803477</v>
      </c>
      <c r="K48" s="6">
        <f t="shared" si="4"/>
        <v>3.8380630630630588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 t="s">
        <v>27</v>
      </c>
      <c r="D49" s="1">
        <v>163</v>
      </c>
      <c r="E49" s="1">
        <v>8</v>
      </c>
      <c r="F49" s="1">
        <v>39</v>
      </c>
      <c r="G49" s="5">
        <f t="shared" si="0"/>
        <v>0.80693069306930698</v>
      </c>
      <c r="H49" s="6">
        <f t="shared" si="1"/>
        <v>80.693069306930695</v>
      </c>
      <c r="I49" s="5">
        <f t="shared" si="2"/>
        <v>0.15579354965199488</v>
      </c>
      <c r="J49" s="6">
        <f t="shared" si="3"/>
        <v>-1.5552334175834066</v>
      </c>
      <c r="K49" s="6">
        <f t="shared" si="4"/>
        <v>0.41875098316816217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 t="s">
        <v>26</v>
      </c>
      <c r="D50" s="1">
        <v>197</v>
      </c>
      <c r="E50" s="1">
        <v>3</v>
      </c>
      <c r="F50" s="1">
        <v>10</v>
      </c>
      <c r="G50" s="5">
        <f t="shared" si="0"/>
        <v>0.95169082125603865</v>
      </c>
      <c r="H50" s="6">
        <f t="shared" si="1"/>
        <v>95.169082125603865</v>
      </c>
      <c r="I50" s="5">
        <f t="shared" si="2"/>
        <v>4.5975401993045339E-2</v>
      </c>
      <c r="J50" s="6">
        <f t="shared" si="3"/>
        <v>-4.2131652497047636</v>
      </c>
      <c r="K50" s="6">
        <f t="shared" si="4"/>
        <v>15.750761421319801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 t="s">
        <v>22</v>
      </c>
      <c r="D51" s="1">
        <v>197</v>
      </c>
      <c r="E51" s="1">
        <v>0</v>
      </c>
      <c r="F51" s="1">
        <v>13</v>
      </c>
      <c r="G51" s="5">
        <f t="shared" si="0"/>
        <v>0.93809523809523809</v>
      </c>
      <c r="H51" s="6">
        <f t="shared" si="1"/>
        <v>93.80952380952381</v>
      </c>
      <c r="I51" s="5">
        <f t="shared" si="2"/>
        <v>5.8072562358276646E-2</v>
      </c>
      <c r="J51" s="6">
        <f t="shared" si="3"/>
        <v>-3.635909240006121</v>
      </c>
      <c r="K51" s="6">
        <f t="shared" si="4"/>
        <v>11.219836001561891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 t="s">
        <v>36</v>
      </c>
      <c r="D52" s="1">
        <v>125</v>
      </c>
      <c r="E52" s="1">
        <v>49</v>
      </c>
      <c r="F52" s="1">
        <v>36</v>
      </c>
      <c r="G52" s="5">
        <f t="shared" si="0"/>
        <v>0.77639751552795033</v>
      </c>
      <c r="H52" s="6">
        <f t="shared" si="1"/>
        <v>77.639751552795033</v>
      </c>
      <c r="I52" s="5">
        <f t="shared" si="2"/>
        <v>0.17360441340997645</v>
      </c>
      <c r="J52" s="6">
        <f t="shared" si="3"/>
        <v>-1.3267336666498755</v>
      </c>
      <c r="K52" s="6">
        <f t="shared" si="4"/>
        <v>-0.23977777777777742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 t="s">
        <v>21</v>
      </c>
      <c r="D53" s="1">
        <v>182</v>
      </c>
      <c r="E53" s="1">
        <v>4</v>
      </c>
      <c r="F53" s="1">
        <v>24</v>
      </c>
      <c r="G53" s="5">
        <f t="shared" si="0"/>
        <v>0.88349514563106801</v>
      </c>
      <c r="H53" s="6">
        <f t="shared" si="1"/>
        <v>88.349514563106794</v>
      </c>
      <c r="I53" s="5">
        <f t="shared" si="2"/>
        <v>0.10293147327740594</v>
      </c>
      <c r="J53" s="6">
        <f t="shared" si="3"/>
        <v>-2.3906487540417705</v>
      </c>
      <c r="K53" s="6">
        <f t="shared" si="4"/>
        <v>3.7152014652014689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 t="s">
        <v>33</v>
      </c>
      <c r="D54" s="1">
        <v>154</v>
      </c>
      <c r="E54" s="1">
        <v>13</v>
      </c>
      <c r="F54" s="1">
        <v>43</v>
      </c>
      <c r="G54" s="5">
        <f t="shared" si="0"/>
        <v>0.78172588832487311</v>
      </c>
      <c r="H54" s="6">
        <f t="shared" si="1"/>
        <v>78.172588832487307</v>
      </c>
      <c r="I54" s="5">
        <f t="shared" si="2"/>
        <v>0.17063052384756114</v>
      </c>
      <c r="J54" s="6">
        <f t="shared" si="3"/>
        <v>-1.364044034501082</v>
      </c>
      <c r="K54" s="6">
        <f t="shared" si="4"/>
        <v>-0.13938387194201152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 t="s">
        <v>10</v>
      </c>
      <c r="D55" s="2">
        <v>205</v>
      </c>
      <c r="E55" s="2">
        <v>0</v>
      </c>
      <c r="F55" s="2">
        <v>5</v>
      </c>
      <c r="G55" s="7">
        <f t="shared" si="0"/>
        <v>0.97619047619047616</v>
      </c>
      <c r="H55" s="8">
        <f t="shared" si="1"/>
        <v>97.61904761904762</v>
      </c>
      <c r="I55" s="7">
        <f t="shared" si="2"/>
        <v>2.3242630385487552E-2</v>
      </c>
      <c r="J55" s="8">
        <f t="shared" si="3"/>
        <v>-6.2469504755442395</v>
      </c>
      <c r="K55" s="8">
        <f t="shared" si="4"/>
        <v>37.024390243902396</v>
      </c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tabSelected="1" workbookViewId="0">
      <selection activeCell="I20" sqref="I20"/>
    </sheetView>
  </sheetViews>
  <sheetFormatPr defaultColWidth="14.44140625" defaultRowHeight="15" customHeight="1" x14ac:dyDescent="0.3"/>
  <cols>
    <col min="1" max="1" width="9.44140625" customWidth="1"/>
    <col min="2" max="2" width="2.6640625" customWidth="1"/>
    <col min="3" max="3" width="9.88671875" customWidth="1"/>
    <col min="4" max="4" width="10.109375" customWidth="1"/>
    <col min="5" max="5" width="22.88671875" customWidth="1"/>
    <col min="6" max="6" width="14.33203125" customWidth="1"/>
    <col min="7" max="7" width="26.109375" customWidth="1"/>
    <col min="8" max="8" width="26.5546875" customWidth="1"/>
    <col min="9" max="9" width="10.5546875" customWidth="1"/>
    <col min="10" max="10" width="9.88671875" customWidth="1"/>
    <col min="11" max="11" width="9.44140625" customWidth="1"/>
    <col min="12" max="12" width="2.6640625" customWidth="1"/>
    <col min="13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3"/>
      <c r="C5" s="3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1"/>
      <c r="C6" s="1" t="s">
        <v>54</v>
      </c>
      <c r="D6" s="1">
        <v>54</v>
      </c>
      <c r="E6" s="1">
        <v>61</v>
      </c>
      <c r="F6" s="1">
        <v>104</v>
      </c>
      <c r="G6" s="5">
        <f t="shared" ref="G6:G55" si="0">D6/SUM(D6,F6)</f>
        <v>0.34177215189873417</v>
      </c>
      <c r="H6" s="6">
        <f t="shared" ref="H6:H55" si="1">D6/SUM(D6,F6)*100</f>
        <v>34.177215189873415</v>
      </c>
      <c r="I6" s="5">
        <f t="shared" ref="I6:I55" si="2">G6*(1-G6)</f>
        <v>0.22496394808524273</v>
      </c>
      <c r="J6" s="6">
        <f t="shared" ref="J6:J55" si="3">((1-G6)-G6)/SQRT(G6*(1-G6))</f>
        <v>0.66720064085452968</v>
      </c>
      <c r="K6" s="6">
        <f t="shared" ref="K6:K55" si="4">(1/(G6*(1-G6)))-6</f>
        <v>-1.5548433048433044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1"/>
      <c r="C7" s="1" t="s">
        <v>12</v>
      </c>
      <c r="D7" s="1">
        <v>212</v>
      </c>
      <c r="E7" s="1">
        <v>1</v>
      </c>
      <c r="F7" s="1">
        <v>6</v>
      </c>
      <c r="G7" s="5">
        <f t="shared" si="0"/>
        <v>0.97247706422018354</v>
      </c>
      <c r="H7" s="6">
        <f t="shared" si="1"/>
        <v>97.247706422018354</v>
      </c>
      <c r="I7" s="5">
        <f t="shared" si="2"/>
        <v>2.6765423785876558E-2</v>
      </c>
      <c r="J7" s="6">
        <f t="shared" si="3"/>
        <v>-5.7759531871480627</v>
      </c>
      <c r="K7" s="6">
        <f t="shared" si="4"/>
        <v>31.361635220125855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1"/>
      <c r="C8" s="1" t="s">
        <v>31</v>
      </c>
      <c r="D8" s="1">
        <v>145</v>
      </c>
      <c r="E8" s="1">
        <v>35</v>
      </c>
      <c r="F8" s="1">
        <v>39</v>
      </c>
      <c r="G8" s="5">
        <f t="shared" si="0"/>
        <v>0.78804347826086951</v>
      </c>
      <c r="H8" s="6">
        <f t="shared" si="1"/>
        <v>78.804347826086953</v>
      </c>
      <c r="I8" s="5">
        <f t="shared" si="2"/>
        <v>0.16703095463137999</v>
      </c>
      <c r="J8" s="6">
        <f t="shared" si="3"/>
        <v>-1.4095794533087151</v>
      </c>
      <c r="K8" s="6">
        <f t="shared" si="4"/>
        <v>-1.3085764809903644E-2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1"/>
      <c r="C9" s="1" t="s">
        <v>44</v>
      </c>
      <c r="D9" s="1">
        <v>77</v>
      </c>
      <c r="E9" s="1">
        <v>91</v>
      </c>
      <c r="F9" s="1">
        <v>51</v>
      </c>
      <c r="G9" s="5">
        <f t="shared" si="0"/>
        <v>0.6015625</v>
      </c>
      <c r="H9" s="6">
        <f t="shared" si="1"/>
        <v>60.15625</v>
      </c>
      <c r="I9" s="5">
        <f t="shared" si="2"/>
        <v>0.23968505859375</v>
      </c>
      <c r="J9" s="6">
        <f t="shared" si="3"/>
        <v>-0.41489948651003389</v>
      </c>
      <c r="K9" s="6">
        <f t="shared" si="4"/>
        <v>-1.8278584160937106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1"/>
      <c r="C10" s="1" t="s">
        <v>39</v>
      </c>
      <c r="D10" s="1">
        <v>113</v>
      </c>
      <c r="E10" s="1">
        <v>28</v>
      </c>
      <c r="F10" s="1">
        <v>78</v>
      </c>
      <c r="G10" s="5">
        <f t="shared" si="0"/>
        <v>0.59162303664921467</v>
      </c>
      <c r="H10" s="6">
        <f t="shared" si="1"/>
        <v>59.162303664921467</v>
      </c>
      <c r="I10" s="5">
        <f t="shared" si="2"/>
        <v>0.24160521915517666</v>
      </c>
      <c r="J10" s="6">
        <f t="shared" si="3"/>
        <v>-0.37280482218395794</v>
      </c>
      <c r="K10" s="6">
        <f t="shared" si="4"/>
        <v>-1.8610165645563876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1"/>
      <c r="C11" s="1" t="s">
        <v>9</v>
      </c>
      <c r="D11" s="1">
        <v>218</v>
      </c>
      <c r="E11" s="1">
        <v>0</v>
      </c>
      <c r="F11" s="1">
        <v>1</v>
      </c>
      <c r="G11" s="5">
        <f t="shared" si="0"/>
        <v>0.99543378995433784</v>
      </c>
      <c r="H11" s="6">
        <f t="shared" si="1"/>
        <v>99.543378995433784</v>
      </c>
      <c r="I11" s="5">
        <f t="shared" si="2"/>
        <v>4.5453597714810497E-3</v>
      </c>
      <c r="J11" s="6">
        <f t="shared" si="3"/>
        <v>-14.697094514085451</v>
      </c>
      <c r="K11" s="6">
        <f t="shared" si="4"/>
        <v>214.00458715596065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 t="s">
        <v>48</v>
      </c>
      <c r="D12" s="1">
        <v>97</v>
      </c>
      <c r="E12" s="1">
        <v>18</v>
      </c>
      <c r="F12" s="1">
        <v>104</v>
      </c>
      <c r="G12" s="5">
        <f t="shared" si="0"/>
        <v>0.48258706467661694</v>
      </c>
      <c r="H12" s="6">
        <f t="shared" si="1"/>
        <v>48.258706467661696</v>
      </c>
      <c r="I12" s="5">
        <f t="shared" si="2"/>
        <v>0.24969678968342368</v>
      </c>
      <c r="J12" s="6">
        <f t="shared" si="3"/>
        <v>6.9694018006683511E-2</v>
      </c>
      <c r="K12" s="6">
        <f t="shared" si="4"/>
        <v>-1.9951427438540845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 t="s">
        <v>45</v>
      </c>
      <c r="D13" s="1">
        <v>95</v>
      </c>
      <c r="E13" s="1">
        <v>52</v>
      </c>
      <c r="F13" s="1">
        <v>72</v>
      </c>
      <c r="G13" s="5">
        <f t="shared" si="0"/>
        <v>0.56886227544910184</v>
      </c>
      <c r="H13" s="6">
        <f t="shared" si="1"/>
        <v>56.886227544910184</v>
      </c>
      <c r="I13" s="5">
        <f t="shared" si="2"/>
        <v>0.24525798701997203</v>
      </c>
      <c r="J13" s="6">
        <f t="shared" si="3"/>
        <v>-0.27809922920883801</v>
      </c>
      <c r="K13" s="6">
        <f t="shared" si="4"/>
        <v>-1.9226608187134504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 t="s">
        <v>51</v>
      </c>
      <c r="D14" s="1">
        <v>99</v>
      </c>
      <c r="E14" s="1">
        <v>7</v>
      </c>
      <c r="F14" s="1">
        <v>113</v>
      </c>
      <c r="G14" s="5">
        <f t="shared" si="0"/>
        <v>0.46698113207547171</v>
      </c>
      <c r="H14" s="6">
        <f t="shared" si="1"/>
        <v>46.698113207547173</v>
      </c>
      <c r="I14" s="5">
        <f t="shared" si="2"/>
        <v>0.24890975436098253</v>
      </c>
      <c r="J14" s="6">
        <f t="shared" si="3"/>
        <v>0.13236440648605979</v>
      </c>
      <c r="K14" s="6">
        <f t="shared" si="4"/>
        <v>-1.9824796638955924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 t="s">
        <v>52</v>
      </c>
      <c r="D15" s="1">
        <v>57</v>
      </c>
      <c r="E15" s="1">
        <v>62</v>
      </c>
      <c r="F15" s="1">
        <v>100</v>
      </c>
      <c r="G15" s="5">
        <f t="shared" si="0"/>
        <v>0.36305732484076431</v>
      </c>
      <c r="H15" s="6">
        <f t="shared" si="1"/>
        <v>36.30573248407643</v>
      </c>
      <c r="I15" s="5">
        <f t="shared" si="2"/>
        <v>0.23124670372023207</v>
      </c>
      <c r="J15" s="6">
        <f t="shared" si="3"/>
        <v>0.5695489135379691</v>
      </c>
      <c r="K15" s="6">
        <f t="shared" si="4"/>
        <v>-1.6756140350877198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 t="s">
        <v>34</v>
      </c>
      <c r="D16" s="1">
        <v>154</v>
      </c>
      <c r="E16" s="1">
        <v>13</v>
      </c>
      <c r="F16" s="1">
        <v>52</v>
      </c>
      <c r="G16" s="5">
        <f t="shared" si="0"/>
        <v>0.74757281553398058</v>
      </c>
      <c r="H16" s="6">
        <f t="shared" si="1"/>
        <v>74.757281553398059</v>
      </c>
      <c r="I16" s="5">
        <f t="shared" si="2"/>
        <v>0.18870770100857762</v>
      </c>
      <c r="J16" s="6">
        <f t="shared" si="3"/>
        <v>-1.1398248984825692</v>
      </c>
      <c r="K16" s="6">
        <f t="shared" si="4"/>
        <v>-0.70079920079920033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 t="s">
        <v>19</v>
      </c>
      <c r="D17" s="1">
        <v>201</v>
      </c>
      <c r="E17" s="1">
        <v>3</v>
      </c>
      <c r="F17" s="1">
        <v>15</v>
      </c>
      <c r="G17" s="5">
        <f t="shared" si="0"/>
        <v>0.93055555555555558</v>
      </c>
      <c r="H17" s="6">
        <f t="shared" si="1"/>
        <v>93.055555555555557</v>
      </c>
      <c r="I17" s="5">
        <f t="shared" si="2"/>
        <v>6.4621913580246895E-2</v>
      </c>
      <c r="J17" s="6">
        <f t="shared" si="3"/>
        <v>-3.3874218611905493</v>
      </c>
      <c r="K17" s="6">
        <f t="shared" si="4"/>
        <v>9.474626865671647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 t="s">
        <v>42</v>
      </c>
      <c r="D18" s="1">
        <v>120</v>
      </c>
      <c r="E18" s="1">
        <v>16</v>
      </c>
      <c r="F18" s="1">
        <v>83</v>
      </c>
      <c r="G18" s="5">
        <f t="shared" si="0"/>
        <v>0.59113300492610843</v>
      </c>
      <c r="H18" s="6">
        <f t="shared" si="1"/>
        <v>59.11330049261084</v>
      </c>
      <c r="I18" s="5">
        <f t="shared" si="2"/>
        <v>0.24169477541313789</v>
      </c>
      <c r="J18" s="6">
        <f t="shared" si="3"/>
        <v>-0.37074222742599383</v>
      </c>
      <c r="K18" s="6">
        <f t="shared" si="4"/>
        <v>-1.8625502008032129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 t="s">
        <v>40</v>
      </c>
      <c r="D19" s="1">
        <v>101</v>
      </c>
      <c r="E19" s="1">
        <v>47</v>
      </c>
      <c r="F19" s="1">
        <v>71</v>
      </c>
      <c r="G19" s="5">
        <f t="shared" si="0"/>
        <v>0.58720930232558144</v>
      </c>
      <c r="H19" s="6">
        <f t="shared" si="1"/>
        <v>58.720930232558146</v>
      </c>
      <c r="I19" s="5">
        <f t="shared" si="2"/>
        <v>0.24239453758788534</v>
      </c>
      <c r="J19" s="6">
        <f t="shared" si="3"/>
        <v>-0.35426756596858922</v>
      </c>
      <c r="K19" s="6">
        <f t="shared" si="4"/>
        <v>-1.8744944917026913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 t="s">
        <v>55</v>
      </c>
      <c r="D20" s="1">
        <v>106</v>
      </c>
      <c r="E20" s="1">
        <v>42</v>
      </c>
      <c r="F20" s="1">
        <v>71</v>
      </c>
      <c r="G20" s="5">
        <f t="shared" si="0"/>
        <v>0.59887005649717517</v>
      </c>
      <c r="H20" s="6">
        <f t="shared" si="1"/>
        <v>59.887005649717516</v>
      </c>
      <c r="I20" s="5">
        <f t="shared" si="2"/>
        <v>0.24022471192824538</v>
      </c>
      <c r="J20" s="6">
        <f t="shared" si="3"/>
        <v>-0.40344648620801044</v>
      </c>
      <c r="K20" s="6">
        <f t="shared" si="4"/>
        <v>-1.8372309327664098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 t="s">
        <v>18</v>
      </c>
      <c r="D21" s="1">
        <v>197</v>
      </c>
      <c r="E21" s="1">
        <v>5</v>
      </c>
      <c r="F21" s="1">
        <v>17</v>
      </c>
      <c r="G21" s="5">
        <f t="shared" si="0"/>
        <v>0.92056074766355145</v>
      </c>
      <c r="H21" s="6">
        <f t="shared" si="1"/>
        <v>92.056074766355138</v>
      </c>
      <c r="I21" s="5">
        <f t="shared" si="2"/>
        <v>7.3128657524674609E-2</v>
      </c>
      <c r="J21" s="6">
        <f t="shared" si="3"/>
        <v>-3.1103906041462555</v>
      </c>
      <c r="K21" s="6">
        <f t="shared" si="4"/>
        <v>7.674529710361309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 t="s">
        <v>56</v>
      </c>
      <c r="D22" s="1">
        <v>205</v>
      </c>
      <c r="E22" s="1">
        <v>1</v>
      </c>
      <c r="F22" s="1">
        <v>13</v>
      </c>
      <c r="G22" s="5">
        <f t="shared" si="0"/>
        <v>0.94036697247706424</v>
      </c>
      <c r="H22" s="6">
        <f t="shared" si="1"/>
        <v>94.036697247706428</v>
      </c>
      <c r="I22" s="5">
        <f t="shared" si="2"/>
        <v>5.607692955138454E-2</v>
      </c>
      <c r="J22" s="6">
        <f t="shared" si="3"/>
        <v>-3.7192264522850875</v>
      </c>
      <c r="K22" s="6">
        <f t="shared" si="4"/>
        <v>11.832645403377118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 t="s">
        <v>53</v>
      </c>
      <c r="D23" s="1">
        <v>41</v>
      </c>
      <c r="E23" s="1">
        <v>53</v>
      </c>
      <c r="F23" s="1">
        <v>125</v>
      </c>
      <c r="G23" s="5">
        <f t="shared" si="0"/>
        <v>0.24698795180722891</v>
      </c>
      <c r="H23" s="6">
        <f t="shared" si="1"/>
        <v>24.69879518072289</v>
      </c>
      <c r="I23" s="5">
        <f t="shared" si="2"/>
        <v>0.18598490346929888</v>
      </c>
      <c r="J23" s="6">
        <f t="shared" si="3"/>
        <v>1.1733628968928915</v>
      </c>
      <c r="K23" s="6">
        <f t="shared" si="4"/>
        <v>-0.62321951219512162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 t="s">
        <v>11</v>
      </c>
      <c r="D24" s="1">
        <v>215</v>
      </c>
      <c r="E24" s="1">
        <v>0</v>
      </c>
      <c r="F24" s="1">
        <v>4</v>
      </c>
      <c r="G24" s="5">
        <f t="shared" si="0"/>
        <v>0.9817351598173516</v>
      </c>
      <c r="H24" s="6">
        <f t="shared" si="1"/>
        <v>98.173515981735164</v>
      </c>
      <c r="I24" s="5">
        <f t="shared" si="2"/>
        <v>1.7931235795750712E-2</v>
      </c>
      <c r="J24" s="6">
        <f t="shared" si="3"/>
        <v>-7.1950402814134957</v>
      </c>
      <c r="K24" s="6">
        <f t="shared" si="4"/>
        <v>49.768604651162796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 t="s">
        <v>25</v>
      </c>
      <c r="D25" s="1">
        <v>177</v>
      </c>
      <c r="E25" s="1">
        <v>13</v>
      </c>
      <c r="F25" s="1">
        <v>29</v>
      </c>
      <c r="G25" s="5">
        <f t="shared" si="0"/>
        <v>0.85922330097087374</v>
      </c>
      <c r="H25" s="6">
        <f t="shared" si="1"/>
        <v>85.922330097087368</v>
      </c>
      <c r="I25" s="5">
        <f t="shared" si="2"/>
        <v>0.12095862003958906</v>
      </c>
      <c r="J25" s="6">
        <f t="shared" si="3"/>
        <v>-2.0657420177194612</v>
      </c>
      <c r="K25" s="6">
        <f t="shared" si="4"/>
        <v>2.2672900837716714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 t="s">
        <v>32</v>
      </c>
      <c r="D26" s="1">
        <v>125</v>
      </c>
      <c r="E26" s="1">
        <v>53</v>
      </c>
      <c r="F26" s="1">
        <v>41</v>
      </c>
      <c r="G26" s="5">
        <f t="shared" si="0"/>
        <v>0.75301204819277112</v>
      </c>
      <c r="H26" s="6">
        <f t="shared" si="1"/>
        <v>75.301204819277118</v>
      </c>
      <c r="I26" s="5">
        <f t="shared" si="2"/>
        <v>0.18598490346929886</v>
      </c>
      <c r="J26" s="6">
        <f t="shared" si="3"/>
        <v>-1.1733628968928915</v>
      </c>
      <c r="K26" s="6">
        <f t="shared" si="4"/>
        <v>-0.62321951219512162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 t="s">
        <v>17</v>
      </c>
      <c r="D27" s="1">
        <v>195</v>
      </c>
      <c r="E27" s="1">
        <v>12</v>
      </c>
      <c r="F27" s="1">
        <v>12</v>
      </c>
      <c r="G27" s="5">
        <f t="shared" si="0"/>
        <v>0.94202898550724634</v>
      </c>
      <c r="H27" s="6">
        <f t="shared" si="1"/>
        <v>94.20289855072464</v>
      </c>
      <c r="I27" s="5">
        <f t="shared" si="2"/>
        <v>5.4610375971434602E-2</v>
      </c>
      <c r="J27" s="6">
        <f t="shared" si="3"/>
        <v>-3.7830594049708566</v>
      </c>
      <c r="K27" s="6">
        <f t="shared" si="4"/>
        <v>12.311538461538451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 t="s">
        <v>23</v>
      </c>
      <c r="D28" s="1">
        <v>197</v>
      </c>
      <c r="E28" s="1">
        <v>2</v>
      </c>
      <c r="F28" s="1">
        <v>20</v>
      </c>
      <c r="G28" s="5">
        <f t="shared" si="0"/>
        <v>0.90783410138248843</v>
      </c>
      <c r="H28" s="6">
        <f t="shared" si="1"/>
        <v>90.78341013824884</v>
      </c>
      <c r="I28" s="5">
        <f t="shared" si="2"/>
        <v>8.3671345749538148E-2</v>
      </c>
      <c r="J28" s="6">
        <f t="shared" si="3"/>
        <v>-2.819844471356459</v>
      </c>
      <c r="K28" s="6">
        <f t="shared" si="4"/>
        <v>5.951522842639589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 t="s">
        <v>29</v>
      </c>
      <c r="D29" s="1">
        <v>146</v>
      </c>
      <c r="E29" s="1">
        <v>39</v>
      </c>
      <c r="F29" s="1">
        <v>34</v>
      </c>
      <c r="G29" s="5">
        <f t="shared" si="0"/>
        <v>0.81111111111111112</v>
      </c>
      <c r="H29" s="6">
        <f t="shared" si="1"/>
        <v>81.111111111111114</v>
      </c>
      <c r="I29" s="5">
        <f t="shared" si="2"/>
        <v>0.15320987654320986</v>
      </c>
      <c r="J29" s="6">
        <f t="shared" si="3"/>
        <v>-1.5896522762502467</v>
      </c>
      <c r="K29" s="6">
        <f t="shared" si="4"/>
        <v>0.52699435938759098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 t="s">
        <v>38</v>
      </c>
      <c r="D30" s="1">
        <v>122</v>
      </c>
      <c r="E30" s="1">
        <v>43</v>
      </c>
      <c r="F30" s="1">
        <v>54</v>
      </c>
      <c r="G30" s="5">
        <f t="shared" si="0"/>
        <v>0.69318181818181823</v>
      </c>
      <c r="H30" s="6">
        <f t="shared" si="1"/>
        <v>69.318181818181827</v>
      </c>
      <c r="I30" s="5">
        <f t="shared" si="2"/>
        <v>0.21268078512396693</v>
      </c>
      <c r="J30" s="6">
        <f t="shared" si="3"/>
        <v>-0.83778410708184947</v>
      </c>
      <c r="K30" s="6">
        <f t="shared" si="4"/>
        <v>-1.2981177899210685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 t="s">
        <v>37</v>
      </c>
      <c r="D31" s="1">
        <v>89</v>
      </c>
      <c r="E31" s="1">
        <v>95</v>
      </c>
      <c r="F31" s="1">
        <v>35</v>
      </c>
      <c r="G31" s="5">
        <f t="shared" si="0"/>
        <v>0.717741935483871</v>
      </c>
      <c r="H31" s="6">
        <f t="shared" si="1"/>
        <v>71.774193548387103</v>
      </c>
      <c r="I31" s="5">
        <f t="shared" si="2"/>
        <v>0.20258844953173777</v>
      </c>
      <c r="J31" s="6">
        <f t="shared" si="3"/>
        <v>-0.96753065575382957</v>
      </c>
      <c r="K31" s="6">
        <f t="shared" si="4"/>
        <v>-1.0638844301765653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 t="s">
        <v>16</v>
      </c>
      <c r="D32" s="1">
        <v>203</v>
      </c>
      <c r="E32" s="1">
        <v>4</v>
      </c>
      <c r="F32" s="1">
        <v>12</v>
      </c>
      <c r="G32" s="5">
        <f t="shared" si="0"/>
        <v>0.94418604651162785</v>
      </c>
      <c r="H32" s="6">
        <f t="shared" si="1"/>
        <v>94.418604651162781</v>
      </c>
      <c r="I32" s="5">
        <f t="shared" si="2"/>
        <v>5.2698756084369976E-2</v>
      </c>
      <c r="J32" s="6">
        <f t="shared" si="3"/>
        <v>-3.8698552902090873</v>
      </c>
      <c r="K32" s="6">
        <f t="shared" si="4"/>
        <v>12.975779967159262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 t="s">
        <v>30</v>
      </c>
      <c r="D33" s="1">
        <v>160</v>
      </c>
      <c r="E33" s="1">
        <v>25</v>
      </c>
      <c r="F33" s="1">
        <v>34</v>
      </c>
      <c r="G33" s="5">
        <f t="shared" si="0"/>
        <v>0.82474226804123707</v>
      </c>
      <c r="H33" s="6">
        <f t="shared" si="1"/>
        <v>82.474226804123703</v>
      </c>
      <c r="I33" s="5">
        <f t="shared" si="2"/>
        <v>0.14454245934743334</v>
      </c>
      <c r="J33" s="6">
        <f t="shared" si="3"/>
        <v>-1.7083273553219169</v>
      </c>
      <c r="K33" s="6">
        <f t="shared" si="4"/>
        <v>0.91838235294117521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 t="s">
        <v>24</v>
      </c>
      <c r="D34" s="1">
        <v>186</v>
      </c>
      <c r="E34" s="1">
        <v>6</v>
      </c>
      <c r="F34" s="1">
        <v>27</v>
      </c>
      <c r="G34" s="5">
        <f t="shared" si="0"/>
        <v>0.87323943661971826</v>
      </c>
      <c r="H34" s="6">
        <f t="shared" si="1"/>
        <v>87.323943661971825</v>
      </c>
      <c r="I34" s="5">
        <f t="shared" si="2"/>
        <v>0.11069232295179532</v>
      </c>
      <c r="J34" s="6">
        <f t="shared" si="3"/>
        <v>-2.243668910336698</v>
      </c>
      <c r="K34" s="6">
        <f t="shared" si="4"/>
        <v>3.0340501792114658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 t="s">
        <v>57</v>
      </c>
      <c r="D35" s="1">
        <v>118</v>
      </c>
      <c r="E35" s="1">
        <v>51</v>
      </c>
      <c r="F35" s="1">
        <v>50</v>
      </c>
      <c r="G35" s="5">
        <f t="shared" si="0"/>
        <v>0.70238095238095233</v>
      </c>
      <c r="H35" s="6">
        <f t="shared" si="1"/>
        <v>70.238095238095227</v>
      </c>
      <c r="I35" s="5">
        <f t="shared" si="2"/>
        <v>0.2090419501133787</v>
      </c>
      <c r="J35" s="6">
        <f t="shared" si="3"/>
        <v>-0.88528459466960208</v>
      </c>
      <c r="K35" s="6">
        <f t="shared" si="4"/>
        <v>-1.2162711864406779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 t="s">
        <v>47</v>
      </c>
      <c r="D36" s="1">
        <v>77</v>
      </c>
      <c r="E36" s="1">
        <v>22</v>
      </c>
      <c r="F36" s="1">
        <v>120</v>
      </c>
      <c r="G36" s="5">
        <f t="shared" si="0"/>
        <v>0.39086294416243655</v>
      </c>
      <c r="H36" s="6">
        <f t="shared" si="1"/>
        <v>39.086294416243653</v>
      </c>
      <c r="I36" s="5">
        <f t="shared" si="2"/>
        <v>0.23808910304310857</v>
      </c>
      <c r="J36" s="6">
        <f t="shared" si="3"/>
        <v>0.44733457848485758</v>
      </c>
      <c r="K36" s="6">
        <f t="shared" si="4"/>
        <v>-1.7998917748917753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 t="s">
        <v>46</v>
      </c>
      <c r="D37" s="1">
        <v>49</v>
      </c>
      <c r="E37" s="1">
        <v>131</v>
      </c>
      <c r="F37" s="1">
        <v>39</v>
      </c>
      <c r="G37" s="5">
        <f t="shared" si="0"/>
        <v>0.55681818181818177</v>
      </c>
      <c r="H37" s="6">
        <f t="shared" si="1"/>
        <v>55.68181818181818</v>
      </c>
      <c r="I37" s="5">
        <f t="shared" si="2"/>
        <v>0.24677169421487605</v>
      </c>
      <c r="J37" s="6">
        <f t="shared" si="3"/>
        <v>-0.22875450543583856</v>
      </c>
      <c r="K37" s="6">
        <f t="shared" si="4"/>
        <v>-1.9476713762428046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 t="s">
        <v>49</v>
      </c>
      <c r="D38" s="1">
        <v>57</v>
      </c>
      <c r="E38" s="1">
        <v>89</v>
      </c>
      <c r="F38" s="1">
        <v>73</v>
      </c>
      <c r="G38" s="5">
        <f t="shared" si="0"/>
        <v>0.43846153846153846</v>
      </c>
      <c r="H38" s="6">
        <f t="shared" si="1"/>
        <v>43.846153846153847</v>
      </c>
      <c r="I38" s="5">
        <f t="shared" si="2"/>
        <v>0.2462130177514793</v>
      </c>
      <c r="J38" s="6">
        <f t="shared" si="3"/>
        <v>0.2480396585108601</v>
      </c>
      <c r="K38" s="6">
        <f t="shared" si="4"/>
        <v>-1.9384763278058159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 t="s">
        <v>41</v>
      </c>
      <c r="D39" s="1">
        <v>120</v>
      </c>
      <c r="E39" s="1">
        <v>25</v>
      </c>
      <c r="F39" s="1">
        <v>74</v>
      </c>
      <c r="G39" s="5">
        <f t="shared" si="0"/>
        <v>0.61855670103092786</v>
      </c>
      <c r="H39" s="6">
        <f t="shared" si="1"/>
        <v>61.855670103092784</v>
      </c>
      <c r="I39" s="5">
        <f t="shared" si="2"/>
        <v>0.23594430864066318</v>
      </c>
      <c r="J39" s="6">
        <f t="shared" si="3"/>
        <v>-0.4881478139747103</v>
      </c>
      <c r="K39" s="6">
        <f t="shared" si="4"/>
        <v>-1.7617117117117118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 t="s">
        <v>50</v>
      </c>
      <c r="D40" s="1">
        <v>77</v>
      </c>
      <c r="E40" s="1">
        <v>20</v>
      </c>
      <c r="F40" s="1">
        <v>122</v>
      </c>
      <c r="G40" s="5">
        <f t="shared" si="0"/>
        <v>0.38693467336683418</v>
      </c>
      <c r="H40" s="6">
        <f t="shared" si="1"/>
        <v>38.693467336683419</v>
      </c>
      <c r="I40" s="5">
        <f t="shared" si="2"/>
        <v>0.23721623191333552</v>
      </c>
      <c r="J40" s="6">
        <f t="shared" si="3"/>
        <v>0.46428776141439582</v>
      </c>
      <c r="K40" s="6">
        <f t="shared" si="4"/>
        <v>-1.784436874600809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 t="s">
        <v>14</v>
      </c>
      <c r="D41" s="1">
        <v>206</v>
      </c>
      <c r="E41" s="1">
        <v>1</v>
      </c>
      <c r="F41" s="1">
        <v>12</v>
      </c>
      <c r="G41" s="5">
        <f t="shared" si="0"/>
        <v>0.94495412844036697</v>
      </c>
      <c r="H41" s="6">
        <f t="shared" si="1"/>
        <v>94.495412844036693</v>
      </c>
      <c r="I41" s="5">
        <f t="shared" si="2"/>
        <v>5.2015823583873411E-2</v>
      </c>
      <c r="J41" s="6">
        <f t="shared" si="3"/>
        <v>-3.901912235539279</v>
      </c>
      <c r="K41" s="6">
        <f t="shared" si="4"/>
        <v>13.224919093851131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 t="s">
        <v>15</v>
      </c>
      <c r="D42" s="1">
        <v>210</v>
      </c>
      <c r="E42" s="1">
        <v>1</v>
      </c>
      <c r="F42" s="1">
        <v>8</v>
      </c>
      <c r="G42" s="5">
        <f t="shared" si="0"/>
        <v>0.96330275229357798</v>
      </c>
      <c r="H42" s="6">
        <f t="shared" si="1"/>
        <v>96.330275229357795</v>
      </c>
      <c r="I42" s="5">
        <f t="shared" si="2"/>
        <v>3.5350559717195522E-2</v>
      </c>
      <c r="J42" s="6">
        <f t="shared" si="3"/>
        <v>-4.9282953683900921</v>
      </c>
      <c r="K42" s="6">
        <f t="shared" si="4"/>
        <v>22.288095238095238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 t="s">
        <v>13</v>
      </c>
      <c r="D43" s="1">
        <v>210</v>
      </c>
      <c r="E43" s="1">
        <v>0</v>
      </c>
      <c r="F43" s="1">
        <v>9</v>
      </c>
      <c r="G43" s="5">
        <f t="shared" si="0"/>
        <v>0.95890410958904104</v>
      </c>
      <c r="H43" s="6">
        <f t="shared" si="1"/>
        <v>95.890410958904098</v>
      </c>
      <c r="I43" s="5">
        <f t="shared" si="2"/>
        <v>3.9407018202289409E-2</v>
      </c>
      <c r="J43" s="6">
        <f t="shared" si="3"/>
        <v>-4.6234392475937698</v>
      </c>
      <c r="K43" s="6">
        <f t="shared" si="4"/>
        <v>19.376190476190445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 t="s">
        <v>20</v>
      </c>
      <c r="D44" s="1">
        <v>190</v>
      </c>
      <c r="E44" s="1">
        <v>3</v>
      </c>
      <c r="F44" s="1">
        <v>26</v>
      </c>
      <c r="G44" s="5">
        <f t="shared" si="0"/>
        <v>0.87962962962962965</v>
      </c>
      <c r="H44" s="6">
        <f t="shared" si="1"/>
        <v>87.962962962962962</v>
      </c>
      <c r="I44" s="5">
        <f t="shared" si="2"/>
        <v>0.10588134430727021</v>
      </c>
      <c r="J44" s="6">
        <f t="shared" si="3"/>
        <v>-2.3333526122203363</v>
      </c>
      <c r="K44" s="6">
        <f t="shared" si="4"/>
        <v>3.444534412955468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 t="s">
        <v>35</v>
      </c>
      <c r="D45" s="1">
        <v>160</v>
      </c>
      <c r="E45" s="1">
        <v>2</v>
      </c>
      <c r="F45" s="1">
        <v>57</v>
      </c>
      <c r="G45" s="5">
        <f t="shared" si="0"/>
        <v>0.73732718894009219</v>
      </c>
      <c r="H45" s="6">
        <f t="shared" si="1"/>
        <v>73.732718894009224</v>
      </c>
      <c r="I45" s="5">
        <f t="shared" si="2"/>
        <v>0.19367580538979379</v>
      </c>
      <c r="J45" s="6">
        <f t="shared" si="3"/>
        <v>-1.0785488138511161</v>
      </c>
      <c r="K45" s="6">
        <f t="shared" si="4"/>
        <v>-0.83673245614035086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 t="s">
        <v>58</v>
      </c>
      <c r="D46" s="1">
        <v>202</v>
      </c>
      <c r="E46" s="1">
        <v>2</v>
      </c>
      <c r="F46" s="1">
        <v>15</v>
      </c>
      <c r="G46" s="5">
        <f t="shared" si="0"/>
        <v>0.93087557603686633</v>
      </c>
      <c r="H46" s="6">
        <f t="shared" si="1"/>
        <v>93.087557603686633</v>
      </c>
      <c r="I46" s="5">
        <f t="shared" si="2"/>
        <v>6.4346237974898621E-2</v>
      </c>
      <c r="J46" s="6">
        <f t="shared" si="3"/>
        <v>-3.3971935612221502</v>
      </c>
      <c r="K46" s="6">
        <f t="shared" si="4"/>
        <v>9.5409240924092344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 t="s">
        <v>43</v>
      </c>
      <c r="D47" s="1">
        <v>74</v>
      </c>
      <c r="E47" s="1">
        <v>103</v>
      </c>
      <c r="F47" s="1">
        <v>42</v>
      </c>
      <c r="G47" s="5">
        <f t="shared" si="0"/>
        <v>0.63793103448275867</v>
      </c>
      <c r="H47" s="6">
        <f t="shared" si="1"/>
        <v>63.793103448275865</v>
      </c>
      <c r="I47" s="5">
        <f t="shared" si="2"/>
        <v>0.23097502972651604</v>
      </c>
      <c r="J47" s="6">
        <f t="shared" si="3"/>
        <v>-0.57399680266734043</v>
      </c>
      <c r="K47" s="6">
        <f t="shared" si="4"/>
        <v>-1.6705276705276706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 t="s">
        <v>28</v>
      </c>
      <c r="D48" s="1">
        <v>171</v>
      </c>
      <c r="E48" s="1">
        <v>14</v>
      </c>
      <c r="F48" s="1">
        <v>34</v>
      </c>
      <c r="G48" s="5">
        <f t="shared" si="0"/>
        <v>0.8341463414634146</v>
      </c>
      <c r="H48" s="6">
        <f t="shared" si="1"/>
        <v>83.414634146341456</v>
      </c>
      <c r="I48" s="5">
        <f t="shared" si="2"/>
        <v>0.13834622248661513</v>
      </c>
      <c r="J48" s="6">
        <f t="shared" si="3"/>
        <v>-1.7967309687492465</v>
      </c>
      <c r="K48" s="6">
        <f t="shared" si="4"/>
        <v>1.2282421740626068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 t="s">
        <v>27</v>
      </c>
      <c r="D49" s="1">
        <v>184</v>
      </c>
      <c r="E49" s="1">
        <v>8</v>
      </c>
      <c r="F49" s="1">
        <v>27</v>
      </c>
      <c r="G49" s="5">
        <f t="shared" si="0"/>
        <v>0.87203791469194314</v>
      </c>
      <c r="H49" s="6">
        <f t="shared" si="1"/>
        <v>87.203791469194314</v>
      </c>
      <c r="I49" s="5">
        <f t="shared" si="2"/>
        <v>0.11158779003167044</v>
      </c>
      <c r="J49" s="6">
        <f t="shared" si="3"/>
        <v>-2.2274545888187256</v>
      </c>
      <c r="K49" s="6">
        <f t="shared" si="4"/>
        <v>2.961553945249598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 t="s">
        <v>26</v>
      </c>
      <c r="D50" s="1">
        <v>163</v>
      </c>
      <c r="E50" s="1">
        <v>14</v>
      </c>
      <c r="F50" s="1">
        <v>42</v>
      </c>
      <c r="G50" s="5">
        <f t="shared" si="0"/>
        <v>0.79512195121951224</v>
      </c>
      <c r="H50" s="6">
        <f t="shared" si="1"/>
        <v>79.512195121951223</v>
      </c>
      <c r="I50" s="5">
        <f t="shared" si="2"/>
        <v>0.16290303390838784</v>
      </c>
      <c r="J50" s="6">
        <f t="shared" si="3"/>
        <v>-1.4624025070440845</v>
      </c>
      <c r="K50" s="6">
        <f t="shared" si="4"/>
        <v>0.13862109260882338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 t="s">
        <v>22</v>
      </c>
      <c r="D51" s="1">
        <v>170</v>
      </c>
      <c r="E51" s="1">
        <v>18</v>
      </c>
      <c r="F51" s="1">
        <v>31</v>
      </c>
      <c r="G51" s="5">
        <f t="shared" si="0"/>
        <v>0.845771144278607</v>
      </c>
      <c r="H51" s="6">
        <f t="shared" si="1"/>
        <v>84.577114427860707</v>
      </c>
      <c r="I51" s="5">
        <f t="shared" si="2"/>
        <v>0.13044231578426274</v>
      </c>
      <c r="J51" s="6">
        <f t="shared" si="3"/>
        <v>-1.914738600675927</v>
      </c>
      <c r="K51" s="6">
        <f t="shared" si="4"/>
        <v>1.6662239089184077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 t="s">
        <v>36</v>
      </c>
      <c r="D52" s="1">
        <v>65</v>
      </c>
      <c r="E52" s="1">
        <v>128</v>
      </c>
      <c r="F52" s="1">
        <v>26</v>
      </c>
      <c r="G52" s="5">
        <f t="shared" si="0"/>
        <v>0.7142857142857143</v>
      </c>
      <c r="H52" s="6">
        <f t="shared" si="1"/>
        <v>71.428571428571431</v>
      </c>
      <c r="I52" s="5">
        <f t="shared" si="2"/>
        <v>0.20408163265306123</v>
      </c>
      <c r="J52" s="6">
        <f t="shared" si="3"/>
        <v>-0.94868329805051377</v>
      </c>
      <c r="K52" s="6">
        <f t="shared" si="4"/>
        <v>-1.1000000000000005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 t="s">
        <v>21</v>
      </c>
      <c r="D53" s="1">
        <v>188</v>
      </c>
      <c r="E53" s="1">
        <v>9</v>
      </c>
      <c r="F53" s="1">
        <v>22</v>
      </c>
      <c r="G53" s="5">
        <f t="shared" si="0"/>
        <v>0.89523809523809528</v>
      </c>
      <c r="H53" s="6">
        <f t="shared" si="1"/>
        <v>89.523809523809533</v>
      </c>
      <c r="I53" s="5">
        <f t="shared" si="2"/>
        <v>9.3786848072562323E-2</v>
      </c>
      <c r="J53" s="6">
        <f t="shared" si="3"/>
        <v>-2.5811772163201607</v>
      </c>
      <c r="K53" s="6">
        <f t="shared" si="4"/>
        <v>4.6624758220502933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 t="s">
        <v>33</v>
      </c>
      <c r="D54" s="1">
        <v>129</v>
      </c>
      <c r="E54" s="1">
        <v>60</v>
      </c>
      <c r="F54" s="1">
        <v>30</v>
      </c>
      <c r="G54" s="5">
        <f t="shared" si="0"/>
        <v>0.81132075471698117</v>
      </c>
      <c r="H54" s="6">
        <f t="shared" si="1"/>
        <v>81.132075471698116</v>
      </c>
      <c r="I54" s="5">
        <f t="shared" si="2"/>
        <v>0.15307938768244925</v>
      </c>
      <c r="J54" s="6">
        <f t="shared" si="3"/>
        <v>-1.5914013131623601</v>
      </c>
      <c r="K54" s="6">
        <f t="shared" si="4"/>
        <v>0.53255813953488484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 t="s">
        <v>10</v>
      </c>
      <c r="D55" s="2">
        <v>217</v>
      </c>
      <c r="E55" s="2">
        <v>0</v>
      </c>
      <c r="F55" s="2">
        <v>2</v>
      </c>
      <c r="G55" s="7">
        <f t="shared" si="0"/>
        <v>0.9908675799086758</v>
      </c>
      <c r="H55" s="8">
        <f t="shared" si="1"/>
        <v>99.086757990867582</v>
      </c>
      <c r="I55" s="7">
        <f t="shared" si="2"/>
        <v>9.0490189945997782E-3</v>
      </c>
      <c r="J55" s="8">
        <f t="shared" si="3"/>
        <v>-10.320330255852365</v>
      </c>
      <c r="K55" s="8">
        <f t="shared" si="4"/>
        <v>104.50921658986177</v>
      </c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activeCell="E26" sqref="E26"/>
    </sheetView>
  </sheetViews>
  <sheetFormatPr defaultColWidth="14.44140625" defaultRowHeight="15" customHeight="1" x14ac:dyDescent="0.3"/>
  <cols>
    <col min="1" max="1" width="9.44140625" customWidth="1"/>
    <col min="2" max="2" width="2.6640625" customWidth="1"/>
    <col min="3" max="3" width="9.88671875" customWidth="1"/>
    <col min="4" max="4" width="10.109375" customWidth="1"/>
    <col min="5" max="5" width="22.88671875" customWidth="1"/>
    <col min="6" max="6" width="14.33203125" customWidth="1"/>
    <col min="7" max="7" width="26.109375" customWidth="1"/>
    <col min="8" max="8" width="26.5546875" customWidth="1"/>
    <col min="9" max="9" width="10.5546875" customWidth="1"/>
    <col min="10" max="10" width="9.88671875" customWidth="1"/>
    <col min="11" max="11" width="9.44140625" customWidth="1"/>
    <col min="12" max="12" width="2.6640625" customWidth="1"/>
    <col min="13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3"/>
      <c r="C5" s="3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1"/>
      <c r="C6" s="1" t="s">
        <v>54</v>
      </c>
      <c r="D6" s="1">
        <v>79</v>
      </c>
      <c r="E6" s="1">
        <v>35</v>
      </c>
      <c r="F6" s="1">
        <v>103</v>
      </c>
      <c r="G6" s="5">
        <f t="shared" ref="G6:G55" si="0">D6/SUM(D6,F6)</f>
        <v>0.43406593406593408</v>
      </c>
      <c r="H6" s="6">
        <f t="shared" ref="H6:H55" si="1">D6/SUM(D6,F6)*100</f>
        <v>43.406593406593409</v>
      </c>
      <c r="I6" s="5">
        <f t="shared" ref="I6:I55" si="2">G6*(1-G6)</f>
        <v>0.24565269894940225</v>
      </c>
      <c r="J6" s="6">
        <f t="shared" ref="J6:J55" si="3">((1-G6)-G6)/SQRT(G6*(1-G6))</f>
        <v>0.2660596918297965</v>
      </c>
      <c r="K6" s="6">
        <f t="shared" ref="K6:K55" si="4">(1/(G6*(1-G6)))-6</f>
        <v>-1.9292122403834338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"/>
      <c r="B7" s="1"/>
      <c r="C7" s="1" t="s">
        <v>12</v>
      </c>
      <c r="D7" s="1">
        <v>215</v>
      </c>
      <c r="E7" s="1">
        <v>0</v>
      </c>
      <c r="F7" s="1">
        <v>2</v>
      </c>
      <c r="G7" s="5">
        <f t="shared" si="0"/>
        <v>0.99078341013824889</v>
      </c>
      <c r="H7" s="6">
        <f t="shared" si="1"/>
        <v>99.078341013824883</v>
      </c>
      <c r="I7" s="5">
        <f t="shared" si="2"/>
        <v>9.131644333071379E-3</v>
      </c>
      <c r="J7" s="6">
        <f t="shared" si="3"/>
        <v>-10.271772112229801</v>
      </c>
      <c r="K7" s="6">
        <f t="shared" si="4"/>
        <v>103.50930232558186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"/>
      <c r="B8" s="1"/>
      <c r="C8" s="1" t="s">
        <v>31</v>
      </c>
      <c r="D8" s="1">
        <v>172</v>
      </c>
      <c r="E8" s="1">
        <v>16</v>
      </c>
      <c r="F8" s="1">
        <v>29</v>
      </c>
      <c r="G8" s="5">
        <f t="shared" si="0"/>
        <v>0.85572139303482586</v>
      </c>
      <c r="H8" s="6">
        <f t="shared" si="1"/>
        <v>85.572139303482587</v>
      </c>
      <c r="I8" s="5">
        <f t="shared" si="2"/>
        <v>0.12346229053736295</v>
      </c>
      <c r="J8" s="6">
        <f t="shared" si="3"/>
        <v>-2.0247565616442413</v>
      </c>
      <c r="K8" s="6">
        <f t="shared" si="4"/>
        <v>2.0996391339214107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1"/>
      <c r="C9" s="1" t="s">
        <v>44</v>
      </c>
      <c r="D9" s="1">
        <v>105</v>
      </c>
      <c r="E9" s="1">
        <v>51</v>
      </c>
      <c r="F9" s="1">
        <v>61</v>
      </c>
      <c r="G9" s="5">
        <f t="shared" si="0"/>
        <v>0.63253012048192769</v>
      </c>
      <c r="H9" s="6">
        <f t="shared" si="1"/>
        <v>63.253012048192772</v>
      </c>
      <c r="I9" s="5">
        <f t="shared" si="2"/>
        <v>0.23243576716504574</v>
      </c>
      <c r="J9" s="6">
        <f t="shared" si="3"/>
        <v>-0.54978528205310928</v>
      </c>
      <c r="K9" s="6">
        <f t="shared" si="4"/>
        <v>-1.6977361436377834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"/>
      <c r="B10" s="1"/>
      <c r="C10" s="1" t="s">
        <v>39</v>
      </c>
      <c r="D10" s="1">
        <v>154</v>
      </c>
      <c r="E10" s="1">
        <v>15</v>
      </c>
      <c r="F10" s="1">
        <v>48</v>
      </c>
      <c r="G10" s="5">
        <f t="shared" si="0"/>
        <v>0.76237623762376239</v>
      </c>
      <c r="H10" s="6">
        <f t="shared" si="1"/>
        <v>76.237623762376245</v>
      </c>
      <c r="I10" s="5">
        <f t="shared" si="2"/>
        <v>0.18115870993039898</v>
      </c>
      <c r="J10" s="6">
        <f t="shared" si="3"/>
        <v>-1.232891578777974</v>
      </c>
      <c r="K10" s="6">
        <f t="shared" si="4"/>
        <v>-0.47997835497835517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"/>
      <c r="B11" s="1"/>
      <c r="C11" s="1" t="s">
        <v>9</v>
      </c>
      <c r="D11" s="1">
        <v>216</v>
      </c>
      <c r="E11" s="1">
        <v>0</v>
      </c>
      <c r="F11" s="1">
        <v>1</v>
      </c>
      <c r="G11" s="5">
        <f t="shared" si="0"/>
        <v>0.99539170506912444</v>
      </c>
      <c r="H11" s="6">
        <f t="shared" si="1"/>
        <v>99.539170506912441</v>
      </c>
      <c r="I11" s="5">
        <f t="shared" si="2"/>
        <v>4.5870585487056224E-3</v>
      </c>
      <c r="J11" s="6">
        <f t="shared" si="3"/>
        <v>-14.628897074955123</v>
      </c>
      <c r="K11" s="6">
        <f t="shared" si="4"/>
        <v>212.00462962963059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 t="s">
        <v>48</v>
      </c>
      <c r="D12" s="1">
        <v>110</v>
      </c>
      <c r="E12" s="1">
        <v>12</v>
      </c>
      <c r="F12" s="1">
        <v>95</v>
      </c>
      <c r="G12" s="5">
        <f t="shared" si="0"/>
        <v>0.53658536585365857</v>
      </c>
      <c r="H12" s="6">
        <f t="shared" si="1"/>
        <v>53.658536585365859</v>
      </c>
      <c r="I12" s="5">
        <f t="shared" si="2"/>
        <v>0.24866151100535394</v>
      </c>
      <c r="J12" s="6">
        <f t="shared" si="3"/>
        <v>-0.14673479641335568</v>
      </c>
      <c r="K12" s="6">
        <f t="shared" si="4"/>
        <v>-1.9784688995215305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 t="s">
        <v>45</v>
      </c>
      <c r="D13" s="1">
        <v>118</v>
      </c>
      <c r="E13" s="1">
        <v>25</v>
      </c>
      <c r="F13" s="1">
        <v>74</v>
      </c>
      <c r="G13" s="5">
        <f t="shared" si="0"/>
        <v>0.61458333333333337</v>
      </c>
      <c r="H13" s="6">
        <f t="shared" si="1"/>
        <v>61.458333333333336</v>
      </c>
      <c r="I13" s="5">
        <f t="shared" si="2"/>
        <v>0.23687065972222221</v>
      </c>
      <c r="J13" s="6">
        <f t="shared" si="3"/>
        <v>-0.47086435271996474</v>
      </c>
      <c r="K13" s="6">
        <f t="shared" si="4"/>
        <v>-1.7782867613376085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 t="s">
        <v>51</v>
      </c>
      <c r="D14" s="1">
        <v>91</v>
      </c>
      <c r="E14" s="1">
        <v>6</v>
      </c>
      <c r="F14" s="1">
        <v>120</v>
      </c>
      <c r="G14" s="5">
        <f t="shared" si="0"/>
        <v>0.43127962085308058</v>
      </c>
      <c r="H14" s="6">
        <f t="shared" si="1"/>
        <v>43.127962085308056</v>
      </c>
      <c r="I14" s="5">
        <f t="shared" si="2"/>
        <v>0.24527750948990365</v>
      </c>
      <c r="J14" s="6">
        <f t="shared" si="3"/>
        <v>0.27751513835222036</v>
      </c>
      <c r="K14" s="6">
        <f t="shared" si="4"/>
        <v>-1.9229853479853478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 t="s">
        <v>52</v>
      </c>
      <c r="D15" s="1">
        <v>75</v>
      </c>
      <c r="E15" s="1">
        <v>33</v>
      </c>
      <c r="F15" s="1">
        <v>109</v>
      </c>
      <c r="G15" s="5">
        <f t="shared" si="0"/>
        <v>0.40760869565217389</v>
      </c>
      <c r="H15" s="6">
        <f t="shared" si="1"/>
        <v>40.760869565217391</v>
      </c>
      <c r="I15" s="5">
        <f t="shared" si="2"/>
        <v>0.24146384688090738</v>
      </c>
      <c r="J15" s="6">
        <f t="shared" si="3"/>
        <v>0.37604085925434527</v>
      </c>
      <c r="K15" s="6">
        <f t="shared" si="4"/>
        <v>-1.8585932721712544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 t="s">
        <v>34</v>
      </c>
      <c r="D16" s="1">
        <v>179</v>
      </c>
      <c r="E16" s="1">
        <v>2</v>
      </c>
      <c r="F16" s="1">
        <v>36</v>
      </c>
      <c r="G16" s="5">
        <f t="shared" si="0"/>
        <v>0.83255813953488367</v>
      </c>
      <c r="H16" s="6">
        <f t="shared" si="1"/>
        <v>83.255813953488371</v>
      </c>
      <c r="I16" s="5">
        <f t="shared" si="2"/>
        <v>0.13940508382909683</v>
      </c>
      <c r="J16" s="6">
        <f t="shared" si="3"/>
        <v>-1.7813869710587802</v>
      </c>
      <c r="K16" s="6">
        <f t="shared" si="4"/>
        <v>1.1733395406579756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 t="s">
        <v>19</v>
      </c>
      <c r="D17" s="1">
        <v>197</v>
      </c>
      <c r="E17" s="1">
        <v>3</v>
      </c>
      <c r="F17" s="1">
        <v>17</v>
      </c>
      <c r="G17" s="5">
        <f t="shared" si="0"/>
        <v>0.92056074766355145</v>
      </c>
      <c r="H17" s="6">
        <f t="shared" si="1"/>
        <v>92.056074766355138</v>
      </c>
      <c r="I17" s="5">
        <f t="shared" si="2"/>
        <v>7.3128657524674609E-2</v>
      </c>
      <c r="J17" s="6">
        <f t="shared" si="3"/>
        <v>-3.1103906041462555</v>
      </c>
      <c r="K17" s="6">
        <f t="shared" si="4"/>
        <v>7.674529710361309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 t="s">
        <v>42</v>
      </c>
      <c r="D18" s="1">
        <v>158</v>
      </c>
      <c r="E18" s="1">
        <v>4</v>
      </c>
      <c r="F18" s="1">
        <v>55</v>
      </c>
      <c r="G18" s="5">
        <f t="shared" si="0"/>
        <v>0.74178403755868549</v>
      </c>
      <c r="H18" s="6">
        <f t="shared" si="1"/>
        <v>74.178403755868544</v>
      </c>
      <c r="I18" s="5">
        <f t="shared" si="2"/>
        <v>0.19154047918182016</v>
      </c>
      <c r="J18" s="6">
        <f t="shared" si="3"/>
        <v>-1.1049110998401899</v>
      </c>
      <c r="K18" s="6">
        <f t="shared" si="4"/>
        <v>-0.77917146144994209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 t="s">
        <v>40</v>
      </c>
      <c r="D19" s="1">
        <v>154</v>
      </c>
      <c r="E19" s="1">
        <v>13</v>
      </c>
      <c r="F19" s="1">
        <v>50</v>
      </c>
      <c r="G19" s="5">
        <f t="shared" si="0"/>
        <v>0.75490196078431371</v>
      </c>
      <c r="H19" s="6">
        <f t="shared" si="1"/>
        <v>75.490196078431367</v>
      </c>
      <c r="I19" s="5">
        <f t="shared" si="2"/>
        <v>0.18502499038831219</v>
      </c>
      <c r="J19" s="6">
        <f t="shared" si="3"/>
        <v>-1.1851899951802345</v>
      </c>
      <c r="K19" s="6">
        <f t="shared" si="4"/>
        <v>-0.59532467532467503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 t="s">
        <v>55</v>
      </c>
      <c r="D20" s="1">
        <v>141</v>
      </c>
      <c r="E20" s="1">
        <v>24</v>
      </c>
      <c r="F20" s="1">
        <v>52</v>
      </c>
      <c r="G20" s="5">
        <f t="shared" si="0"/>
        <v>0.73056994818652854</v>
      </c>
      <c r="H20" s="6">
        <f t="shared" si="1"/>
        <v>73.056994818652853</v>
      </c>
      <c r="I20" s="5">
        <f t="shared" si="2"/>
        <v>0.19683749899326156</v>
      </c>
      <c r="J20" s="6">
        <f t="shared" si="3"/>
        <v>-1.0393905848041904</v>
      </c>
      <c r="K20" s="6">
        <f t="shared" si="4"/>
        <v>-0.91966721222040348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 t="s">
        <v>18</v>
      </c>
      <c r="D21" s="1">
        <v>203</v>
      </c>
      <c r="E21" s="1">
        <v>1</v>
      </c>
      <c r="F21" s="1">
        <v>13</v>
      </c>
      <c r="G21" s="5">
        <f t="shared" si="0"/>
        <v>0.93981481481481477</v>
      </c>
      <c r="H21" s="6">
        <f t="shared" si="1"/>
        <v>93.981481481481481</v>
      </c>
      <c r="I21" s="5">
        <f t="shared" si="2"/>
        <v>5.6562928669410192E-2</v>
      </c>
      <c r="J21" s="6">
        <f t="shared" si="3"/>
        <v>-3.6985705379580907</v>
      </c>
      <c r="K21" s="6">
        <f t="shared" si="4"/>
        <v>11.679424024251599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 t="s">
        <v>56</v>
      </c>
      <c r="D22" s="1">
        <v>208</v>
      </c>
      <c r="E22" s="1">
        <v>0</v>
      </c>
      <c r="F22" s="1">
        <v>9</v>
      </c>
      <c r="G22" s="5">
        <f t="shared" si="0"/>
        <v>0.95852534562211977</v>
      </c>
      <c r="H22" s="6">
        <f t="shared" si="1"/>
        <v>95.852534562211972</v>
      </c>
      <c r="I22" s="5">
        <f t="shared" si="2"/>
        <v>3.9754507422115608E-2</v>
      </c>
      <c r="J22" s="6">
        <f t="shared" si="3"/>
        <v>-4.5993891270341889</v>
      </c>
      <c r="K22" s="6">
        <f t="shared" si="4"/>
        <v>19.154380341880316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 t="s">
        <v>53</v>
      </c>
      <c r="D23" s="1">
        <v>74</v>
      </c>
      <c r="E23" s="1">
        <v>28</v>
      </c>
      <c r="F23" s="1">
        <v>115</v>
      </c>
      <c r="G23" s="5">
        <f t="shared" si="0"/>
        <v>0.39153439153439151</v>
      </c>
      <c r="H23" s="6">
        <f t="shared" si="1"/>
        <v>39.153439153439152</v>
      </c>
      <c r="I23" s="5">
        <f t="shared" si="2"/>
        <v>0.23823521178018531</v>
      </c>
      <c r="J23" s="6">
        <f t="shared" si="3"/>
        <v>0.44444607650829743</v>
      </c>
      <c r="K23" s="6">
        <f t="shared" si="4"/>
        <v>-1.8024676850763806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 t="s">
        <v>11</v>
      </c>
      <c r="D24" s="1">
        <v>214</v>
      </c>
      <c r="E24" s="1">
        <v>1</v>
      </c>
      <c r="F24" s="1">
        <v>2</v>
      </c>
      <c r="G24" s="5">
        <f t="shared" si="0"/>
        <v>0.9907407407407407</v>
      </c>
      <c r="H24" s="6">
        <f t="shared" si="1"/>
        <v>99.074074074074076</v>
      </c>
      <c r="I24" s="5">
        <f t="shared" si="2"/>
        <v>9.1735253772291213E-3</v>
      </c>
      <c r="J24" s="6">
        <f t="shared" si="3"/>
        <v>-10.24740678388401</v>
      </c>
      <c r="K24" s="6">
        <f t="shared" si="4"/>
        <v>103.00934579439205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 t="s">
        <v>25</v>
      </c>
      <c r="D25" s="1">
        <v>191</v>
      </c>
      <c r="E25" s="1">
        <v>4</v>
      </c>
      <c r="F25" s="1">
        <v>22</v>
      </c>
      <c r="G25" s="5">
        <f t="shared" si="0"/>
        <v>0.89671361502347413</v>
      </c>
      <c r="H25" s="6">
        <f t="shared" si="1"/>
        <v>89.671361502347409</v>
      </c>
      <c r="I25" s="5">
        <f t="shared" si="2"/>
        <v>9.2618307655006754E-2</v>
      </c>
      <c r="J25" s="6">
        <f t="shared" si="3"/>
        <v>-2.6071059487277224</v>
      </c>
      <c r="K25" s="6">
        <f t="shared" si="4"/>
        <v>4.7970014278914768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 t="s">
        <v>32</v>
      </c>
      <c r="D26" s="1">
        <v>164</v>
      </c>
      <c r="E26" s="1">
        <v>26</v>
      </c>
      <c r="F26" s="1">
        <v>27</v>
      </c>
      <c r="G26" s="5">
        <f t="shared" si="0"/>
        <v>0.8586387434554974</v>
      </c>
      <c r="H26" s="6">
        <f t="shared" si="1"/>
        <v>85.863874345549746</v>
      </c>
      <c r="I26" s="5">
        <f t="shared" si="2"/>
        <v>0.12137825169266192</v>
      </c>
      <c r="J26" s="6">
        <f t="shared" si="3"/>
        <v>-2.0588123324906373</v>
      </c>
      <c r="K26" s="6">
        <f t="shared" si="4"/>
        <v>2.2387082204155391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 t="s">
        <v>17</v>
      </c>
      <c r="D27" s="1">
        <v>195</v>
      </c>
      <c r="E27" s="1">
        <v>8</v>
      </c>
      <c r="F27" s="1">
        <v>14</v>
      </c>
      <c r="G27" s="5">
        <f t="shared" si="0"/>
        <v>0.93301435406698563</v>
      </c>
      <c r="H27" s="6">
        <f t="shared" si="1"/>
        <v>93.301435406698559</v>
      </c>
      <c r="I27" s="5">
        <f t="shared" si="2"/>
        <v>6.2498569171951207E-2</v>
      </c>
      <c r="J27" s="6">
        <f t="shared" si="3"/>
        <v>-3.4641544856380606</v>
      </c>
      <c r="K27" s="6">
        <f t="shared" si="4"/>
        <v>10.000366300366295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 t="s">
        <v>23</v>
      </c>
      <c r="D28" s="1">
        <v>186</v>
      </c>
      <c r="E28" s="1">
        <v>2</v>
      </c>
      <c r="F28" s="1">
        <v>29</v>
      </c>
      <c r="G28" s="5">
        <f t="shared" si="0"/>
        <v>0.8651162790697674</v>
      </c>
      <c r="H28" s="6">
        <f t="shared" si="1"/>
        <v>86.511627906976742</v>
      </c>
      <c r="I28" s="5">
        <f t="shared" si="2"/>
        <v>0.11669010275824773</v>
      </c>
      <c r="J28" s="6">
        <f t="shared" si="3"/>
        <v>-2.1376873209014682</v>
      </c>
      <c r="K28" s="6">
        <f t="shared" si="4"/>
        <v>2.569707081942898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 t="s">
        <v>29</v>
      </c>
      <c r="D29" s="1">
        <v>174</v>
      </c>
      <c r="E29" s="1">
        <v>21</v>
      </c>
      <c r="F29" s="1">
        <v>22</v>
      </c>
      <c r="G29" s="5">
        <f t="shared" si="0"/>
        <v>0.88775510204081631</v>
      </c>
      <c r="H29" s="6">
        <f t="shared" si="1"/>
        <v>88.775510204081627</v>
      </c>
      <c r="I29" s="5">
        <f t="shared" si="2"/>
        <v>9.9645980841316123E-2</v>
      </c>
      <c r="J29" s="6">
        <f t="shared" si="3"/>
        <v>-2.4567310985738966</v>
      </c>
      <c r="K29" s="6">
        <f t="shared" si="4"/>
        <v>4.0355276907001034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 t="s">
        <v>38</v>
      </c>
      <c r="D30" s="1">
        <v>152</v>
      </c>
      <c r="E30" s="1">
        <v>21</v>
      </c>
      <c r="F30" s="1">
        <v>44</v>
      </c>
      <c r="G30" s="5">
        <f t="shared" si="0"/>
        <v>0.77551020408163263</v>
      </c>
      <c r="H30" s="6">
        <f t="shared" si="1"/>
        <v>77.551020408163268</v>
      </c>
      <c r="I30" s="5">
        <f t="shared" si="2"/>
        <v>0.17409412744689715</v>
      </c>
      <c r="J30" s="6">
        <f t="shared" si="3"/>
        <v>-1.3206131677201998</v>
      </c>
      <c r="K30" s="6">
        <f t="shared" si="4"/>
        <v>-0.2559808612440202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 t="s">
        <v>37</v>
      </c>
      <c r="D31" s="1">
        <v>149</v>
      </c>
      <c r="E31" s="1">
        <v>35</v>
      </c>
      <c r="F31" s="1">
        <v>33</v>
      </c>
      <c r="G31" s="5">
        <f t="shared" si="0"/>
        <v>0.81868131868131866</v>
      </c>
      <c r="H31" s="6">
        <f t="shared" si="1"/>
        <v>81.868131868131869</v>
      </c>
      <c r="I31" s="5">
        <f t="shared" si="2"/>
        <v>0.14844221712353581</v>
      </c>
      <c r="J31" s="6">
        <f t="shared" si="3"/>
        <v>-1.6542756799332536</v>
      </c>
      <c r="K31" s="6">
        <f t="shared" si="4"/>
        <v>0.73662802521862947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 t="s">
        <v>16</v>
      </c>
      <c r="D32" s="1">
        <v>207</v>
      </c>
      <c r="E32" s="1">
        <v>2</v>
      </c>
      <c r="F32" s="1">
        <v>8</v>
      </c>
      <c r="G32" s="5">
        <f t="shared" si="0"/>
        <v>0.96279069767441861</v>
      </c>
      <c r="H32" s="6">
        <f t="shared" si="1"/>
        <v>96.279069767441854</v>
      </c>
      <c r="I32" s="5">
        <f t="shared" si="2"/>
        <v>3.5824770146024879E-2</v>
      </c>
      <c r="J32" s="6">
        <f t="shared" si="3"/>
        <v>-4.8901582124707552</v>
      </c>
      <c r="K32" s="6">
        <f t="shared" si="4"/>
        <v>21.913647342995169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 t="s">
        <v>30</v>
      </c>
      <c r="D33" s="1">
        <v>183</v>
      </c>
      <c r="E33" s="1">
        <v>7</v>
      </c>
      <c r="F33" s="1">
        <v>27</v>
      </c>
      <c r="G33" s="5">
        <f t="shared" si="0"/>
        <v>0.87142857142857144</v>
      </c>
      <c r="H33" s="6">
        <f t="shared" si="1"/>
        <v>87.142857142857139</v>
      </c>
      <c r="I33" s="5">
        <f t="shared" si="2"/>
        <v>0.11204081632653061</v>
      </c>
      <c r="J33" s="6">
        <f t="shared" si="3"/>
        <v>-2.2193059188368638</v>
      </c>
      <c r="K33" s="6">
        <f t="shared" si="4"/>
        <v>2.9253187613843359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 t="s">
        <v>24</v>
      </c>
      <c r="D34" s="1">
        <v>194</v>
      </c>
      <c r="E34" s="1">
        <v>1</v>
      </c>
      <c r="F34" s="1">
        <v>22</v>
      </c>
      <c r="G34" s="5">
        <f t="shared" si="0"/>
        <v>0.89814814814814814</v>
      </c>
      <c r="H34" s="6">
        <f t="shared" si="1"/>
        <v>89.81481481481481</v>
      </c>
      <c r="I34" s="5">
        <f t="shared" si="2"/>
        <v>9.1478052126200277E-2</v>
      </c>
      <c r="J34" s="6">
        <f t="shared" si="3"/>
        <v>-2.6327901321672962</v>
      </c>
      <c r="K34" s="6">
        <f t="shared" si="4"/>
        <v>4.931583880037488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 t="s">
        <v>57</v>
      </c>
      <c r="D35" s="1">
        <v>141</v>
      </c>
      <c r="E35" s="1">
        <v>28</v>
      </c>
      <c r="F35" s="1">
        <v>48</v>
      </c>
      <c r="G35" s="5">
        <f t="shared" si="0"/>
        <v>0.74603174603174605</v>
      </c>
      <c r="H35" s="6">
        <f t="shared" si="1"/>
        <v>74.603174603174608</v>
      </c>
      <c r="I35" s="5">
        <f t="shared" si="2"/>
        <v>0.18946837994457041</v>
      </c>
      <c r="J35" s="6">
        <f t="shared" si="3"/>
        <v>-1.130453684108683</v>
      </c>
      <c r="K35" s="6">
        <f t="shared" si="4"/>
        <v>-0.72207446808510589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 t="s">
        <v>47</v>
      </c>
      <c r="D36" s="1">
        <v>135</v>
      </c>
      <c r="E36" s="1">
        <v>3</v>
      </c>
      <c r="F36" s="1">
        <v>79</v>
      </c>
      <c r="G36" s="5">
        <f t="shared" si="0"/>
        <v>0.63084112149532712</v>
      </c>
      <c r="H36" s="6">
        <f t="shared" si="1"/>
        <v>63.084112149532714</v>
      </c>
      <c r="I36" s="5">
        <f t="shared" si="2"/>
        <v>0.23288060092584506</v>
      </c>
      <c r="J36" s="6">
        <f t="shared" si="3"/>
        <v>-0.542260034189185</v>
      </c>
      <c r="K36" s="6">
        <f t="shared" si="4"/>
        <v>-1.7059540553211443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 t="s">
        <v>46</v>
      </c>
      <c r="D37" s="1">
        <v>92</v>
      </c>
      <c r="E37" s="1">
        <v>66</v>
      </c>
      <c r="F37" s="1">
        <v>59</v>
      </c>
      <c r="G37" s="5">
        <f t="shared" si="0"/>
        <v>0.60927152317880795</v>
      </c>
      <c r="H37" s="6">
        <f t="shared" si="1"/>
        <v>60.927152317880797</v>
      </c>
      <c r="I37" s="5">
        <f t="shared" si="2"/>
        <v>0.23805973422218324</v>
      </c>
      <c r="J37" s="6">
        <f t="shared" si="3"/>
        <v>-0.44791336408327009</v>
      </c>
      <c r="K37" s="6">
        <f t="shared" si="4"/>
        <v>-1.7993736182756077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 t="s">
        <v>49</v>
      </c>
      <c r="D38" s="1">
        <v>89</v>
      </c>
      <c r="E38" s="1">
        <v>50</v>
      </c>
      <c r="F38" s="1">
        <v>78</v>
      </c>
      <c r="G38" s="5">
        <f t="shared" si="0"/>
        <v>0.53293413173652693</v>
      </c>
      <c r="H38" s="6">
        <f t="shared" si="1"/>
        <v>53.293413173652695</v>
      </c>
      <c r="I38" s="5">
        <f t="shared" si="2"/>
        <v>0.2489153429667611</v>
      </c>
      <c r="J38" s="6">
        <f t="shared" si="3"/>
        <v>-0.13202323813504757</v>
      </c>
      <c r="K38" s="6">
        <f t="shared" si="4"/>
        <v>-1.9825698645923371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 t="s">
        <v>41</v>
      </c>
      <c r="D39" s="1">
        <v>147</v>
      </c>
      <c r="E39" s="1">
        <v>14</v>
      </c>
      <c r="F39" s="1">
        <v>56</v>
      </c>
      <c r="G39" s="5">
        <f t="shared" si="0"/>
        <v>0.72413793103448276</v>
      </c>
      <c r="H39" s="6">
        <f t="shared" si="1"/>
        <v>72.41379310344827</v>
      </c>
      <c r="I39" s="5">
        <f t="shared" si="2"/>
        <v>0.19976218787158145</v>
      </c>
      <c r="J39" s="6">
        <f t="shared" si="3"/>
        <v>-1.0029717747535976</v>
      </c>
      <c r="K39" s="6">
        <f t="shared" si="4"/>
        <v>-0.99404761904761951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 t="s">
        <v>50</v>
      </c>
      <c r="D40" s="1">
        <v>117</v>
      </c>
      <c r="E40" s="1">
        <v>9</v>
      </c>
      <c r="F40" s="1">
        <v>91</v>
      </c>
      <c r="G40" s="5">
        <f t="shared" si="0"/>
        <v>0.5625</v>
      </c>
      <c r="H40" s="6">
        <f t="shared" si="1"/>
        <v>56.25</v>
      </c>
      <c r="I40" s="5">
        <f t="shared" si="2"/>
        <v>0.24609375</v>
      </c>
      <c r="J40" s="6">
        <f t="shared" si="3"/>
        <v>-0.25197631533948478</v>
      </c>
      <c r="K40" s="6">
        <f t="shared" si="4"/>
        <v>-1.9365079365079367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 t="s">
        <v>14</v>
      </c>
      <c r="D41" s="1">
        <v>211</v>
      </c>
      <c r="E41" s="1">
        <v>0</v>
      </c>
      <c r="F41" s="1">
        <v>6</v>
      </c>
      <c r="G41" s="5">
        <f t="shared" si="0"/>
        <v>0.97235023041474655</v>
      </c>
      <c r="H41" s="6">
        <f t="shared" si="1"/>
        <v>97.235023041474662</v>
      </c>
      <c r="I41" s="5">
        <f t="shared" si="2"/>
        <v>2.6885259827135841E-2</v>
      </c>
      <c r="J41" s="6">
        <f t="shared" si="3"/>
        <v>-5.7615191300232631</v>
      </c>
      <c r="K41" s="6">
        <f t="shared" si="4"/>
        <v>31.195102685624022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 t="s">
        <v>15</v>
      </c>
      <c r="D42" s="1">
        <v>205</v>
      </c>
      <c r="E42" s="1">
        <v>0</v>
      </c>
      <c r="F42" s="1">
        <v>12</v>
      </c>
      <c r="G42" s="5">
        <f t="shared" si="0"/>
        <v>0.9447004608294931</v>
      </c>
      <c r="H42" s="6">
        <f t="shared" si="1"/>
        <v>94.47004608294931</v>
      </c>
      <c r="I42" s="5">
        <f t="shared" si="2"/>
        <v>5.2241500138036467E-2</v>
      </c>
      <c r="J42" s="6">
        <f t="shared" si="3"/>
        <v>-3.8912555709820955</v>
      </c>
      <c r="K42" s="6">
        <f t="shared" si="4"/>
        <v>13.141869918699193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 t="s">
        <v>13</v>
      </c>
      <c r="D43" s="1">
        <v>213</v>
      </c>
      <c r="E43" s="1">
        <v>0</v>
      </c>
      <c r="F43" s="1">
        <v>4</v>
      </c>
      <c r="G43" s="5">
        <f t="shared" si="0"/>
        <v>0.98156682027649766</v>
      </c>
      <c r="H43" s="6">
        <f t="shared" si="1"/>
        <v>98.156682027649765</v>
      </c>
      <c r="I43" s="5">
        <f t="shared" si="2"/>
        <v>1.8093397608783399E-2</v>
      </c>
      <c r="J43" s="6">
        <f t="shared" si="3"/>
        <v>-7.1602220176976985</v>
      </c>
      <c r="K43" s="6">
        <f t="shared" si="4"/>
        <v>49.268779342722908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 t="s">
        <v>20</v>
      </c>
      <c r="D44" s="1">
        <v>201</v>
      </c>
      <c r="E44" s="1">
        <v>3</v>
      </c>
      <c r="F44" s="1">
        <v>13</v>
      </c>
      <c r="G44" s="5">
        <f t="shared" si="0"/>
        <v>0.93925233644859818</v>
      </c>
      <c r="H44" s="6">
        <f t="shared" si="1"/>
        <v>93.925233644859816</v>
      </c>
      <c r="I44" s="5">
        <f t="shared" si="2"/>
        <v>5.7057384924447507E-2</v>
      </c>
      <c r="J44" s="6">
        <f t="shared" si="3"/>
        <v>-3.6778003043196756</v>
      </c>
      <c r="K44" s="6">
        <f t="shared" si="4"/>
        <v>11.526215078453898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 t="s">
        <v>35</v>
      </c>
      <c r="D45" s="1">
        <v>181</v>
      </c>
      <c r="E45" s="1">
        <v>1</v>
      </c>
      <c r="F45" s="1">
        <v>35</v>
      </c>
      <c r="G45" s="5">
        <f t="shared" si="0"/>
        <v>0.83796296296296291</v>
      </c>
      <c r="H45" s="6">
        <f t="shared" si="1"/>
        <v>83.796296296296291</v>
      </c>
      <c r="I45" s="5">
        <f t="shared" si="2"/>
        <v>0.13578103566529495</v>
      </c>
      <c r="J45" s="6">
        <f t="shared" si="3"/>
        <v>-1.8343387738295305</v>
      </c>
      <c r="K45" s="6">
        <f t="shared" si="4"/>
        <v>1.3647987371744259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 t="s">
        <v>58</v>
      </c>
      <c r="D46" s="1">
        <v>210</v>
      </c>
      <c r="E46" s="1">
        <v>0</v>
      </c>
      <c r="F46" s="1">
        <v>7</v>
      </c>
      <c r="G46" s="5">
        <f t="shared" si="0"/>
        <v>0.967741935483871</v>
      </c>
      <c r="H46" s="6">
        <f t="shared" si="1"/>
        <v>96.774193548387103</v>
      </c>
      <c r="I46" s="5">
        <f t="shared" si="2"/>
        <v>3.1217481789802264E-2</v>
      </c>
      <c r="J46" s="6">
        <f t="shared" si="3"/>
        <v>-5.2946513892166083</v>
      </c>
      <c r="K46" s="6">
        <f t="shared" si="4"/>
        <v>26.03333333333336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 t="s">
        <v>43</v>
      </c>
      <c r="D47" s="1">
        <v>86</v>
      </c>
      <c r="E47" s="1">
        <v>82</v>
      </c>
      <c r="F47" s="1">
        <v>49</v>
      </c>
      <c r="G47" s="5">
        <f t="shared" si="0"/>
        <v>0.63703703703703707</v>
      </c>
      <c r="H47" s="6">
        <f t="shared" si="1"/>
        <v>63.703703703703709</v>
      </c>
      <c r="I47" s="5">
        <f t="shared" si="2"/>
        <v>0.23122085048010974</v>
      </c>
      <c r="J47" s="6">
        <f t="shared" si="3"/>
        <v>-0.56997322978960319</v>
      </c>
      <c r="K47" s="6">
        <f t="shared" si="4"/>
        <v>-1.6751305173232085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 t="s">
        <v>28</v>
      </c>
      <c r="D48" s="1">
        <v>185</v>
      </c>
      <c r="E48" s="1">
        <v>6</v>
      </c>
      <c r="F48" s="1">
        <v>26</v>
      </c>
      <c r="G48" s="5">
        <f t="shared" si="0"/>
        <v>0.87677725118483407</v>
      </c>
      <c r="H48" s="6">
        <f t="shared" si="1"/>
        <v>87.677725118483409</v>
      </c>
      <c r="I48" s="5">
        <f t="shared" si="2"/>
        <v>0.10803890298960045</v>
      </c>
      <c r="J48" s="6">
        <f t="shared" si="3"/>
        <v>-2.292580457895677</v>
      </c>
      <c r="K48" s="6">
        <f t="shared" si="4"/>
        <v>3.2559251559251532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 t="s">
        <v>27</v>
      </c>
      <c r="D49" s="1">
        <v>182</v>
      </c>
      <c r="E49" s="1">
        <v>5</v>
      </c>
      <c r="F49" s="1">
        <v>30</v>
      </c>
      <c r="G49" s="5">
        <f t="shared" si="0"/>
        <v>0.85849056603773588</v>
      </c>
      <c r="H49" s="6">
        <f t="shared" si="1"/>
        <v>85.84905660377359</v>
      </c>
      <c r="I49" s="5">
        <f t="shared" si="2"/>
        <v>0.12148451406194373</v>
      </c>
      <c r="J49" s="6">
        <f t="shared" si="3"/>
        <v>-2.0570614554509143</v>
      </c>
      <c r="K49" s="6">
        <f t="shared" si="4"/>
        <v>2.2315018315018325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 t="s">
        <v>26</v>
      </c>
      <c r="D50" s="1">
        <v>205</v>
      </c>
      <c r="E50" s="1">
        <v>3</v>
      </c>
      <c r="F50" s="1">
        <v>9</v>
      </c>
      <c r="G50" s="5">
        <f t="shared" si="0"/>
        <v>0.95794392523364491</v>
      </c>
      <c r="H50" s="6">
        <f t="shared" si="1"/>
        <v>95.794392523364493</v>
      </c>
      <c r="I50" s="5">
        <f t="shared" si="2"/>
        <v>4.0287361341601838E-2</v>
      </c>
      <c r="J50" s="6">
        <f t="shared" si="3"/>
        <v>-4.5630779323612476</v>
      </c>
      <c r="K50" s="6">
        <f t="shared" si="4"/>
        <v>18.821680216802196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 t="s">
        <v>22</v>
      </c>
      <c r="D51" s="1">
        <v>200</v>
      </c>
      <c r="E51" s="1">
        <v>2</v>
      </c>
      <c r="F51" s="1">
        <v>15</v>
      </c>
      <c r="G51" s="5">
        <f t="shared" si="0"/>
        <v>0.93023255813953487</v>
      </c>
      <c r="H51" s="6">
        <f t="shared" si="1"/>
        <v>93.023255813953483</v>
      </c>
      <c r="I51" s="5">
        <f t="shared" si="2"/>
        <v>6.4899945916711749E-2</v>
      </c>
      <c r="J51" s="6">
        <f t="shared" si="3"/>
        <v>-3.3776224379485238</v>
      </c>
      <c r="K51" s="6">
        <f t="shared" si="4"/>
        <v>9.4083333333333297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 t="s">
        <v>36</v>
      </c>
      <c r="D52" s="1">
        <v>126</v>
      </c>
      <c r="E52" s="1">
        <v>65</v>
      </c>
      <c r="F52" s="1">
        <v>26</v>
      </c>
      <c r="G52" s="5">
        <f t="shared" si="0"/>
        <v>0.82894736842105265</v>
      </c>
      <c r="H52" s="6">
        <f t="shared" si="1"/>
        <v>82.89473684210526</v>
      </c>
      <c r="I52" s="5">
        <f t="shared" si="2"/>
        <v>0.14179362880886426</v>
      </c>
      <c r="J52" s="6">
        <f t="shared" si="3"/>
        <v>-1.7471413945365306</v>
      </c>
      <c r="K52" s="6">
        <f t="shared" si="4"/>
        <v>1.0525030525030532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 t="s">
        <v>21</v>
      </c>
      <c r="D53" s="1">
        <v>192</v>
      </c>
      <c r="E53" s="1">
        <v>3</v>
      </c>
      <c r="F53" s="1">
        <v>22</v>
      </c>
      <c r="G53" s="5">
        <f t="shared" si="0"/>
        <v>0.89719626168224298</v>
      </c>
      <c r="H53" s="6">
        <f t="shared" si="1"/>
        <v>89.719626168224295</v>
      </c>
      <c r="I53" s="5">
        <f t="shared" si="2"/>
        <v>9.2235129705651162E-2</v>
      </c>
      <c r="J53" s="6">
        <f t="shared" si="3"/>
        <v>-2.6156941833108203</v>
      </c>
      <c r="K53" s="6">
        <f t="shared" si="4"/>
        <v>4.8418560606060588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 t="s">
        <v>33</v>
      </c>
      <c r="D54" s="1">
        <v>152</v>
      </c>
      <c r="E54" s="1">
        <v>24</v>
      </c>
      <c r="F54" s="1">
        <v>41</v>
      </c>
      <c r="G54" s="5">
        <f t="shared" si="0"/>
        <v>0.78756476683937826</v>
      </c>
      <c r="H54" s="6">
        <f t="shared" si="1"/>
        <v>78.756476683937819</v>
      </c>
      <c r="I54" s="5">
        <f t="shared" si="2"/>
        <v>0.167306504872614</v>
      </c>
      <c r="J54" s="6">
        <f t="shared" si="3"/>
        <v>-1.4060774926283386</v>
      </c>
      <c r="K54" s="6">
        <f t="shared" si="4"/>
        <v>-2.2946084724003946E-2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2"/>
      <c r="C55" s="2" t="s">
        <v>10</v>
      </c>
      <c r="D55" s="2">
        <v>213</v>
      </c>
      <c r="E55" s="2">
        <v>0</v>
      </c>
      <c r="F55" s="2">
        <v>4</v>
      </c>
      <c r="G55" s="7">
        <f t="shared" si="0"/>
        <v>0.98156682027649766</v>
      </c>
      <c r="H55" s="8">
        <f t="shared" si="1"/>
        <v>98.156682027649765</v>
      </c>
      <c r="I55" s="7">
        <f t="shared" si="2"/>
        <v>1.8093397608783399E-2</v>
      </c>
      <c r="J55" s="8">
        <f t="shared" si="3"/>
        <v>-7.1602220176976985</v>
      </c>
      <c r="K55" s="8">
        <f t="shared" si="4"/>
        <v>49.268779342722908</v>
      </c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Table_1a_Male</vt:lpstr>
      <vt:lpstr>Table_1b_Female</vt:lpstr>
      <vt:lpstr>Table_Young (≤25)</vt:lpstr>
      <vt:lpstr>Table_1d_Adults (&gt;25)</vt:lpstr>
      <vt:lpstr>Table_1e_Less_Edu (≤14)</vt:lpstr>
      <vt:lpstr>Table_1f_More_Edu (&gt;14)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Valerio Manippa</cp:lastModifiedBy>
  <dcterms:created xsi:type="dcterms:W3CDTF">2015-06-05T18:19:34Z</dcterms:created>
  <dcterms:modified xsi:type="dcterms:W3CDTF">2023-12-27T10:44:28Z</dcterms:modified>
</cp:coreProperties>
</file>