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lisboa-my.sharepoint.com/personal/jmmoreno_fc_ul_pt/Documents/Moreno et al (2019)/"/>
    </mc:Choice>
  </mc:AlternateContent>
  <xr:revisionPtr revIDLastSave="167" documentId="13_ncr:1_{B0309154-023B-4C31-8612-9960E968600F}" xr6:coauthVersionLast="45" xr6:coauthVersionMax="45" xr10:uidLastSave="{8B267FE4-A0F9-4E86-94CD-DAD5CCBECF4D}"/>
  <bookViews>
    <workbookView xWindow="-108" yWindow="-108" windowWidth="23256" windowHeight="12576" xr2:uid="{9B4C4031-1AEB-4520-A49D-7588DF75C261}"/>
  </bookViews>
  <sheets>
    <sheet name="BUSTE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6" i="1" l="1"/>
  <c r="G15" i="1" s="1"/>
  <c r="E15" i="1"/>
  <c r="G25" i="1" l="1"/>
  <c r="G5" i="1" l="1"/>
  <c r="G7" i="1"/>
  <c r="G21" i="1" l="1"/>
  <c r="G23" i="1"/>
  <c r="G27" i="1"/>
  <c r="G33" i="1"/>
  <c r="G19" i="1"/>
  <c r="G17" i="1"/>
  <c r="G3" i="1"/>
</calcChain>
</file>

<file path=xl/sharedStrings.xml><?xml version="1.0" encoding="utf-8"?>
<sst xmlns="http://schemas.openxmlformats.org/spreadsheetml/2006/main" count="204" uniqueCount="141">
  <si>
    <t>LRT</t>
  </si>
  <si>
    <t>AICc</t>
  </si>
  <si>
    <t>cry1aa</t>
  </si>
  <si>
    <t>cry1ab</t>
  </si>
  <si>
    <t>cry1ba</t>
  </si>
  <si>
    <t>cry1bb</t>
  </si>
  <si>
    <t>cry2</t>
  </si>
  <si>
    <t>cry3</t>
  </si>
  <si>
    <t>Unconstrained model</t>
  </si>
  <si>
    <t>Constrained model</t>
  </si>
  <si>
    <t>Gene</t>
  </si>
  <si>
    <t>Model</t>
  </si>
  <si>
    <t>Parameters</t>
  </si>
  <si>
    <t>Likelihood (lnL)</t>
  </si>
  <si>
    <t>P-value</t>
  </si>
  <si>
    <t>per1a</t>
  </si>
  <si>
    <t>per1b</t>
  </si>
  <si>
    <t>per2</t>
  </si>
  <si>
    <t>per3</t>
  </si>
  <si>
    <t>bmal1a</t>
  </si>
  <si>
    <t>bmal1b</t>
  </si>
  <si>
    <t>bmal2</t>
  </si>
  <si>
    <t>clocka</t>
  </si>
  <si>
    <t>clockb</t>
  </si>
  <si>
    <t xml:space="preserve">ω1 </t>
  </si>
  <si>
    <t xml:space="preserve">ω2 </t>
  </si>
  <si>
    <t xml:space="preserve">ω3 </t>
  </si>
  <si>
    <t>1.00 (8.08%)</t>
  </si>
  <si>
    <t>0.37 (39.59%)</t>
  </si>
  <si>
    <t>1.00 (60.41%)</t>
  </si>
  <si>
    <t>1.58 (0.00%)</t>
  </si>
  <si>
    <t>0.38 (39.08%)</t>
  </si>
  <si>
    <t>0.99 (60.92%)</t>
  </si>
  <si>
    <t>1.00 (0.00%)</t>
  </si>
  <si>
    <t>1.00 (44.69%)</t>
  </si>
  <si>
    <t>1.00 (35.53%)</t>
  </si>
  <si>
    <t>1.00 (19.82%)</t>
  </si>
  <si>
    <t>1.00 (44.65%)</t>
  </si>
  <si>
    <t>0.33 (35.81%)</t>
  </si>
  <si>
    <t>0.45 (64.19%)</t>
  </si>
  <si>
    <t>0.01 (0.00%)</t>
  </si>
  <si>
    <t>0.09 (10.11%)</t>
  </si>
  <si>
    <t>0.12 (89.85%)</t>
  </si>
  <si>
    <t>317.33 (0.04%)</t>
  </si>
  <si>
    <t>0.00 (86.12%)</t>
  </si>
  <si>
    <t>0.16 (0.00%)</t>
  </si>
  <si>
    <t>1.00 (13.88%)</t>
  </si>
  <si>
    <t>0.00 (2.26%)</t>
  </si>
  <si>
    <t>0.32 (96.80%)</t>
  </si>
  <si>
    <t>22.65 (0.94%)</t>
  </si>
  <si>
    <t>0.00 (59.86%)</t>
  </si>
  <si>
    <t>0.36 (0.00%)</t>
  </si>
  <si>
    <t>1.00 (40.14%)</t>
  </si>
  <si>
    <t>0.00 (81.58%)</t>
  </si>
  <si>
    <t>0.00 (13.60%)</t>
  </si>
  <si>
    <t>9.88 (4.82%)</t>
  </si>
  <si>
    <t>0.00 (61.26%)</t>
  </si>
  <si>
    <t>0.23 (0.00%)</t>
  </si>
  <si>
    <t>1.00 (38.74%)</t>
  </si>
  <si>
    <t>0.04 (85.93%)</t>
  </si>
  <si>
    <t>0.34 (14.07%)</t>
  </si>
  <si>
    <t>1.11 (0.00%)</t>
  </si>
  <si>
    <t>0.04 (85.60%)</t>
  </si>
  <si>
    <t>0.33 (14.40%)</t>
  </si>
  <si>
    <t>0.01 (86.43%)</t>
  </si>
  <si>
    <t>0.25 (13.57%)</t>
  </si>
  <si>
    <t>1.01 (0.00%)</t>
  </si>
  <si>
    <t>0.01 (86.09%)</t>
  </si>
  <si>
    <t>0.24 (13.91%)</t>
  </si>
  <si>
    <t>0.00 (4.11%)</t>
  </si>
  <si>
    <t>0.00 (95.25%)</t>
  </si>
  <si>
    <t>276.06 (0.65%)</t>
  </si>
  <si>
    <t>0.00 (78.24%)</t>
  </si>
  <si>
    <t>1.00 (21.76%)</t>
  </si>
  <si>
    <t>0.024</t>
  </si>
  <si>
    <t>-2696.9</t>
  </si>
  <si>
    <t>5438.4</t>
  </si>
  <si>
    <t>-2698.6</t>
  </si>
  <si>
    <t>5439.6</t>
  </si>
  <si>
    <t>-2563.6</t>
  </si>
  <si>
    <t>5171.8</t>
  </si>
  <si>
    <t>5169.8</t>
  </si>
  <si>
    <t>-2834.9</t>
  </si>
  <si>
    <t>5722.2</t>
  </si>
  <si>
    <t>0.772</t>
  </si>
  <si>
    <t>-2835.1</t>
  </si>
  <si>
    <t>5720.7</t>
  </si>
  <si>
    <t>-2978.5</t>
  </si>
  <si>
    <t>6009.5</t>
  </si>
  <si>
    <t>-7327.3</t>
  </si>
  <si>
    <t>14706.8</t>
  </si>
  <si>
    <t>-7337.8</t>
  </si>
  <si>
    <t>14725.8</t>
  </si>
  <si>
    <t>-5733.9</t>
  </si>
  <si>
    <t>-5737.6</t>
  </si>
  <si>
    <t>11525.4</t>
  </si>
  <si>
    <t>-2617.3</t>
  </si>
  <si>
    <t>5279.1</t>
  </si>
  <si>
    <t>-2594.1</t>
  </si>
  <si>
    <t>5232.8</t>
  </si>
  <si>
    <t>5230.8</t>
  </si>
  <si>
    <t>-2934.2</t>
  </si>
  <si>
    <t>5920.8</t>
  </si>
  <si>
    <t>-2947.7</t>
  </si>
  <si>
    <t>5945.8</t>
  </si>
  <si>
    <t>-3463.8</t>
  </si>
  <si>
    <t>7006.4</t>
  </si>
  <si>
    <t>clock2</t>
  </si>
  <si>
    <t>0.28 (64.93%)</t>
  </si>
  <si>
    <t>1.00 (1.69%)</t>
  </si>
  <si>
    <t>1.03 (33.38%)</t>
  </si>
  <si>
    <t>0.29 (0.64%)</t>
  </si>
  <si>
    <t>0.30 (64.15%)</t>
  </si>
  <si>
    <t>1.00 (35.21%)</t>
  </si>
  <si>
    <t>0.13 (6.85%)</t>
  </si>
  <si>
    <t>0.16 (90.70%)</t>
  </si>
  <si>
    <t>37.68 (2.45%)</t>
  </si>
  <si>
    <t>0.00 (59.17%)</t>
  </si>
  <si>
    <t>0.28 (0.00%)</t>
  </si>
  <si>
    <t>1.00 (40.83%)</t>
  </si>
  <si>
    <t>0.00 (92.84%)</t>
  </si>
  <si>
    <t>0.01 (5.50%)</t>
  </si>
  <si>
    <t>8.89 (1.66%)</t>
  </si>
  <si>
    <t>0.00 (18.60%)</t>
  </si>
  <si>
    <t>0.00 (73.32%)</t>
  </si>
  <si>
    <t>n/a</t>
  </si>
  <si>
    <t>4.08 (19.77%)</t>
  </si>
  <si>
    <t>0.07 (100%)</t>
  </si>
  <si>
    <t>0.07 (0.00%)</t>
  </si>
  <si>
    <t>1.02 (0.00%)</t>
  </si>
  <si>
    <t>0.38 (0.00%)</t>
  </si>
  <si>
    <t>1.00 (0.00%)</t>
  </si>
  <si>
    <t>0.44 (100%)</t>
  </si>
  <si>
    <t>0.00 (70.01%)</t>
  </si>
  <si>
    <t>0.11 (20.09%)</t>
  </si>
  <si>
    <t>14.73 (9.90%)</t>
  </si>
  <si>
    <t>1.00 (36.95%)</t>
  </si>
  <si>
    <t>1.00 (63.05%)</t>
  </si>
  <si>
    <t>0.08 (0.00%)</t>
  </si>
  <si>
    <t>0.13 (100%)</t>
  </si>
  <si>
    <t>0.13 (100%)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</si>
</sst>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1" fillId="0" borderId="8" xfId="0" applyFont="1" applyBorder="1" applyAlignment="1">
      <alignment horizontal="center" vertical="center"/>
    </xf>
    <xf numFmtId="165" fontId="1" fillId="0" borderId="8" xfId="0" applyNumberFormat="1" applyFont="1" applyBorder="1" applyAlignment="1">
      <alignment horizontal="center" vertical="center"/>
    </xf>
    <xf numFmtId="165" fontId="1" fillId="0" borderId="6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165" fontId="1" fillId="0" borderId="1" xfId="0" applyNumberFormat="1" applyFont="1" applyBorder="1" applyAlignment="1">
      <alignment horizontal="center" vertical="center"/>
    </xf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 vertical="center"/>
    </xf>
    <xf numFmtId="164" fontId="1" fillId="2" borderId="8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164" fontId="1" fillId="2" borderId="6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 vertical="center"/>
    </xf>
    <xf numFmtId="164" fontId="1" fillId="3" borderId="4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0" fontId="1" fillId="0" borderId="8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 vertical="center"/>
    </xf>
    <xf numFmtId="165" fontId="1" fillId="0" borderId="8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6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65" fontId="1" fillId="0" borderId="0" xfId="0" applyNumberFormat="1" applyFont="1" applyFill="1" applyBorder="1" applyAlignment="1">
      <alignment vertical="center"/>
    </xf>
    <xf numFmtId="164" fontId="1" fillId="2" borderId="6" xfId="0" applyNumberFormat="1" applyFont="1" applyFill="1" applyBorder="1" applyAlignment="1">
      <alignment horizontal="center" vertical="center"/>
    </xf>
    <xf numFmtId="165" fontId="1" fillId="2" borderId="6" xfId="0" applyNumberFormat="1" applyFont="1" applyFill="1" applyBorder="1" applyAlignment="1">
      <alignment horizontal="center" vertical="center"/>
    </xf>
    <xf numFmtId="165" fontId="1" fillId="3" borderId="0" xfId="0" applyNumberFormat="1" applyFont="1" applyFill="1" applyBorder="1" applyAlignment="1">
      <alignment horizontal="center" vertical="center"/>
    </xf>
    <xf numFmtId="165" fontId="1" fillId="3" borderId="1" xfId="0" applyNumberFormat="1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64" fontId="1" fillId="3" borderId="0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64" fontId="1" fillId="2" borderId="7" xfId="0" applyNumberFormat="1" applyFont="1" applyFill="1" applyBorder="1" applyAlignment="1">
      <alignment horizontal="center" vertical="center"/>
    </xf>
    <xf numFmtId="165" fontId="1" fillId="2" borderId="7" xfId="0" applyNumberFormat="1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165" fontId="1" fillId="0" borderId="7" xfId="0" applyNumberFormat="1" applyFont="1" applyBorder="1" applyAlignment="1">
      <alignment horizontal="center" vertical="center"/>
    </xf>
    <xf numFmtId="165" fontId="1" fillId="0" borderId="6" xfId="0" applyNumberFormat="1" applyFont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64" fontId="1" fillId="2" borderId="0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165" fontId="1" fillId="2" borderId="0" xfId="0" applyNumberFormat="1" applyFont="1" applyFill="1" applyBorder="1" applyAlignment="1">
      <alignment horizontal="center" vertical="center"/>
    </xf>
    <xf numFmtId="165" fontId="1" fillId="2" borderId="1" xfId="0" applyNumberFormat="1" applyFont="1" applyFill="1" applyBorder="1" applyAlignment="1">
      <alignment horizontal="center" vertical="center"/>
    </xf>
    <xf numFmtId="164" fontId="1" fillId="0" borderId="7" xfId="0" applyNumberFormat="1" applyFont="1" applyFill="1" applyBorder="1" applyAlignment="1">
      <alignment horizontal="center" vertical="center"/>
    </xf>
    <xf numFmtId="164" fontId="1" fillId="0" borderId="6" xfId="0" applyNumberFormat="1" applyFont="1" applyFill="1" applyBorder="1" applyAlignment="1">
      <alignment horizontal="center" vertical="center"/>
    </xf>
    <xf numFmtId="165" fontId="1" fillId="0" borderId="7" xfId="0" applyNumberFormat="1" applyFont="1" applyFill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65" fontId="1" fillId="0" borderId="3" xfId="0" applyNumberFormat="1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164" fontId="1" fillId="0" borderId="3" xfId="0" applyNumberFormat="1" applyFont="1" applyFill="1" applyBorder="1" applyAlignment="1">
      <alignment horizontal="center" vertical="center"/>
    </xf>
    <xf numFmtId="165" fontId="1" fillId="0" borderId="3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BF21A4-1A0F-4CBE-BEB2-74C39FB2A7B1}">
  <dimension ref="B1:R42"/>
  <sheetViews>
    <sheetView showGridLines="0" tabSelected="1" topLeftCell="A4" zoomScaleNormal="100" workbookViewId="0">
      <selection activeCell="J26" sqref="J26"/>
    </sheetView>
  </sheetViews>
  <sheetFormatPr defaultColWidth="9.109375" defaultRowHeight="13.2" x14ac:dyDescent="0.3"/>
  <cols>
    <col min="1" max="1" width="1.6640625" style="2" customWidth="1"/>
    <col min="2" max="2" width="7.6640625" style="2" bestFit="1" customWidth="1"/>
    <col min="3" max="3" width="18.21875" style="2" bestFit="1" customWidth="1"/>
    <col min="4" max="4" width="11.109375" style="2" bestFit="1" customWidth="1"/>
    <col min="5" max="5" width="14.88671875" style="2" bestFit="1" customWidth="1"/>
    <col min="6" max="6" width="8" style="2" bestFit="1" customWidth="1"/>
    <col min="7" max="7" width="6.21875" style="2" bestFit="1" customWidth="1"/>
    <col min="8" max="8" width="7.6640625" style="2" bestFit="1" customWidth="1"/>
    <col min="9" max="9" width="12.6640625" style="2" bestFit="1" customWidth="1"/>
    <col min="10" max="11" width="13.77734375" style="2" bestFit="1" customWidth="1"/>
    <col min="12" max="12" width="9.44140625" style="2" bestFit="1" customWidth="1"/>
    <col min="13" max="13" width="21" style="2" bestFit="1" customWidth="1"/>
    <col min="14" max="14" width="12.5546875" style="2" bestFit="1" customWidth="1"/>
    <col min="15" max="15" width="16.88671875" style="2" bestFit="1" customWidth="1"/>
    <col min="16" max="16" width="9" style="2" bestFit="1" customWidth="1"/>
    <col min="17" max="18" width="9.109375" style="2"/>
    <col min="19" max="20" width="14.109375" style="2" bestFit="1" customWidth="1"/>
    <col min="21" max="21" width="15.33203125" style="2" bestFit="1" customWidth="1"/>
    <col min="22" max="16384" width="9.109375" style="2"/>
  </cols>
  <sheetData>
    <row r="1" spans="2:18" ht="13.8" thickBot="1" x14ac:dyDescent="0.35">
      <c r="B1" s="1"/>
      <c r="C1" s="1"/>
      <c r="D1" s="1"/>
      <c r="E1" s="1"/>
      <c r="F1" s="1"/>
      <c r="G1" s="1"/>
      <c r="H1" s="1"/>
      <c r="I1" s="1"/>
      <c r="J1" s="1"/>
      <c r="K1" s="1"/>
    </row>
    <row r="2" spans="2:18" ht="14.4" thickTop="1" thickBot="1" x14ac:dyDescent="0.35">
      <c r="B2" s="3" t="s">
        <v>10</v>
      </c>
      <c r="C2" s="3" t="s">
        <v>11</v>
      </c>
      <c r="D2" s="3" t="s">
        <v>12</v>
      </c>
      <c r="E2" s="3" t="s">
        <v>13</v>
      </c>
      <c r="F2" s="3" t="s">
        <v>1</v>
      </c>
      <c r="G2" s="3" t="s">
        <v>0</v>
      </c>
      <c r="H2" s="3" t="s">
        <v>14</v>
      </c>
      <c r="I2" s="3" t="s">
        <v>24</v>
      </c>
      <c r="J2" s="3" t="s">
        <v>25</v>
      </c>
      <c r="K2" s="3" t="s">
        <v>26</v>
      </c>
    </row>
    <row r="3" spans="2:18" ht="13.8" thickTop="1" x14ac:dyDescent="0.25">
      <c r="B3" s="75" t="s">
        <v>2</v>
      </c>
      <c r="C3" s="4" t="s">
        <v>8</v>
      </c>
      <c r="D3" s="5">
        <v>22</v>
      </c>
      <c r="E3" s="5" t="s">
        <v>75</v>
      </c>
      <c r="F3" s="5" t="s">
        <v>76</v>
      </c>
      <c r="G3" s="76">
        <f>2*(E4-E3)</f>
        <v>-3.3999999999996362</v>
      </c>
      <c r="H3" s="77">
        <v>0.192</v>
      </c>
      <c r="I3" s="5" t="s">
        <v>120</v>
      </c>
      <c r="J3" s="5" t="s">
        <v>121</v>
      </c>
      <c r="K3" s="5" t="s">
        <v>122</v>
      </c>
    </row>
    <row r="4" spans="2:18" ht="13.8" thickBot="1" x14ac:dyDescent="0.3">
      <c r="B4" s="56"/>
      <c r="C4" s="6" t="s">
        <v>9</v>
      </c>
      <c r="D4" s="7">
        <v>21</v>
      </c>
      <c r="E4" s="7" t="s">
        <v>77</v>
      </c>
      <c r="F4" s="7" t="s">
        <v>78</v>
      </c>
      <c r="G4" s="58"/>
      <c r="H4" s="78"/>
      <c r="I4" s="7" t="s">
        <v>123</v>
      </c>
      <c r="J4" s="7" t="s">
        <v>124</v>
      </c>
      <c r="K4" s="7" t="s">
        <v>27</v>
      </c>
    </row>
    <row r="5" spans="2:18" x14ac:dyDescent="0.25">
      <c r="B5" s="55" t="s">
        <v>3</v>
      </c>
      <c r="C5" s="8" t="s">
        <v>8</v>
      </c>
      <c r="D5" s="9">
        <v>22</v>
      </c>
      <c r="E5" s="9" t="s">
        <v>79</v>
      </c>
      <c r="F5" s="9" t="s">
        <v>80</v>
      </c>
      <c r="G5" s="57">
        <f>2*(E6-E5)</f>
        <v>0</v>
      </c>
      <c r="H5" s="59">
        <v>1</v>
      </c>
      <c r="I5" s="10" t="s">
        <v>28</v>
      </c>
      <c r="J5" s="10" t="s">
        <v>29</v>
      </c>
      <c r="K5" s="9" t="s">
        <v>30</v>
      </c>
    </row>
    <row r="6" spans="2:18" ht="13.8" thickBot="1" x14ac:dyDescent="0.3">
      <c r="B6" s="56"/>
      <c r="C6" s="6" t="s">
        <v>9</v>
      </c>
      <c r="D6" s="7">
        <v>21</v>
      </c>
      <c r="E6" s="7" t="s">
        <v>79</v>
      </c>
      <c r="F6" s="7" t="s">
        <v>81</v>
      </c>
      <c r="G6" s="58"/>
      <c r="H6" s="60"/>
      <c r="I6" s="11" t="s">
        <v>31</v>
      </c>
      <c r="J6" s="11" t="s">
        <v>32</v>
      </c>
      <c r="K6" s="7" t="s">
        <v>33</v>
      </c>
    </row>
    <row r="7" spans="2:18" x14ac:dyDescent="0.25">
      <c r="B7" s="55" t="s">
        <v>4</v>
      </c>
      <c r="C7" s="8" t="s">
        <v>8</v>
      </c>
      <c r="D7" s="9">
        <v>26</v>
      </c>
      <c r="E7" s="9" t="s">
        <v>82</v>
      </c>
      <c r="F7" s="9" t="s">
        <v>83</v>
      </c>
      <c r="G7" s="57">
        <f>2*(E8-E7)</f>
        <v>-0.3999999999996362</v>
      </c>
      <c r="H7" s="59" t="s">
        <v>84</v>
      </c>
      <c r="I7" s="10" t="s">
        <v>34</v>
      </c>
      <c r="J7" s="10" t="s">
        <v>35</v>
      </c>
      <c r="K7" s="9" t="s">
        <v>126</v>
      </c>
    </row>
    <row r="8" spans="2:18" ht="13.8" thickBot="1" x14ac:dyDescent="0.3">
      <c r="B8" s="56"/>
      <c r="C8" s="6" t="s">
        <v>9</v>
      </c>
      <c r="D8" s="7">
        <v>25</v>
      </c>
      <c r="E8" s="7" t="s">
        <v>85</v>
      </c>
      <c r="F8" s="7" t="s">
        <v>86</v>
      </c>
      <c r="G8" s="58"/>
      <c r="H8" s="60"/>
      <c r="I8" s="11" t="s">
        <v>36</v>
      </c>
      <c r="J8" s="11" t="s">
        <v>37</v>
      </c>
      <c r="K8" s="7" t="s">
        <v>35</v>
      </c>
    </row>
    <row r="9" spans="2:18" x14ac:dyDescent="0.25">
      <c r="B9" s="55" t="s">
        <v>5</v>
      </c>
      <c r="C9" s="8" t="s">
        <v>8</v>
      </c>
      <c r="D9" s="9">
        <v>26</v>
      </c>
      <c r="E9" s="9" t="s">
        <v>87</v>
      </c>
      <c r="F9" s="9" t="s">
        <v>88</v>
      </c>
      <c r="G9" s="57" t="s">
        <v>125</v>
      </c>
      <c r="H9" s="59" t="s">
        <v>125</v>
      </c>
      <c r="I9" s="10" t="s">
        <v>38</v>
      </c>
      <c r="J9" s="10" t="s">
        <v>39</v>
      </c>
      <c r="K9" s="9" t="s">
        <v>61</v>
      </c>
    </row>
    <row r="10" spans="2:18" ht="13.8" thickBot="1" x14ac:dyDescent="0.3">
      <c r="B10" s="56"/>
      <c r="C10" s="6" t="s">
        <v>9</v>
      </c>
      <c r="D10" s="7" t="s">
        <v>125</v>
      </c>
      <c r="E10" s="7" t="s">
        <v>125</v>
      </c>
      <c r="F10" s="7" t="s">
        <v>125</v>
      </c>
      <c r="G10" s="58"/>
      <c r="H10" s="60"/>
      <c r="I10" s="11" t="s">
        <v>125</v>
      </c>
      <c r="J10" s="11" t="s">
        <v>125</v>
      </c>
      <c r="K10" s="7" t="s">
        <v>125</v>
      </c>
    </row>
    <row r="11" spans="2:18" s="36" customFormat="1" x14ac:dyDescent="0.25">
      <c r="B11" s="73" t="s">
        <v>6</v>
      </c>
      <c r="C11" s="33" t="s">
        <v>8</v>
      </c>
      <c r="D11" s="34">
        <v>24</v>
      </c>
      <c r="E11" s="34">
        <v>-2716.4</v>
      </c>
      <c r="F11" s="34">
        <v>5481.3</v>
      </c>
      <c r="G11" s="67" t="s">
        <v>125</v>
      </c>
      <c r="H11" s="69" t="s">
        <v>125</v>
      </c>
      <c r="I11" s="35" t="s">
        <v>128</v>
      </c>
      <c r="J11" s="35" t="s">
        <v>127</v>
      </c>
      <c r="K11" s="34" t="s">
        <v>129</v>
      </c>
    </row>
    <row r="12" spans="2:18" s="36" customFormat="1" ht="13.8" thickBot="1" x14ac:dyDescent="0.3">
      <c r="B12" s="74"/>
      <c r="C12" s="37" t="s">
        <v>9</v>
      </c>
      <c r="D12" s="38" t="s">
        <v>125</v>
      </c>
      <c r="E12" s="38" t="s">
        <v>125</v>
      </c>
      <c r="F12" s="38" t="s">
        <v>125</v>
      </c>
      <c r="G12" s="68"/>
      <c r="H12" s="70"/>
      <c r="I12" s="38" t="s">
        <v>125</v>
      </c>
      <c r="J12" s="38" t="s">
        <v>125</v>
      </c>
      <c r="K12" s="38" t="s">
        <v>125</v>
      </c>
      <c r="M12" s="39"/>
      <c r="N12" s="40"/>
      <c r="O12" s="40"/>
      <c r="P12" s="40"/>
      <c r="Q12" s="41"/>
      <c r="R12" s="42"/>
    </row>
    <row r="13" spans="2:18" x14ac:dyDescent="0.25">
      <c r="B13" s="71" t="s">
        <v>7</v>
      </c>
      <c r="C13" s="8" t="s">
        <v>8</v>
      </c>
      <c r="D13" s="9">
        <v>24</v>
      </c>
      <c r="E13" s="9">
        <v>-2670.3</v>
      </c>
      <c r="F13" s="9">
        <v>5389.2</v>
      </c>
      <c r="G13" s="67" t="s">
        <v>125</v>
      </c>
      <c r="H13" s="69" t="s">
        <v>125</v>
      </c>
      <c r="I13" s="10" t="s">
        <v>130</v>
      </c>
      <c r="J13" s="10" t="s">
        <v>132</v>
      </c>
      <c r="K13" s="9" t="s">
        <v>131</v>
      </c>
    </row>
    <row r="14" spans="2:18" ht="13.8" thickBot="1" x14ac:dyDescent="0.3">
      <c r="B14" s="72"/>
      <c r="C14" s="13" t="s">
        <v>9</v>
      </c>
      <c r="D14" s="1">
        <v>23</v>
      </c>
      <c r="E14" s="1" t="s">
        <v>125</v>
      </c>
      <c r="F14" s="1" t="s">
        <v>125</v>
      </c>
      <c r="G14" s="68"/>
      <c r="H14" s="70"/>
      <c r="I14" s="14" t="s">
        <v>125</v>
      </c>
      <c r="J14" s="14" t="s">
        <v>125</v>
      </c>
      <c r="K14" s="1" t="s">
        <v>125</v>
      </c>
    </row>
    <row r="15" spans="2:18" ht="13.8" thickTop="1" x14ac:dyDescent="0.25">
      <c r="B15" s="75" t="s">
        <v>15</v>
      </c>
      <c r="C15" s="4" t="s">
        <v>8</v>
      </c>
      <c r="D15" s="5">
        <v>26</v>
      </c>
      <c r="E15" s="5">
        <f>0-5402.2</f>
        <v>-5402.2</v>
      </c>
      <c r="F15" s="5">
        <v>10856.7</v>
      </c>
      <c r="G15" s="76">
        <f>2*(E16-E15)</f>
        <v>-4</v>
      </c>
      <c r="H15" s="79">
        <v>0.14000000000000001</v>
      </c>
      <c r="I15" s="5" t="s">
        <v>133</v>
      </c>
      <c r="J15" s="5" t="s">
        <v>134</v>
      </c>
      <c r="K15" s="5" t="s">
        <v>135</v>
      </c>
    </row>
    <row r="16" spans="2:18" ht="13.8" thickBot="1" x14ac:dyDescent="0.3">
      <c r="B16" s="56"/>
      <c r="C16" s="6" t="s">
        <v>9</v>
      </c>
      <c r="D16" s="7">
        <v>25</v>
      </c>
      <c r="E16" s="7">
        <f>0-5404.2</f>
        <v>-5404.2</v>
      </c>
      <c r="F16" s="7">
        <v>10858.6</v>
      </c>
      <c r="G16" s="58"/>
      <c r="H16" s="60"/>
      <c r="I16" s="7" t="s">
        <v>40</v>
      </c>
      <c r="J16" s="7" t="s">
        <v>137</v>
      </c>
      <c r="K16" s="7" t="s">
        <v>136</v>
      </c>
    </row>
    <row r="17" spans="2:11" x14ac:dyDescent="0.25">
      <c r="B17" s="51" t="s">
        <v>16</v>
      </c>
      <c r="C17" s="15" t="s">
        <v>8</v>
      </c>
      <c r="D17" s="16">
        <v>24</v>
      </c>
      <c r="E17" s="19">
        <v>-6014</v>
      </c>
      <c r="F17" s="16">
        <v>12076.2</v>
      </c>
      <c r="G17" s="53">
        <f>2*(E18-E17)</f>
        <v>-5.3999999999996362</v>
      </c>
      <c r="H17" s="54">
        <v>6.7000000000000004E-2</v>
      </c>
      <c r="I17" s="16" t="s">
        <v>41</v>
      </c>
      <c r="J17" s="16" t="s">
        <v>42</v>
      </c>
      <c r="K17" s="16" t="s">
        <v>43</v>
      </c>
    </row>
    <row r="18" spans="2:11" ht="13.8" thickBot="1" x14ac:dyDescent="0.3">
      <c r="B18" s="52"/>
      <c r="C18" s="17" t="s">
        <v>9</v>
      </c>
      <c r="D18" s="18">
        <v>23</v>
      </c>
      <c r="E18" s="18">
        <v>-6016.7</v>
      </c>
      <c r="F18" s="18">
        <v>12079.6</v>
      </c>
      <c r="G18" s="43"/>
      <c r="H18" s="44"/>
      <c r="I18" s="18" t="s">
        <v>44</v>
      </c>
      <c r="J18" s="18" t="s">
        <v>45</v>
      </c>
      <c r="K18" s="18" t="s">
        <v>46</v>
      </c>
    </row>
    <row r="19" spans="2:11" x14ac:dyDescent="0.25">
      <c r="B19" s="51" t="s">
        <v>17</v>
      </c>
      <c r="C19" s="15" t="s">
        <v>8</v>
      </c>
      <c r="D19" s="16">
        <v>26</v>
      </c>
      <c r="E19" s="16" t="s">
        <v>89</v>
      </c>
      <c r="F19" s="16" t="s">
        <v>90</v>
      </c>
      <c r="G19" s="53">
        <f>2*(E20-E19)</f>
        <v>-21</v>
      </c>
      <c r="H19" s="54">
        <v>0</v>
      </c>
      <c r="I19" s="16" t="s">
        <v>47</v>
      </c>
      <c r="J19" s="16" t="s">
        <v>48</v>
      </c>
      <c r="K19" s="16" t="s">
        <v>49</v>
      </c>
    </row>
    <row r="20" spans="2:11" ht="13.8" thickBot="1" x14ac:dyDescent="0.3">
      <c r="B20" s="52"/>
      <c r="C20" s="17" t="s">
        <v>9</v>
      </c>
      <c r="D20" s="18">
        <v>25</v>
      </c>
      <c r="E20" s="18" t="s">
        <v>91</v>
      </c>
      <c r="F20" s="18" t="s">
        <v>92</v>
      </c>
      <c r="G20" s="43"/>
      <c r="H20" s="44"/>
      <c r="I20" s="18" t="s">
        <v>50</v>
      </c>
      <c r="J20" s="18" t="s">
        <v>51</v>
      </c>
      <c r="K20" s="18" t="s">
        <v>52</v>
      </c>
    </row>
    <row r="21" spans="2:11" x14ac:dyDescent="0.25">
      <c r="B21" s="61" t="s">
        <v>18</v>
      </c>
      <c r="C21" s="15" t="s">
        <v>8</v>
      </c>
      <c r="D21" s="16">
        <v>26</v>
      </c>
      <c r="E21" s="16" t="s">
        <v>93</v>
      </c>
      <c r="F21" s="19">
        <v>11520</v>
      </c>
      <c r="G21" s="63">
        <f>2*(E22-E21)</f>
        <v>-7.4000000000014552</v>
      </c>
      <c r="H21" s="65" t="s">
        <v>74</v>
      </c>
      <c r="I21" s="16" t="s">
        <v>53</v>
      </c>
      <c r="J21" s="16" t="s">
        <v>54</v>
      </c>
      <c r="K21" s="16" t="s">
        <v>55</v>
      </c>
    </row>
    <row r="22" spans="2:11" ht="13.8" thickBot="1" x14ac:dyDescent="0.3">
      <c r="B22" s="62"/>
      <c r="C22" s="20" t="s">
        <v>9</v>
      </c>
      <c r="D22" s="21">
        <v>25</v>
      </c>
      <c r="E22" s="21" t="s">
        <v>94</v>
      </c>
      <c r="F22" s="21" t="s">
        <v>95</v>
      </c>
      <c r="G22" s="64"/>
      <c r="H22" s="66"/>
      <c r="I22" s="22" t="s">
        <v>56</v>
      </c>
      <c r="J22" s="22" t="s">
        <v>57</v>
      </c>
      <c r="K22" s="22" t="s">
        <v>58</v>
      </c>
    </row>
    <row r="23" spans="2:11" ht="13.8" thickTop="1" x14ac:dyDescent="0.25">
      <c r="B23" s="80" t="s">
        <v>22</v>
      </c>
      <c r="C23" s="81" t="s">
        <v>8</v>
      </c>
      <c r="D23" s="82">
        <v>29</v>
      </c>
      <c r="E23" s="82">
        <v>-3654.4</v>
      </c>
      <c r="F23" s="82">
        <v>7367.3</v>
      </c>
      <c r="G23" s="83">
        <f>2*(E24-E23)</f>
        <v>0</v>
      </c>
      <c r="H23" s="84">
        <v>1</v>
      </c>
      <c r="I23" s="82" t="s">
        <v>138</v>
      </c>
      <c r="J23" s="82" t="s">
        <v>139</v>
      </c>
      <c r="K23" s="82" t="s">
        <v>131</v>
      </c>
    </row>
    <row r="24" spans="2:11" ht="13.8" thickBot="1" x14ac:dyDescent="0.3">
      <c r="B24" s="74"/>
      <c r="C24" s="37" t="s">
        <v>9</v>
      </c>
      <c r="D24" s="38">
        <v>28</v>
      </c>
      <c r="E24" s="38">
        <v>-3654.4</v>
      </c>
      <c r="F24" s="38">
        <v>7365.3</v>
      </c>
      <c r="G24" s="68"/>
      <c r="H24" s="70"/>
      <c r="I24" s="38" t="s">
        <v>128</v>
      </c>
      <c r="J24" s="38" t="s">
        <v>140</v>
      </c>
      <c r="K24" s="38" t="s">
        <v>131</v>
      </c>
    </row>
    <row r="25" spans="2:11" ht="15.15" customHeight="1" x14ac:dyDescent="0.25">
      <c r="B25" s="51" t="s">
        <v>23</v>
      </c>
      <c r="C25" s="15" t="s">
        <v>8</v>
      </c>
      <c r="D25" s="16">
        <v>22</v>
      </c>
      <c r="E25" s="16" t="s">
        <v>105</v>
      </c>
      <c r="F25" s="19">
        <v>6912</v>
      </c>
      <c r="G25" s="53">
        <f>2*(E26-E25)</f>
        <v>-36.199999999999818</v>
      </c>
      <c r="H25" s="54">
        <v>0</v>
      </c>
      <c r="I25" s="16" t="s">
        <v>69</v>
      </c>
      <c r="J25" s="16" t="s">
        <v>70</v>
      </c>
      <c r="K25" s="16" t="s">
        <v>71</v>
      </c>
    </row>
    <row r="26" spans="2:11" ht="13.8" thickBot="1" x14ac:dyDescent="0.3">
      <c r="B26" s="52"/>
      <c r="C26" s="17" t="s">
        <v>9</v>
      </c>
      <c r="D26" s="18">
        <v>21</v>
      </c>
      <c r="E26" s="23">
        <v>-3481.9</v>
      </c>
      <c r="F26" s="18" t="s">
        <v>106</v>
      </c>
      <c r="G26" s="43"/>
      <c r="H26" s="44"/>
      <c r="I26" s="24" t="s">
        <v>72</v>
      </c>
      <c r="J26" s="24" t="s">
        <v>57</v>
      </c>
      <c r="K26" s="24" t="s">
        <v>73</v>
      </c>
    </row>
    <row r="27" spans="2:11" x14ac:dyDescent="0.25">
      <c r="B27" s="47" t="s">
        <v>107</v>
      </c>
      <c r="C27" s="25" t="s">
        <v>8</v>
      </c>
      <c r="D27" s="26">
        <v>28</v>
      </c>
      <c r="E27" s="26">
        <v>-3729.7</v>
      </c>
      <c r="F27" s="27">
        <v>7515.8</v>
      </c>
      <c r="G27" s="49">
        <f>2*(E28-E27)</f>
        <v>0</v>
      </c>
      <c r="H27" s="45">
        <v>1</v>
      </c>
      <c r="I27" s="26" t="s">
        <v>108</v>
      </c>
      <c r="J27" s="26" t="s">
        <v>109</v>
      </c>
      <c r="K27" s="26" t="s">
        <v>110</v>
      </c>
    </row>
    <row r="28" spans="2:11" ht="13.8" thickBot="1" x14ac:dyDescent="0.3">
      <c r="B28" s="48"/>
      <c r="C28" s="28" t="s">
        <v>9</v>
      </c>
      <c r="D28" s="29">
        <v>27</v>
      </c>
      <c r="E28" s="29">
        <v>-3729.7</v>
      </c>
      <c r="F28" s="31">
        <v>7513.8</v>
      </c>
      <c r="G28" s="50"/>
      <c r="H28" s="46"/>
      <c r="I28" s="30" t="s">
        <v>111</v>
      </c>
      <c r="J28" s="30" t="s">
        <v>112</v>
      </c>
      <c r="K28" s="30" t="s">
        <v>113</v>
      </c>
    </row>
    <row r="29" spans="2:11" ht="13.8" thickTop="1" x14ac:dyDescent="0.25">
      <c r="B29" s="75" t="s">
        <v>19</v>
      </c>
      <c r="C29" s="4" t="s">
        <v>8</v>
      </c>
      <c r="D29" s="5">
        <v>22</v>
      </c>
      <c r="E29" s="5" t="s">
        <v>96</v>
      </c>
      <c r="F29" s="5" t="s">
        <v>97</v>
      </c>
      <c r="G29" s="76">
        <v>0</v>
      </c>
      <c r="H29" s="79">
        <v>1</v>
      </c>
      <c r="I29" s="5" t="s">
        <v>59</v>
      </c>
      <c r="J29" s="5" t="s">
        <v>60</v>
      </c>
      <c r="K29" s="5" t="s">
        <v>61</v>
      </c>
    </row>
    <row r="30" spans="2:11" ht="13.8" thickBot="1" x14ac:dyDescent="0.3">
      <c r="B30" s="56"/>
      <c r="C30" s="6" t="s">
        <v>9</v>
      </c>
      <c r="D30" s="7">
        <v>21</v>
      </c>
      <c r="E30" s="7" t="s">
        <v>96</v>
      </c>
      <c r="F30" s="32">
        <v>5277</v>
      </c>
      <c r="G30" s="58"/>
      <c r="H30" s="60"/>
      <c r="I30" s="7" t="s">
        <v>62</v>
      </c>
      <c r="J30" s="7" t="s">
        <v>63</v>
      </c>
      <c r="K30" s="7" t="s">
        <v>33</v>
      </c>
    </row>
    <row r="31" spans="2:11" x14ac:dyDescent="0.25">
      <c r="B31" s="55" t="s">
        <v>20</v>
      </c>
      <c r="C31" s="8" t="s">
        <v>8</v>
      </c>
      <c r="D31" s="9">
        <v>22</v>
      </c>
      <c r="E31" s="9" t="s">
        <v>98</v>
      </c>
      <c r="F31" s="9" t="s">
        <v>99</v>
      </c>
      <c r="G31" s="57">
        <v>0</v>
      </c>
      <c r="H31" s="59">
        <v>1</v>
      </c>
      <c r="I31" s="9" t="s">
        <v>64</v>
      </c>
      <c r="J31" s="9" t="s">
        <v>65</v>
      </c>
      <c r="K31" s="9" t="s">
        <v>66</v>
      </c>
    </row>
    <row r="32" spans="2:11" ht="13.8" thickBot="1" x14ac:dyDescent="0.3">
      <c r="B32" s="56"/>
      <c r="C32" s="6" t="s">
        <v>9</v>
      </c>
      <c r="D32" s="7">
        <v>21</v>
      </c>
      <c r="E32" s="7" t="s">
        <v>98</v>
      </c>
      <c r="F32" s="7" t="s">
        <v>100</v>
      </c>
      <c r="G32" s="58"/>
      <c r="H32" s="60"/>
      <c r="I32" s="7" t="s">
        <v>67</v>
      </c>
      <c r="J32" s="7" t="s">
        <v>68</v>
      </c>
      <c r="K32" s="7" t="s">
        <v>33</v>
      </c>
    </row>
    <row r="33" spans="2:11" x14ac:dyDescent="0.25">
      <c r="B33" s="61" t="s">
        <v>21</v>
      </c>
      <c r="C33" s="15" t="s">
        <v>8</v>
      </c>
      <c r="D33" s="16">
        <v>26</v>
      </c>
      <c r="E33" s="16" t="s">
        <v>101</v>
      </c>
      <c r="F33" s="16" t="s">
        <v>102</v>
      </c>
      <c r="G33" s="63">
        <f>2*(E34-E33)</f>
        <v>-27</v>
      </c>
      <c r="H33" s="65">
        <v>0</v>
      </c>
      <c r="I33" s="16" t="s">
        <v>114</v>
      </c>
      <c r="J33" s="16" t="s">
        <v>115</v>
      </c>
      <c r="K33" s="16" t="s">
        <v>116</v>
      </c>
    </row>
    <row r="34" spans="2:11" ht="13.8" thickBot="1" x14ac:dyDescent="0.3">
      <c r="B34" s="62"/>
      <c r="C34" s="20" t="s">
        <v>9</v>
      </c>
      <c r="D34" s="21">
        <v>25</v>
      </c>
      <c r="E34" s="21" t="s">
        <v>103</v>
      </c>
      <c r="F34" s="21" t="s">
        <v>104</v>
      </c>
      <c r="G34" s="64"/>
      <c r="H34" s="66"/>
      <c r="I34" s="22" t="s">
        <v>117</v>
      </c>
      <c r="J34" s="22" t="s">
        <v>118</v>
      </c>
      <c r="K34" s="22" t="s">
        <v>119</v>
      </c>
    </row>
    <row r="35" spans="2:11" ht="13.8" thickTop="1" x14ac:dyDescent="0.3"/>
    <row r="42" spans="2:11" s="12" customFormat="1" x14ac:dyDescent="0.3"/>
  </sheetData>
  <mergeCells count="48">
    <mergeCell ref="H15:H16"/>
    <mergeCell ref="G15:G16"/>
    <mergeCell ref="B15:B16"/>
    <mergeCell ref="G29:G30"/>
    <mergeCell ref="H29:H30"/>
    <mergeCell ref="B29:B30"/>
    <mergeCell ref="B17:B18"/>
    <mergeCell ref="G17:G18"/>
    <mergeCell ref="H17:H18"/>
    <mergeCell ref="B21:B22"/>
    <mergeCell ref="G21:G22"/>
    <mergeCell ref="H21:H22"/>
    <mergeCell ref="H19:H20"/>
    <mergeCell ref="G19:G20"/>
    <mergeCell ref="B19:B20"/>
    <mergeCell ref="B23:B24"/>
    <mergeCell ref="B7:B8"/>
    <mergeCell ref="G7:G8"/>
    <mergeCell ref="H7:H8"/>
    <mergeCell ref="B9:B10"/>
    <mergeCell ref="G9:G10"/>
    <mergeCell ref="H9:H10"/>
    <mergeCell ref="B3:B4"/>
    <mergeCell ref="G3:G4"/>
    <mergeCell ref="H3:H4"/>
    <mergeCell ref="B5:B6"/>
    <mergeCell ref="G5:G6"/>
    <mergeCell ref="H5:H6"/>
    <mergeCell ref="G11:G12"/>
    <mergeCell ref="H11:H12"/>
    <mergeCell ref="B13:B14"/>
    <mergeCell ref="G13:G14"/>
    <mergeCell ref="H13:H14"/>
    <mergeCell ref="B11:B12"/>
    <mergeCell ref="B31:B32"/>
    <mergeCell ref="G31:G32"/>
    <mergeCell ref="H31:H32"/>
    <mergeCell ref="B33:B34"/>
    <mergeCell ref="G33:G34"/>
    <mergeCell ref="H33:H34"/>
    <mergeCell ref="G23:G24"/>
    <mergeCell ref="H23:H24"/>
    <mergeCell ref="H27:H28"/>
    <mergeCell ref="B27:B28"/>
    <mergeCell ref="G27:G28"/>
    <mergeCell ref="B25:B26"/>
    <mergeCell ref="G25:G26"/>
    <mergeCell ref="H25:H26"/>
  </mergeCells>
  <pageMargins left="0.7" right="0.7" top="0.75" bottom="0.75" header="0.3" footer="0.3"/>
  <pageSetup paperSize="9" orientation="landscape" horizontalDpi="300" verticalDpi="300" r:id="rId1"/>
  <ignoredErrors>
    <ignoredError sqref="E5:I8 E19:F22 H16 H18:H22 E3:G3 E4:H4 E9:F9 I9 E25:F3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BUSTED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 Moreno</dc:creator>
  <cp:lastModifiedBy>João Moreno</cp:lastModifiedBy>
  <cp:lastPrinted>2018-11-15T13:17:57Z</cp:lastPrinted>
  <dcterms:created xsi:type="dcterms:W3CDTF">2018-08-26T12:45:40Z</dcterms:created>
  <dcterms:modified xsi:type="dcterms:W3CDTF">2020-03-04T14:15:35Z</dcterms:modified>
</cp:coreProperties>
</file>