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og\Dropbox\post\Papers\Aerobic - Anaerobic\"/>
    </mc:Choice>
  </mc:AlternateContent>
  <xr:revisionPtr revIDLastSave="0" documentId="13_ncr:1_{57AE69D3-4667-4331-AA9B-166E949070F9}" xr6:coauthVersionLast="47" xr6:coauthVersionMax="47" xr10:uidLastSave="{00000000-0000-0000-0000-000000000000}"/>
  <bookViews>
    <workbookView xWindow="-108" yWindow="-108" windowWidth="23256" windowHeight="12456" xr2:uid="{2D563961-D085-4CAF-BEBE-5C61AE4085BC}"/>
  </bookViews>
  <sheets>
    <sheet name="גיליון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E7" i="2"/>
  <c r="F6" i="2"/>
  <c r="E6" i="2"/>
  <c r="F3" i="2"/>
  <c r="E3" i="2"/>
  <c r="F4" i="2"/>
  <c r="E4" i="2"/>
  <c r="F5" i="2"/>
  <c r="E5" i="2"/>
</calcChain>
</file>

<file path=xl/sharedStrings.xml><?xml version="1.0" encoding="utf-8"?>
<sst xmlns="http://schemas.openxmlformats.org/spreadsheetml/2006/main" count="29" uniqueCount="28">
  <si>
    <t>MAG</t>
  </si>
  <si>
    <t>Methylomonas</t>
  </si>
  <si>
    <t xml:space="preserve">Methylomonas </t>
  </si>
  <si>
    <t xml:space="preserve">Methylobacter </t>
  </si>
  <si>
    <t xml:space="preserve">Methylogaea </t>
  </si>
  <si>
    <t>Relative abundance (%)</t>
  </si>
  <si>
    <r>
      <t>Closest ANI</t>
    </r>
    <r>
      <rPr>
        <b/>
        <vertAlign val="superscript"/>
        <sz val="14"/>
        <color theme="1"/>
        <rFont val="Times New Roman"/>
        <family val="1"/>
        <scheme val="major"/>
      </rPr>
      <t>b</t>
    </r>
  </si>
  <si>
    <t>DNA-SIP</t>
  </si>
  <si>
    <t>Hypoxic</t>
  </si>
  <si>
    <t>Table 1: Genome assembly statistics.</t>
  </si>
  <si>
    <t>Genome Name</t>
  </si>
  <si>
    <t>CheckM Completeness (%)</t>
  </si>
  <si>
    <t>CheckM Contamination (%)</t>
  </si>
  <si>
    <t>Originally enriched in experiment</t>
  </si>
  <si>
    <r>
      <rPr>
        <vertAlign val="superscript"/>
        <sz val="14"/>
        <color theme="1"/>
        <rFont val="Times New Roman"/>
        <family val="1"/>
        <scheme val="major"/>
      </rPr>
      <t>a</t>
    </r>
    <r>
      <rPr>
        <sz val="14"/>
        <color theme="1"/>
        <rFont val="Times New Roman"/>
        <family val="1"/>
        <scheme val="major"/>
      </rPr>
      <t xml:space="preserve">mb - million base pairs, </t>
    </r>
    <r>
      <rPr>
        <vertAlign val="superscript"/>
        <sz val="14"/>
        <color theme="1"/>
        <rFont val="Times New Roman"/>
        <family val="1"/>
        <scheme val="major"/>
      </rPr>
      <t>b</t>
    </r>
    <r>
      <rPr>
        <sz val="14"/>
        <color theme="1"/>
        <rFont val="Times New Roman"/>
        <family val="1"/>
        <scheme val="major"/>
      </rPr>
      <t>ANI - Average nucleotide identity</t>
    </r>
  </si>
  <si>
    <r>
      <t>Size (mb</t>
    </r>
    <r>
      <rPr>
        <b/>
        <vertAlign val="superscript"/>
        <sz val="14"/>
        <color theme="1"/>
        <rFont val="Times New Roman"/>
        <family val="1"/>
        <scheme val="major"/>
      </rPr>
      <t>a</t>
    </r>
    <r>
      <rPr>
        <b/>
        <sz val="14"/>
        <color theme="1"/>
        <rFont val="Times New Roman"/>
        <family val="1"/>
        <scheme val="major"/>
      </rPr>
      <t>)</t>
    </r>
  </si>
  <si>
    <r>
      <t>Contigs N50 (mb</t>
    </r>
    <r>
      <rPr>
        <b/>
        <vertAlign val="superscript"/>
        <sz val="14"/>
        <color theme="1"/>
        <rFont val="Times New Roman"/>
        <family val="1"/>
        <scheme val="major"/>
      </rPr>
      <t>a</t>
    </r>
    <r>
      <rPr>
        <b/>
        <sz val="14"/>
        <color theme="1"/>
        <rFont val="Times New Roman"/>
        <family val="1"/>
        <scheme val="major"/>
      </rPr>
      <t>)</t>
    </r>
  </si>
  <si>
    <t>`</t>
  </si>
  <si>
    <t>LK_1</t>
  </si>
  <si>
    <t>LK_2</t>
  </si>
  <si>
    <t>LK_3</t>
  </si>
  <si>
    <t>LK_5</t>
  </si>
  <si>
    <r>
      <t>ANI</t>
    </r>
    <r>
      <rPr>
        <b/>
        <vertAlign val="superscript"/>
        <sz val="14"/>
        <color rgb="FF000000"/>
        <rFont val="Times New Roman"/>
        <family val="1"/>
        <scheme val="major"/>
      </rPr>
      <t>b</t>
    </r>
    <r>
      <rPr>
        <b/>
        <sz val="14"/>
        <color rgb="FF000000"/>
        <rFont val="Times New Roman"/>
        <family val="1"/>
        <scheme val="major"/>
      </rPr>
      <t xml:space="preserve"> (%) </t>
    </r>
  </si>
  <si>
    <r>
      <t>Methylobacter</t>
    </r>
    <r>
      <rPr>
        <sz val="14"/>
        <color theme="1"/>
        <rFont val="Times New Roman"/>
        <family val="1"/>
        <scheme val="major"/>
      </rPr>
      <t xml:space="preserve"> </t>
    </r>
    <r>
      <rPr>
        <i/>
        <sz val="14"/>
        <color theme="1"/>
        <rFont val="Times New Roman"/>
        <family val="1"/>
        <scheme val="major"/>
      </rPr>
      <t>tundripaludum</t>
    </r>
    <r>
      <rPr>
        <sz val="14"/>
        <color theme="1"/>
        <rFont val="Times New Roman"/>
        <family val="1"/>
        <scheme val="major"/>
      </rPr>
      <t xml:space="preserve"> strain OWC-G53F</t>
    </r>
    <r>
      <rPr>
        <i/>
        <sz val="14"/>
        <color theme="1"/>
        <rFont val="Times New Roman"/>
        <family val="1"/>
        <scheme val="major"/>
      </rPr>
      <t xml:space="preserve"> (GCA_002934365.1)</t>
    </r>
  </si>
  <si>
    <r>
      <t>Methylogaea</t>
    </r>
    <r>
      <rPr>
        <sz val="14"/>
        <color theme="1"/>
        <rFont val="Times New Roman"/>
        <family val="1"/>
        <scheme val="major"/>
      </rPr>
      <t xml:space="preserve"> </t>
    </r>
    <r>
      <rPr>
        <i/>
        <sz val="14"/>
        <color theme="1"/>
        <rFont val="Times New Roman"/>
        <family val="1"/>
        <scheme val="major"/>
      </rPr>
      <t>oryzae</t>
    </r>
    <r>
      <rPr>
        <sz val="14"/>
        <color theme="1"/>
        <rFont val="Times New Roman"/>
        <family val="1"/>
        <scheme val="major"/>
      </rPr>
      <t xml:space="preserve"> strain E10</t>
    </r>
    <r>
      <rPr>
        <i/>
        <sz val="14"/>
        <color theme="1"/>
        <rFont val="Times New Roman"/>
        <family val="1"/>
        <scheme val="major"/>
      </rPr>
      <t xml:space="preserve"> (GCA_019669985.1)</t>
    </r>
  </si>
  <si>
    <r>
      <t>Methylomonas</t>
    </r>
    <r>
      <rPr>
        <sz val="14"/>
        <color theme="1"/>
        <rFont val="Times New Roman"/>
        <family val="1"/>
        <scheme val="major"/>
      </rPr>
      <t xml:space="preserve"> sp. ZR1 (</t>
    </r>
    <r>
      <rPr>
        <i/>
        <sz val="14"/>
        <color theme="1"/>
        <rFont val="Times New Roman"/>
        <family val="1"/>
        <scheme val="major"/>
      </rPr>
      <t>GCA_013141865.1)</t>
    </r>
  </si>
  <si>
    <r>
      <t>Methylomonas</t>
    </r>
    <r>
      <rPr>
        <sz val="14"/>
        <color theme="1"/>
        <rFont val="Times New Roman"/>
        <family val="1"/>
        <scheme val="major"/>
      </rPr>
      <t xml:space="preserve"> sp. strain FW.007</t>
    </r>
    <r>
      <rPr>
        <i/>
        <sz val="14"/>
        <color theme="1"/>
        <rFont val="Times New Roman"/>
        <family val="1"/>
        <scheme val="major"/>
      </rPr>
      <t xml:space="preserve"> (GCA_002928965.1)</t>
    </r>
  </si>
  <si>
    <t>LK_4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</si>
</sst>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1"/>
      <name val="Times New Roman"/>
      <family val="1"/>
      <scheme val="major"/>
    </font>
    <font>
      <b/>
      <vertAlign val="superscript"/>
      <sz val="14"/>
      <color theme="1"/>
      <name val="Times New Roman"/>
      <family val="1"/>
      <scheme val="major"/>
    </font>
    <font>
      <sz val="14"/>
      <color rgb="FF000000"/>
      <name val="Times New Roman"/>
      <family val="1"/>
      <scheme val="major"/>
    </font>
    <font>
      <i/>
      <sz val="14"/>
      <color theme="1"/>
      <name val="Times New Roman"/>
      <family val="1"/>
      <scheme val="major"/>
    </font>
    <font>
      <sz val="14"/>
      <color theme="1"/>
      <name val="Times New Roman"/>
      <family val="1"/>
      <scheme val="major"/>
    </font>
    <font>
      <vertAlign val="superscript"/>
      <sz val="14"/>
      <color theme="1"/>
      <name val="Times New Roman"/>
      <family val="1"/>
      <scheme val="major"/>
    </font>
    <font>
      <b/>
      <sz val="14"/>
      <color rgb="FF000000"/>
      <name val="Times New Roman"/>
      <family val="1"/>
      <scheme val="major"/>
    </font>
    <font>
      <b/>
      <vertAlign val="superscript"/>
      <sz val="14"/>
      <color rgb="FF000000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2" borderId="1" xfId="0" applyFont="1" applyFill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readingOrder="1"/>
    </xf>
    <xf numFmtId="0" fontId="5" fillId="2" borderId="7" xfId="0" applyFont="1" applyFill="1" applyBorder="1" applyAlignment="1">
      <alignment horizontal="center" vertical="center"/>
    </xf>
    <xf numFmtId="4" fontId="6" fillId="2" borderId="7" xfId="1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readingOrder="1"/>
    </xf>
    <xf numFmtId="0" fontId="8" fillId="2" borderId="6" xfId="0" applyFont="1" applyFill="1" applyBorder="1" applyAlignment="1">
      <alignment horizontal="center" vertical="center" readingOrder="1"/>
    </xf>
    <xf numFmtId="0" fontId="2" fillId="2" borderId="6" xfId="0" applyFont="1" applyFill="1" applyBorder="1" applyAlignment="1">
      <alignment horizontal="center" vertical="center" readingOrder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readingOrder="1"/>
    </xf>
    <xf numFmtId="0" fontId="4" fillId="2" borderId="6" xfId="0" applyFont="1" applyFill="1" applyBorder="1" applyAlignment="1">
      <alignment horizontal="center" vertical="center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B19BC-BB0F-4181-91BB-55A0DD54DCDC}">
  <dimension ref="B1:N8"/>
  <sheetViews>
    <sheetView tabSelected="1" zoomScale="50" zoomScaleNormal="50" workbookViewId="0">
      <selection activeCell="D7" sqref="D7"/>
    </sheetView>
  </sheetViews>
  <sheetFormatPr defaultRowHeight="13.8" x14ac:dyDescent="0.25"/>
  <cols>
    <col min="2" max="2" width="39.09765625" bestFit="1" customWidth="1"/>
    <col min="3" max="3" width="9.09765625" customWidth="1"/>
    <col min="4" max="4" width="17.09765625" bestFit="1" customWidth="1"/>
    <col min="5" max="5" width="12.296875" bestFit="1" customWidth="1"/>
    <col min="6" max="6" width="20.8984375" bestFit="1" customWidth="1"/>
    <col min="7" max="7" width="31.09765625" bestFit="1" customWidth="1"/>
    <col min="8" max="8" width="32.296875" bestFit="1" customWidth="1"/>
    <col min="9" max="9" width="26.8984375" customWidth="1"/>
    <col min="10" max="10" width="14.296875" customWidth="1"/>
    <col min="11" max="11" width="31.69921875" customWidth="1"/>
    <col min="12" max="12" width="10.69921875" bestFit="1" customWidth="1"/>
    <col min="17" max="17" width="6.8984375" bestFit="1" customWidth="1"/>
    <col min="18" max="18" width="16.8984375" bestFit="1" customWidth="1"/>
    <col min="19" max="19" width="8.09765625" bestFit="1" customWidth="1"/>
    <col min="20" max="20" width="8.5" bestFit="1" customWidth="1"/>
    <col min="21" max="21" width="11.5" bestFit="1" customWidth="1"/>
    <col min="22" max="22" width="11.8984375" bestFit="1" customWidth="1"/>
    <col min="23" max="23" width="10.5" bestFit="1" customWidth="1"/>
    <col min="24" max="24" width="14.09765625" bestFit="1" customWidth="1"/>
    <col min="25" max="25" width="38.69921875" bestFit="1" customWidth="1"/>
    <col min="27" max="27" width="6.8984375" bestFit="1" customWidth="1"/>
  </cols>
  <sheetData>
    <row r="1" spans="2:14" ht="26.4" customHeight="1" x14ac:dyDescent="0.25">
      <c r="B1" s="18" t="s">
        <v>9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4" ht="58.8" customHeight="1" x14ac:dyDescent="0.25">
      <c r="B2" s="19" t="s">
        <v>13</v>
      </c>
      <c r="C2" s="20" t="s">
        <v>0</v>
      </c>
      <c r="D2" s="20" t="s">
        <v>10</v>
      </c>
      <c r="E2" s="20" t="s">
        <v>15</v>
      </c>
      <c r="F2" s="20" t="s">
        <v>16</v>
      </c>
      <c r="G2" s="20" t="s">
        <v>11</v>
      </c>
      <c r="H2" s="20" t="s">
        <v>12</v>
      </c>
      <c r="I2" s="20" t="s">
        <v>5</v>
      </c>
      <c r="J2" s="21" t="s">
        <v>6</v>
      </c>
      <c r="K2" s="22"/>
      <c r="L2" s="19" t="s">
        <v>22</v>
      </c>
    </row>
    <row r="3" spans="2:14" ht="58.8" customHeight="1" x14ac:dyDescent="0.25">
      <c r="B3" s="6" t="s">
        <v>7</v>
      </c>
      <c r="C3" s="1" t="s">
        <v>18</v>
      </c>
      <c r="D3" s="2" t="s">
        <v>3</v>
      </c>
      <c r="E3" s="3">
        <f>3962810/1000000</f>
        <v>3.9628100000000002</v>
      </c>
      <c r="F3" s="3">
        <f>95980/1000000</f>
        <v>9.5979999999999996E-2</v>
      </c>
      <c r="G3" s="4">
        <v>99.16</v>
      </c>
      <c r="H3" s="5">
        <v>1.63</v>
      </c>
      <c r="I3" s="4">
        <v>40.6</v>
      </c>
      <c r="J3" s="12" t="s">
        <v>23</v>
      </c>
      <c r="K3" s="13"/>
      <c r="L3" s="1">
        <v>84</v>
      </c>
    </row>
    <row r="4" spans="2:14" ht="58.8" customHeight="1" x14ac:dyDescent="0.25">
      <c r="B4" s="23"/>
      <c r="C4" s="1" t="s">
        <v>19</v>
      </c>
      <c r="D4" s="2" t="s">
        <v>4</v>
      </c>
      <c r="E4" s="3">
        <f>3896472/1000000</f>
        <v>3.8964720000000002</v>
      </c>
      <c r="F4" s="3">
        <f>30414/1000000</f>
        <v>3.0414E-2</v>
      </c>
      <c r="G4" s="4">
        <v>98.2</v>
      </c>
      <c r="H4" s="5">
        <v>4.95</v>
      </c>
      <c r="I4" s="4">
        <v>2.1019114836558024</v>
      </c>
      <c r="J4" s="12" t="s">
        <v>24</v>
      </c>
      <c r="K4" s="13"/>
      <c r="L4" s="1">
        <v>81</v>
      </c>
      <c r="N4" t="s">
        <v>17</v>
      </c>
    </row>
    <row r="5" spans="2:14" ht="58.8" customHeight="1" x14ac:dyDescent="0.25">
      <c r="B5" s="24"/>
      <c r="C5" s="1" t="s">
        <v>20</v>
      </c>
      <c r="D5" s="2" t="s">
        <v>2</v>
      </c>
      <c r="E5" s="3">
        <f>4152820/1000000</f>
        <v>4.1528200000000002</v>
      </c>
      <c r="F5" s="3">
        <f>76581/1000000</f>
        <v>7.6580999999999996E-2</v>
      </c>
      <c r="G5" s="4">
        <v>99.25</v>
      </c>
      <c r="H5" s="5">
        <v>0.46</v>
      </c>
      <c r="I5" s="4">
        <v>6.8977762833291587</v>
      </c>
      <c r="J5" s="12" t="s">
        <v>25</v>
      </c>
      <c r="K5" s="13"/>
      <c r="L5" s="1">
        <v>76</v>
      </c>
    </row>
    <row r="6" spans="2:14" ht="58.8" customHeight="1" x14ac:dyDescent="0.25">
      <c r="B6" s="6" t="s">
        <v>8</v>
      </c>
      <c r="C6" s="1" t="s">
        <v>27</v>
      </c>
      <c r="D6" s="2" t="s">
        <v>1</v>
      </c>
      <c r="E6" s="3">
        <f>4042288/1000000</f>
        <v>4.0422880000000001</v>
      </c>
      <c r="F6" s="3">
        <f>277551/1000000</f>
        <v>0.27755099999999999</v>
      </c>
      <c r="G6" s="4">
        <v>99.94</v>
      </c>
      <c r="H6" s="5">
        <v>0.17</v>
      </c>
      <c r="I6" s="4">
        <v>35.122510624871914</v>
      </c>
      <c r="J6" s="14" t="s">
        <v>26</v>
      </c>
      <c r="K6" s="15"/>
      <c r="L6" s="1">
        <v>84</v>
      </c>
    </row>
    <row r="7" spans="2:14" ht="58.8" customHeight="1" x14ac:dyDescent="0.25">
      <c r="B7" s="24"/>
      <c r="C7" s="6" t="s">
        <v>21</v>
      </c>
      <c r="D7" s="7" t="s">
        <v>2</v>
      </c>
      <c r="E7" s="8">
        <f>4760733/1000000</f>
        <v>4.7607330000000001</v>
      </c>
      <c r="F7" s="8">
        <f>83535/1000000</f>
        <v>8.3534999999999998E-2</v>
      </c>
      <c r="G7" s="9">
        <v>99.94</v>
      </c>
      <c r="H7" s="10">
        <v>0.69</v>
      </c>
      <c r="I7" s="9">
        <v>6.5494188978008152</v>
      </c>
      <c r="J7" s="16"/>
      <c r="K7" s="17"/>
      <c r="L7" s="6">
        <v>84</v>
      </c>
    </row>
    <row r="8" spans="2:14" ht="34.799999999999997" customHeight="1" x14ac:dyDescent="0.25">
      <c r="B8" s="11" t="s">
        <v>14</v>
      </c>
      <c r="C8" s="11"/>
      <c r="D8" s="11"/>
      <c r="E8" s="11"/>
      <c r="F8" s="11"/>
      <c r="G8" s="11"/>
      <c r="H8" s="11"/>
      <c r="I8" s="11"/>
      <c r="J8" s="11"/>
      <c r="K8" s="11"/>
      <c r="L8" s="11"/>
    </row>
  </sheetData>
  <mergeCells count="7">
    <mergeCell ref="B8:L8"/>
    <mergeCell ref="B1:L1"/>
    <mergeCell ref="J2:K2"/>
    <mergeCell ref="J5:K5"/>
    <mergeCell ref="J4:K4"/>
    <mergeCell ref="J3:K3"/>
    <mergeCell ref="J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almog</dc:creator>
  <cp:lastModifiedBy>אלמוג גפני</cp:lastModifiedBy>
  <dcterms:created xsi:type="dcterms:W3CDTF">2023-03-23T13:32:10Z</dcterms:created>
  <dcterms:modified xsi:type="dcterms:W3CDTF">2023-12-04T20:14:55Z</dcterms:modified>
</cp:coreProperties>
</file>