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SWITCHdrive\BioCad\Scientific reports KO\new submission\new data meteo\"/>
    </mc:Choice>
  </mc:AlternateContent>
  <xr:revisionPtr revIDLastSave="0" documentId="13_ncr:1_{1ACC5CB0-54B0-4B25-9D01-52F8255A5272}" xr6:coauthVersionLast="47" xr6:coauthVersionMax="47" xr10:uidLastSave="{00000000-0000-0000-0000-000000000000}"/>
  <bookViews>
    <workbookView xWindow="-120" yWindow="-120" windowWidth="29040" windowHeight="15840" activeTab="3" xr2:uid="{3AAF226C-5F33-476C-AB66-A96C6CCB1B5E}"/>
  </bookViews>
  <sheets>
    <sheet name="Foglio1" sheetId="1" r:id="rId1"/>
    <sheet name="2020" sheetId="2" r:id="rId2"/>
    <sheet name="2019" sheetId="3" r:id="rId3"/>
    <sheet name="Foglio2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" i="1" l="1"/>
  <c r="M13" i="1"/>
  <c r="K14" i="1"/>
  <c r="K8" i="1"/>
  <c r="K3" i="1"/>
  <c r="K13" i="1"/>
  <c r="M4" i="1"/>
  <c r="M5" i="1"/>
  <c r="M6" i="1"/>
  <c r="M7" i="1"/>
  <c r="M8" i="1"/>
  <c r="M9" i="1"/>
  <c r="M10" i="1"/>
  <c r="M3" i="1"/>
  <c r="K4" i="1"/>
  <c r="K5" i="1"/>
  <c r="K6" i="1"/>
  <c r="K7" i="1"/>
  <c r="K9" i="1"/>
  <c r="K10" i="1"/>
  <c r="C4" i="2"/>
  <c r="E4" i="2"/>
  <c r="Q102" i="3"/>
  <c r="Q101" i="3"/>
  <c r="Q100" i="3"/>
  <c r="Q99" i="3"/>
  <c r="Q98" i="3"/>
  <c r="Q97" i="3"/>
  <c r="H97" i="3"/>
  <c r="Q96" i="3"/>
  <c r="H96" i="3"/>
  <c r="Q95" i="3"/>
  <c r="H95" i="3"/>
  <c r="Q94" i="3"/>
  <c r="H94" i="3"/>
  <c r="Q93" i="3"/>
  <c r="H93" i="3"/>
  <c r="Q92" i="3"/>
  <c r="H92" i="3"/>
  <c r="Q91" i="3"/>
  <c r="H91" i="3"/>
  <c r="Q90" i="3"/>
  <c r="H90" i="3"/>
  <c r="Q89" i="3"/>
  <c r="H89" i="3"/>
  <c r="Q88" i="3"/>
  <c r="H88" i="3"/>
  <c r="Q87" i="3"/>
  <c r="H87" i="3"/>
  <c r="Q86" i="3"/>
  <c r="H86" i="3"/>
  <c r="Q85" i="3"/>
  <c r="H85" i="3"/>
  <c r="Q84" i="3"/>
  <c r="H84" i="3"/>
  <c r="Q83" i="3"/>
  <c r="H83" i="3"/>
  <c r="Q82" i="3"/>
  <c r="H82" i="3"/>
  <c r="Q81" i="3"/>
  <c r="H81" i="3"/>
  <c r="Q80" i="3"/>
  <c r="H80" i="3"/>
  <c r="Q79" i="3"/>
  <c r="H79" i="3"/>
  <c r="Q78" i="3"/>
  <c r="H78" i="3"/>
  <c r="Q77" i="3"/>
  <c r="H77" i="3"/>
  <c r="Q76" i="3"/>
  <c r="H76" i="3"/>
  <c r="Q75" i="3"/>
  <c r="H75" i="3"/>
  <c r="Q74" i="3"/>
  <c r="H74" i="3"/>
  <c r="Q73" i="3"/>
  <c r="H73" i="3"/>
  <c r="Q72" i="3"/>
  <c r="H72" i="3"/>
  <c r="Q71" i="3"/>
  <c r="H71" i="3"/>
  <c r="Q70" i="3"/>
  <c r="H70" i="3"/>
  <c r="Q69" i="3"/>
  <c r="H69" i="3"/>
  <c r="Q68" i="3"/>
  <c r="H68" i="3"/>
  <c r="E68" i="3"/>
  <c r="C68" i="3"/>
  <c r="Q67" i="3"/>
  <c r="H67" i="3"/>
  <c r="E67" i="3"/>
  <c r="C67" i="3"/>
  <c r="Q66" i="3"/>
  <c r="N66" i="3"/>
  <c r="L66" i="3"/>
  <c r="H66" i="3"/>
  <c r="E66" i="3"/>
  <c r="C66" i="3"/>
  <c r="Q65" i="3"/>
  <c r="N65" i="3"/>
  <c r="L65" i="3"/>
  <c r="H65" i="3"/>
  <c r="E65" i="3"/>
  <c r="C65" i="3"/>
  <c r="Q64" i="3"/>
  <c r="N64" i="3"/>
  <c r="L64" i="3"/>
  <c r="H64" i="3"/>
  <c r="E64" i="3"/>
  <c r="C64" i="3"/>
  <c r="Q63" i="3"/>
  <c r="N63" i="3"/>
  <c r="L63" i="3"/>
  <c r="H63" i="3"/>
  <c r="E63" i="3"/>
  <c r="C63" i="3"/>
  <c r="Q62" i="3"/>
  <c r="N62" i="3"/>
  <c r="L62" i="3"/>
  <c r="H62" i="3"/>
  <c r="E62" i="3"/>
  <c r="C62" i="3"/>
  <c r="Q61" i="3"/>
  <c r="N61" i="3"/>
  <c r="L61" i="3"/>
  <c r="H61" i="3"/>
  <c r="E61" i="3"/>
  <c r="C61" i="3"/>
  <c r="Q60" i="3"/>
  <c r="N60" i="3"/>
  <c r="L60" i="3"/>
  <c r="H60" i="3"/>
  <c r="E60" i="3"/>
  <c r="C60" i="3"/>
  <c r="Q59" i="3"/>
  <c r="N59" i="3"/>
  <c r="L59" i="3"/>
  <c r="H59" i="3"/>
  <c r="E59" i="3"/>
  <c r="C59" i="3"/>
  <c r="Q58" i="3"/>
  <c r="N58" i="3"/>
  <c r="L58" i="3"/>
  <c r="H58" i="3"/>
  <c r="E58" i="3"/>
  <c r="C58" i="3"/>
  <c r="Q57" i="3"/>
  <c r="N57" i="3"/>
  <c r="L57" i="3"/>
  <c r="H57" i="3"/>
  <c r="E57" i="3"/>
  <c r="C57" i="3"/>
  <c r="Q56" i="3"/>
  <c r="N56" i="3"/>
  <c r="L56" i="3"/>
  <c r="H56" i="3"/>
  <c r="E56" i="3"/>
  <c r="C56" i="3"/>
  <c r="Q55" i="3"/>
  <c r="N55" i="3"/>
  <c r="L55" i="3"/>
  <c r="H55" i="3"/>
  <c r="E55" i="3"/>
  <c r="C55" i="3"/>
  <c r="Q54" i="3"/>
  <c r="N54" i="3"/>
  <c r="L54" i="3"/>
  <c r="H54" i="3"/>
  <c r="E54" i="3"/>
  <c r="C54" i="3"/>
  <c r="Q53" i="3"/>
  <c r="N53" i="3"/>
  <c r="L53" i="3"/>
  <c r="H53" i="3"/>
  <c r="E53" i="3"/>
  <c r="C53" i="3"/>
  <c r="Q52" i="3"/>
  <c r="N52" i="3"/>
  <c r="L52" i="3"/>
  <c r="H52" i="3"/>
  <c r="E52" i="3"/>
  <c r="C52" i="3"/>
  <c r="Q51" i="3"/>
  <c r="N51" i="3"/>
  <c r="L51" i="3"/>
  <c r="H51" i="3"/>
  <c r="E51" i="3"/>
  <c r="C51" i="3"/>
  <c r="Q50" i="3"/>
  <c r="N50" i="3"/>
  <c r="L50" i="3"/>
  <c r="H50" i="3"/>
  <c r="E50" i="3"/>
  <c r="C50" i="3"/>
  <c r="Q49" i="3"/>
  <c r="N49" i="3"/>
  <c r="L49" i="3"/>
  <c r="H49" i="3"/>
  <c r="E49" i="3"/>
  <c r="C49" i="3"/>
  <c r="Q48" i="3"/>
  <c r="N48" i="3"/>
  <c r="L48" i="3"/>
  <c r="H48" i="3"/>
  <c r="E48" i="3"/>
  <c r="C48" i="3"/>
  <c r="Q47" i="3"/>
  <c r="N47" i="3"/>
  <c r="L47" i="3"/>
  <c r="H47" i="3"/>
  <c r="E47" i="3"/>
  <c r="C47" i="3"/>
  <c r="Q46" i="3"/>
  <c r="N46" i="3"/>
  <c r="L46" i="3"/>
  <c r="H46" i="3"/>
  <c r="E46" i="3"/>
  <c r="C46" i="3"/>
  <c r="Q45" i="3"/>
  <c r="N45" i="3"/>
  <c r="L45" i="3"/>
  <c r="H45" i="3"/>
  <c r="E45" i="3"/>
  <c r="C45" i="3"/>
  <c r="Q44" i="3"/>
  <c r="N44" i="3"/>
  <c r="L44" i="3"/>
  <c r="H44" i="3"/>
  <c r="E44" i="3"/>
  <c r="C44" i="3"/>
  <c r="Q43" i="3"/>
  <c r="N43" i="3"/>
  <c r="L43" i="3"/>
  <c r="H43" i="3"/>
  <c r="E43" i="3"/>
  <c r="C43" i="3"/>
  <c r="Q42" i="3"/>
  <c r="N42" i="3"/>
  <c r="L42" i="3"/>
  <c r="H42" i="3"/>
  <c r="E42" i="3"/>
  <c r="C42" i="3"/>
  <c r="Q41" i="3"/>
  <c r="N41" i="3"/>
  <c r="L41" i="3"/>
  <c r="H41" i="3"/>
  <c r="E41" i="3"/>
  <c r="C41" i="3"/>
  <c r="Q40" i="3"/>
  <c r="N40" i="3"/>
  <c r="L40" i="3"/>
  <c r="H40" i="3"/>
  <c r="E40" i="3"/>
  <c r="C40" i="3"/>
  <c r="Q39" i="3"/>
  <c r="N39" i="3"/>
  <c r="L39" i="3"/>
  <c r="H39" i="3"/>
  <c r="E39" i="3"/>
  <c r="C39" i="3"/>
  <c r="Q38" i="3"/>
  <c r="N38" i="3"/>
  <c r="L38" i="3"/>
  <c r="H38" i="3"/>
  <c r="E38" i="3"/>
  <c r="C38" i="3"/>
  <c r="Q37" i="3"/>
  <c r="N37" i="3"/>
  <c r="L37" i="3"/>
  <c r="H37" i="3"/>
  <c r="E37" i="3"/>
  <c r="C37" i="3"/>
  <c r="Q36" i="3"/>
  <c r="N36" i="3"/>
  <c r="L36" i="3"/>
  <c r="H36" i="3"/>
  <c r="E36" i="3"/>
  <c r="C36" i="3"/>
  <c r="Q35" i="3"/>
  <c r="N35" i="3"/>
  <c r="L35" i="3"/>
  <c r="H35" i="3"/>
  <c r="E35" i="3"/>
  <c r="C35" i="3"/>
  <c r="Q34" i="3"/>
  <c r="N34" i="3"/>
  <c r="L34" i="3"/>
  <c r="H34" i="3"/>
  <c r="E34" i="3"/>
  <c r="C34" i="3"/>
  <c r="Q33" i="3"/>
  <c r="N33" i="3"/>
  <c r="L33" i="3"/>
  <c r="H33" i="3"/>
  <c r="E33" i="3"/>
  <c r="C33" i="3"/>
  <c r="Q32" i="3"/>
  <c r="N32" i="3"/>
  <c r="L32" i="3"/>
  <c r="H32" i="3"/>
  <c r="E32" i="3"/>
  <c r="C32" i="3"/>
  <c r="Q31" i="3"/>
  <c r="N31" i="3"/>
  <c r="L31" i="3"/>
  <c r="H31" i="3"/>
  <c r="E31" i="3"/>
  <c r="C31" i="3"/>
  <c r="Q30" i="3"/>
  <c r="N30" i="3"/>
  <c r="L30" i="3"/>
  <c r="H30" i="3"/>
  <c r="E30" i="3"/>
  <c r="C30" i="3"/>
  <c r="Q29" i="3"/>
  <c r="N29" i="3"/>
  <c r="L29" i="3"/>
  <c r="H29" i="3"/>
  <c r="E29" i="3"/>
  <c r="C29" i="3"/>
  <c r="Q28" i="3"/>
  <c r="N28" i="3"/>
  <c r="L28" i="3"/>
  <c r="H28" i="3"/>
  <c r="E28" i="3"/>
  <c r="C28" i="3"/>
  <c r="Q27" i="3"/>
  <c r="N27" i="3"/>
  <c r="L27" i="3"/>
  <c r="H27" i="3"/>
  <c r="E27" i="3"/>
  <c r="C27" i="3"/>
  <c r="Q26" i="3"/>
  <c r="N26" i="3"/>
  <c r="L26" i="3"/>
  <c r="H26" i="3"/>
  <c r="E26" i="3"/>
  <c r="C26" i="3"/>
  <c r="Q25" i="3"/>
  <c r="N25" i="3"/>
  <c r="L25" i="3"/>
  <c r="H25" i="3"/>
  <c r="E25" i="3"/>
  <c r="C25" i="3"/>
  <c r="Q24" i="3"/>
  <c r="N24" i="3"/>
  <c r="L24" i="3"/>
  <c r="H24" i="3"/>
  <c r="E24" i="3"/>
  <c r="C24" i="3"/>
  <c r="Q23" i="3"/>
  <c r="N23" i="3"/>
  <c r="L23" i="3"/>
  <c r="H23" i="3"/>
  <c r="E23" i="3"/>
  <c r="C23" i="3"/>
  <c r="Q22" i="3"/>
  <c r="N22" i="3"/>
  <c r="L22" i="3"/>
  <c r="H22" i="3"/>
  <c r="E22" i="3"/>
  <c r="C22" i="3"/>
  <c r="Q21" i="3"/>
  <c r="N21" i="3"/>
  <c r="L21" i="3"/>
  <c r="H21" i="3"/>
  <c r="E21" i="3"/>
  <c r="C21" i="3"/>
  <c r="Q20" i="3"/>
  <c r="N20" i="3"/>
  <c r="L20" i="3"/>
  <c r="H20" i="3"/>
  <c r="E20" i="3"/>
  <c r="C20" i="3"/>
  <c r="Q19" i="3"/>
  <c r="N19" i="3"/>
  <c r="L19" i="3"/>
  <c r="H19" i="3"/>
  <c r="E19" i="3"/>
  <c r="C19" i="3"/>
  <c r="Q18" i="3"/>
  <c r="N18" i="3"/>
  <c r="L18" i="3"/>
  <c r="H18" i="3"/>
  <c r="E18" i="3"/>
  <c r="C18" i="3"/>
  <c r="Q17" i="3"/>
  <c r="N17" i="3"/>
  <c r="L17" i="3"/>
  <c r="H17" i="3"/>
  <c r="E17" i="3"/>
  <c r="C17" i="3"/>
  <c r="Q16" i="3"/>
  <c r="N16" i="3"/>
  <c r="L16" i="3"/>
  <c r="H16" i="3"/>
  <c r="E16" i="3"/>
  <c r="C16" i="3"/>
  <c r="Q15" i="3"/>
  <c r="N15" i="3"/>
  <c r="L15" i="3"/>
  <c r="H15" i="3"/>
  <c r="E15" i="3"/>
  <c r="C15" i="3"/>
  <c r="Q14" i="3"/>
  <c r="N14" i="3"/>
  <c r="L14" i="3"/>
  <c r="H14" i="3"/>
  <c r="E14" i="3"/>
  <c r="C14" i="3"/>
  <c r="Q13" i="3"/>
  <c r="N13" i="3"/>
  <c r="L13" i="3"/>
  <c r="H13" i="3"/>
  <c r="E13" i="3"/>
  <c r="C13" i="3"/>
  <c r="Q12" i="3"/>
  <c r="N12" i="3"/>
  <c r="L12" i="3"/>
  <c r="H12" i="3"/>
  <c r="E12" i="3"/>
  <c r="C12" i="3"/>
  <c r="Q11" i="3"/>
  <c r="N11" i="3"/>
  <c r="L11" i="3"/>
  <c r="H11" i="3"/>
  <c r="E11" i="3"/>
  <c r="C11" i="3"/>
  <c r="Q10" i="3"/>
  <c r="N10" i="3"/>
  <c r="L10" i="3"/>
  <c r="H10" i="3"/>
  <c r="E10" i="3"/>
  <c r="C10" i="3"/>
  <c r="Q9" i="3"/>
  <c r="N9" i="3"/>
  <c r="L9" i="3"/>
  <c r="H9" i="3"/>
  <c r="E9" i="3"/>
  <c r="C9" i="3"/>
  <c r="Q8" i="3"/>
  <c r="N8" i="3"/>
  <c r="L8" i="3"/>
  <c r="H8" i="3"/>
  <c r="E8" i="3"/>
  <c r="C8" i="3"/>
  <c r="Q7" i="3"/>
  <c r="N7" i="3"/>
  <c r="L7" i="3"/>
  <c r="H7" i="3"/>
  <c r="E7" i="3"/>
  <c r="C7" i="3"/>
  <c r="Q6" i="3"/>
  <c r="N6" i="3"/>
  <c r="L6" i="3"/>
  <c r="H6" i="3"/>
  <c r="H99" i="3" s="1"/>
  <c r="E6" i="3"/>
  <c r="C6" i="3"/>
  <c r="Q5" i="3"/>
  <c r="N5" i="3"/>
  <c r="N68" i="3" s="1"/>
  <c r="L5" i="3"/>
  <c r="L68" i="3" s="1"/>
  <c r="H5" i="3"/>
  <c r="E5" i="3"/>
  <c r="C5" i="3"/>
  <c r="C70" i="3" s="1"/>
  <c r="Q4" i="3"/>
  <c r="Q104" i="3" s="1"/>
  <c r="N4" i="3"/>
  <c r="L4" i="3"/>
  <c r="H4" i="3"/>
  <c r="E4" i="3"/>
  <c r="E70" i="3" s="1"/>
  <c r="C4" i="3"/>
  <c r="AO160" i="2" l="1"/>
  <c r="AM160" i="2"/>
  <c r="AO159" i="2"/>
  <c r="AM159" i="2"/>
  <c r="AO158" i="2"/>
  <c r="AM158" i="2"/>
  <c r="AO157" i="2"/>
  <c r="AM157" i="2"/>
  <c r="AO156" i="2"/>
  <c r="AM156" i="2"/>
  <c r="AO155" i="2"/>
  <c r="AM155" i="2"/>
  <c r="AO154" i="2"/>
  <c r="AM154" i="2"/>
  <c r="AO153" i="2"/>
  <c r="AM153" i="2"/>
  <c r="AO152" i="2"/>
  <c r="AM152" i="2"/>
  <c r="AO151" i="2"/>
  <c r="AM151" i="2"/>
  <c r="AO150" i="2"/>
  <c r="AM150" i="2"/>
  <c r="AO149" i="2"/>
  <c r="AM149" i="2"/>
  <c r="AO148" i="2"/>
  <c r="AM148" i="2"/>
  <c r="AO147" i="2"/>
  <c r="AM147" i="2"/>
  <c r="AO146" i="2"/>
  <c r="AM146" i="2"/>
  <c r="AO145" i="2"/>
  <c r="AM145" i="2"/>
  <c r="AO144" i="2"/>
  <c r="AM144" i="2"/>
  <c r="AO143" i="2"/>
  <c r="AM143" i="2"/>
  <c r="AO142" i="2"/>
  <c r="AM142" i="2"/>
  <c r="AO141" i="2"/>
  <c r="AM141" i="2"/>
  <c r="AO140" i="2"/>
  <c r="AM140" i="2"/>
  <c r="AO139" i="2"/>
  <c r="AM139" i="2"/>
  <c r="AO138" i="2"/>
  <c r="AM138" i="2"/>
  <c r="AO137" i="2"/>
  <c r="AM137" i="2"/>
  <c r="AO136" i="2"/>
  <c r="AM136" i="2"/>
  <c r="AO135" i="2"/>
  <c r="AM135" i="2"/>
  <c r="AO134" i="2"/>
  <c r="AM134" i="2"/>
  <c r="AO133" i="2"/>
  <c r="AM133" i="2"/>
  <c r="AO132" i="2"/>
  <c r="AM132" i="2"/>
  <c r="AO131" i="2"/>
  <c r="AM131" i="2"/>
  <c r="AO130" i="2"/>
  <c r="AM130" i="2"/>
  <c r="AO129" i="2"/>
  <c r="AM129" i="2"/>
  <c r="AO128" i="2"/>
  <c r="AM128" i="2"/>
  <c r="AO127" i="2"/>
  <c r="AM127" i="2"/>
  <c r="AO126" i="2"/>
  <c r="AM126" i="2"/>
  <c r="AO125" i="2"/>
  <c r="AM125" i="2"/>
  <c r="AO124" i="2"/>
  <c r="AM124" i="2"/>
  <c r="AO123" i="2"/>
  <c r="AM123" i="2"/>
  <c r="AO122" i="2"/>
  <c r="AM122" i="2"/>
  <c r="AO121" i="2"/>
  <c r="AM121" i="2"/>
  <c r="AO120" i="2"/>
  <c r="AM120" i="2"/>
  <c r="AO119" i="2"/>
  <c r="AM119" i="2"/>
  <c r="AO118" i="2"/>
  <c r="AM118" i="2"/>
  <c r="AO117" i="2"/>
  <c r="AM117" i="2"/>
  <c r="AO116" i="2"/>
  <c r="AM116" i="2"/>
  <c r="AO115" i="2"/>
  <c r="AM115" i="2"/>
  <c r="AO114" i="2"/>
  <c r="AM114" i="2"/>
  <c r="AO113" i="2"/>
  <c r="AM113" i="2"/>
  <c r="AO112" i="2"/>
  <c r="AM112" i="2"/>
  <c r="AO111" i="2"/>
  <c r="AM111" i="2"/>
  <c r="AO110" i="2"/>
  <c r="AM110" i="2"/>
  <c r="AO109" i="2"/>
  <c r="AM109" i="2"/>
  <c r="AO108" i="2"/>
  <c r="AM108" i="2"/>
  <c r="AX107" i="2"/>
  <c r="AV107" i="2"/>
  <c r="AO107" i="2"/>
  <c r="AM107" i="2"/>
  <c r="AX106" i="2"/>
  <c r="AV106" i="2"/>
  <c r="AO106" i="2"/>
  <c r="AM106" i="2"/>
  <c r="AX105" i="2"/>
  <c r="AV105" i="2"/>
  <c r="AO105" i="2"/>
  <c r="AM105" i="2"/>
  <c r="AX104" i="2"/>
  <c r="AV104" i="2"/>
  <c r="AO104" i="2"/>
  <c r="AM104" i="2"/>
  <c r="AX103" i="2"/>
  <c r="AV103" i="2"/>
  <c r="AO103" i="2"/>
  <c r="AM103" i="2"/>
  <c r="AX102" i="2"/>
  <c r="AV102" i="2"/>
  <c r="AO102" i="2"/>
  <c r="AM102" i="2"/>
  <c r="BA101" i="2"/>
  <c r="AX101" i="2"/>
  <c r="AV101" i="2"/>
  <c r="AO101" i="2"/>
  <c r="AM101" i="2"/>
  <c r="BP100" i="2"/>
  <c r="BN100" i="2"/>
  <c r="BA100" i="2"/>
  <c r="AX100" i="2"/>
  <c r="AV100" i="2"/>
  <c r="AO100" i="2"/>
  <c r="AM100" i="2"/>
  <c r="Z100" i="2"/>
  <c r="BP99" i="2"/>
  <c r="BN99" i="2"/>
  <c r="BA99" i="2"/>
  <c r="AX99" i="2"/>
  <c r="AV99" i="2"/>
  <c r="AO99" i="2"/>
  <c r="AM99" i="2"/>
  <c r="Z99" i="2"/>
  <c r="E99" i="2"/>
  <c r="C99" i="2"/>
  <c r="BP98" i="2"/>
  <c r="BN98" i="2"/>
  <c r="BA98" i="2"/>
  <c r="AX98" i="2"/>
  <c r="AV98" i="2"/>
  <c r="AO98" i="2"/>
  <c r="AM98" i="2"/>
  <c r="Z98" i="2"/>
  <c r="W98" i="2"/>
  <c r="U98" i="2"/>
  <c r="Q98" i="2"/>
  <c r="E98" i="2"/>
  <c r="C98" i="2"/>
  <c r="BP97" i="2"/>
  <c r="BN97" i="2"/>
  <c r="BA97" i="2"/>
  <c r="AX97" i="2"/>
  <c r="AV97" i="2"/>
  <c r="AO97" i="2"/>
  <c r="AM97" i="2"/>
  <c r="Z97" i="2"/>
  <c r="W97" i="2"/>
  <c r="U97" i="2"/>
  <c r="Q97" i="2"/>
  <c r="E97" i="2"/>
  <c r="C97" i="2"/>
  <c r="BP96" i="2"/>
  <c r="BN96" i="2"/>
  <c r="BA96" i="2"/>
  <c r="AX96" i="2"/>
  <c r="AV96" i="2"/>
  <c r="AO96" i="2"/>
  <c r="AM96" i="2"/>
  <c r="Z96" i="2"/>
  <c r="W96" i="2"/>
  <c r="U96" i="2"/>
  <c r="Q96" i="2"/>
  <c r="E96" i="2"/>
  <c r="C96" i="2"/>
  <c r="BP95" i="2"/>
  <c r="BN95" i="2"/>
  <c r="BA95" i="2"/>
  <c r="AX95" i="2"/>
  <c r="AV95" i="2"/>
  <c r="AO95" i="2"/>
  <c r="AM95" i="2"/>
  <c r="Z95" i="2"/>
  <c r="W95" i="2"/>
  <c r="U95" i="2"/>
  <c r="Q95" i="2"/>
  <c r="E95" i="2"/>
  <c r="C95" i="2"/>
  <c r="BP94" i="2"/>
  <c r="BN94" i="2"/>
  <c r="BA94" i="2"/>
  <c r="AX94" i="2"/>
  <c r="AV94" i="2"/>
  <c r="AO94" i="2"/>
  <c r="AM94" i="2"/>
  <c r="AI94" i="2"/>
  <c r="Z94" i="2"/>
  <c r="W94" i="2"/>
  <c r="U94" i="2"/>
  <c r="Q94" i="2"/>
  <c r="E94" i="2"/>
  <c r="C94" i="2"/>
  <c r="BP93" i="2"/>
  <c r="BN93" i="2"/>
  <c r="BA93" i="2"/>
  <c r="AX93" i="2"/>
  <c r="AV93" i="2"/>
  <c r="AO93" i="2"/>
  <c r="AM93" i="2"/>
  <c r="AI93" i="2"/>
  <c r="Z93" i="2"/>
  <c r="W93" i="2"/>
  <c r="U93" i="2"/>
  <c r="Q93" i="2"/>
  <c r="E93" i="2"/>
  <c r="C93" i="2"/>
  <c r="BP92" i="2"/>
  <c r="BN92" i="2"/>
  <c r="BA92" i="2"/>
  <c r="AX92" i="2"/>
  <c r="AV92" i="2"/>
  <c r="AR92" i="2"/>
  <c r="AO92" i="2"/>
  <c r="AM92" i="2"/>
  <c r="AI92" i="2"/>
  <c r="Z92" i="2"/>
  <c r="W92" i="2"/>
  <c r="U92" i="2"/>
  <c r="Q92" i="2"/>
  <c r="E92" i="2"/>
  <c r="C92" i="2"/>
  <c r="BS91" i="2"/>
  <c r="BP91" i="2"/>
  <c r="BN91" i="2"/>
  <c r="BA91" i="2"/>
  <c r="AX91" i="2"/>
  <c r="AV91" i="2"/>
  <c r="AR91" i="2"/>
  <c r="AO91" i="2"/>
  <c r="AM91" i="2"/>
  <c r="AI91" i="2"/>
  <c r="Z91" i="2"/>
  <c r="W91" i="2"/>
  <c r="U91" i="2"/>
  <c r="Q91" i="2"/>
  <c r="E91" i="2"/>
  <c r="C91" i="2"/>
  <c r="BS90" i="2"/>
  <c r="BP90" i="2"/>
  <c r="BN90" i="2"/>
  <c r="BG90" i="2"/>
  <c r="BE90" i="2"/>
  <c r="BA90" i="2"/>
  <c r="AX90" i="2"/>
  <c r="AV90" i="2"/>
  <c r="AR90" i="2"/>
  <c r="AO90" i="2"/>
  <c r="AM90" i="2"/>
  <c r="AI90" i="2"/>
  <c r="Z90" i="2"/>
  <c r="W90" i="2"/>
  <c r="U90" i="2"/>
  <c r="Q90" i="2"/>
  <c r="E90" i="2"/>
  <c r="C90" i="2"/>
  <c r="BS89" i="2"/>
  <c r="BP89" i="2"/>
  <c r="BN89" i="2"/>
  <c r="BG89" i="2"/>
  <c r="BE89" i="2"/>
  <c r="BA89" i="2"/>
  <c r="AX89" i="2"/>
  <c r="AV89" i="2"/>
  <c r="AR89" i="2"/>
  <c r="AO89" i="2"/>
  <c r="AM89" i="2"/>
  <c r="AI89" i="2"/>
  <c r="Z89" i="2"/>
  <c r="W89" i="2"/>
  <c r="U89" i="2"/>
  <c r="Q89" i="2"/>
  <c r="E89" i="2"/>
  <c r="C89" i="2"/>
  <c r="BS88" i="2"/>
  <c r="BP88" i="2"/>
  <c r="BN88" i="2"/>
  <c r="BG88" i="2"/>
  <c r="BE88" i="2"/>
  <c r="BA88" i="2"/>
  <c r="AX88" i="2"/>
  <c r="AV88" i="2"/>
  <c r="AR88" i="2"/>
  <c r="AO88" i="2"/>
  <c r="AM88" i="2"/>
  <c r="AI88" i="2"/>
  <c r="Z88" i="2"/>
  <c r="W88" i="2"/>
  <c r="U88" i="2"/>
  <c r="Q88" i="2"/>
  <c r="E88" i="2"/>
  <c r="C88" i="2"/>
  <c r="BS87" i="2"/>
  <c r="BP87" i="2"/>
  <c r="BN87" i="2"/>
  <c r="BG87" i="2"/>
  <c r="BE87" i="2"/>
  <c r="BA87" i="2"/>
  <c r="AX87" i="2"/>
  <c r="AV87" i="2"/>
  <c r="AR87" i="2"/>
  <c r="AO87" i="2"/>
  <c r="AM87" i="2"/>
  <c r="AI87" i="2"/>
  <c r="Z87" i="2"/>
  <c r="W87" i="2"/>
  <c r="U87" i="2"/>
  <c r="Q87" i="2"/>
  <c r="E87" i="2"/>
  <c r="C87" i="2"/>
  <c r="BS86" i="2"/>
  <c r="BP86" i="2"/>
  <c r="BN86" i="2"/>
  <c r="BG86" i="2"/>
  <c r="BE86" i="2"/>
  <c r="BA86" i="2"/>
  <c r="AX86" i="2"/>
  <c r="AV86" i="2"/>
  <c r="AR86" i="2"/>
  <c r="AO86" i="2"/>
  <c r="AM86" i="2"/>
  <c r="AI86" i="2"/>
  <c r="Z86" i="2"/>
  <c r="W86" i="2"/>
  <c r="U86" i="2"/>
  <c r="Q86" i="2"/>
  <c r="E86" i="2"/>
  <c r="C86" i="2"/>
  <c r="BS85" i="2"/>
  <c r="BP85" i="2"/>
  <c r="BN85" i="2"/>
  <c r="BG85" i="2"/>
  <c r="BE85" i="2"/>
  <c r="BA85" i="2"/>
  <c r="AX85" i="2"/>
  <c r="AV85" i="2"/>
  <c r="AR85" i="2"/>
  <c r="AO85" i="2"/>
  <c r="AM85" i="2"/>
  <c r="AI85" i="2"/>
  <c r="Z85" i="2"/>
  <c r="W85" i="2"/>
  <c r="U85" i="2"/>
  <c r="Q85" i="2"/>
  <c r="E85" i="2"/>
  <c r="C85" i="2"/>
  <c r="BS84" i="2"/>
  <c r="BP84" i="2"/>
  <c r="BN84" i="2"/>
  <c r="BG84" i="2"/>
  <c r="BE84" i="2"/>
  <c r="BA84" i="2"/>
  <c r="AX84" i="2"/>
  <c r="AV84" i="2"/>
  <c r="AR84" i="2"/>
  <c r="AO84" i="2"/>
  <c r="AM84" i="2"/>
  <c r="AI84" i="2"/>
  <c r="Z84" i="2"/>
  <c r="W84" i="2"/>
  <c r="U84" i="2"/>
  <c r="Q84" i="2"/>
  <c r="H84" i="2"/>
  <c r="E84" i="2"/>
  <c r="C84" i="2"/>
  <c r="BS83" i="2"/>
  <c r="BP83" i="2"/>
  <c r="BN83" i="2"/>
  <c r="BG83" i="2"/>
  <c r="BE83" i="2"/>
  <c r="BA83" i="2"/>
  <c r="AX83" i="2"/>
  <c r="AV83" i="2"/>
  <c r="AR83" i="2"/>
  <c r="AO83" i="2"/>
  <c r="AM83" i="2"/>
  <c r="AI83" i="2"/>
  <c r="Z83" i="2"/>
  <c r="W83" i="2"/>
  <c r="U83" i="2"/>
  <c r="Q83" i="2"/>
  <c r="H83" i="2"/>
  <c r="E83" i="2"/>
  <c r="C83" i="2"/>
  <c r="BS82" i="2"/>
  <c r="BP82" i="2"/>
  <c r="BN82" i="2"/>
  <c r="BG82" i="2"/>
  <c r="BE82" i="2"/>
  <c r="BA82" i="2"/>
  <c r="AX82" i="2"/>
  <c r="AV82" i="2"/>
  <c r="AR82" i="2"/>
  <c r="AO82" i="2"/>
  <c r="AM82" i="2"/>
  <c r="AI82" i="2"/>
  <c r="Z82" i="2"/>
  <c r="W82" i="2"/>
  <c r="U82" i="2"/>
  <c r="Q82" i="2"/>
  <c r="H82" i="2"/>
  <c r="E82" i="2"/>
  <c r="C82" i="2"/>
  <c r="BS81" i="2"/>
  <c r="BP81" i="2"/>
  <c r="BN81" i="2"/>
  <c r="BG81" i="2"/>
  <c r="BE81" i="2"/>
  <c r="BA81" i="2"/>
  <c r="AX81" i="2"/>
  <c r="AV81" i="2"/>
  <c r="AR81" i="2"/>
  <c r="AO81" i="2"/>
  <c r="AM81" i="2"/>
  <c r="AI81" i="2"/>
  <c r="Z81" i="2"/>
  <c r="W81" i="2"/>
  <c r="U81" i="2"/>
  <c r="Q81" i="2"/>
  <c r="H81" i="2"/>
  <c r="E81" i="2"/>
  <c r="C81" i="2"/>
  <c r="BS80" i="2"/>
  <c r="BP80" i="2"/>
  <c r="BN80" i="2"/>
  <c r="BG80" i="2"/>
  <c r="BE80" i="2"/>
  <c r="BA80" i="2"/>
  <c r="AX80" i="2"/>
  <c r="AV80" i="2"/>
  <c r="AR80" i="2"/>
  <c r="AO80" i="2"/>
  <c r="AM80" i="2"/>
  <c r="AI80" i="2"/>
  <c r="Z80" i="2"/>
  <c r="W80" i="2"/>
  <c r="U80" i="2"/>
  <c r="Q80" i="2"/>
  <c r="H80" i="2"/>
  <c r="E80" i="2"/>
  <c r="C80" i="2"/>
  <c r="BS79" i="2"/>
  <c r="BP79" i="2"/>
  <c r="BN79" i="2"/>
  <c r="BG79" i="2"/>
  <c r="BE79" i="2"/>
  <c r="BA79" i="2"/>
  <c r="AX79" i="2"/>
  <c r="AV79" i="2"/>
  <c r="AR79" i="2"/>
  <c r="AO79" i="2"/>
  <c r="AM79" i="2"/>
  <c r="AI79" i="2"/>
  <c r="Z79" i="2"/>
  <c r="W79" i="2"/>
  <c r="U79" i="2"/>
  <c r="Q79" i="2"/>
  <c r="H79" i="2"/>
  <c r="E79" i="2"/>
  <c r="C79" i="2"/>
  <c r="BS78" i="2"/>
  <c r="BP78" i="2"/>
  <c r="BN78" i="2"/>
  <c r="BG78" i="2"/>
  <c r="BE78" i="2"/>
  <c r="BA78" i="2"/>
  <c r="AX78" i="2"/>
  <c r="AV78" i="2"/>
  <c r="AR78" i="2"/>
  <c r="AO78" i="2"/>
  <c r="AM78" i="2"/>
  <c r="AI78" i="2"/>
  <c r="Z78" i="2"/>
  <c r="W78" i="2"/>
  <c r="U78" i="2"/>
  <c r="Q78" i="2"/>
  <c r="H78" i="2"/>
  <c r="E78" i="2"/>
  <c r="C78" i="2"/>
  <c r="BS77" i="2"/>
  <c r="BP77" i="2"/>
  <c r="BN77" i="2"/>
  <c r="BG77" i="2"/>
  <c r="BE77" i="2"/>
  <c r="BA77" i="2"/>
  <c r="AX77" i="2"/>
  <c r="AV77" i="2"/>
  <c r="AR77" i="2"/>
  <c r="AO77" i="2"/>
  <c r="AM77" i="2"/>
  <c r="AI77" i="2"/>
  <c r="Z77" i="2"/>
  <c r="W77" i="2"/>
  <c r="U77" i="2"/>
  <c r="Q77" i="2"/>
  <c r="H77" i="2"/>
  <c r="E77" i="2"/>
  <c r="C77" i="2"/>
  <c r="BS76" i="2"/>
  <c r="BP76" i="2"/>
  <c r="BN76" i="2"/>
  <c r="BG76" i="2"/>
  <c r="BE76" i="2"/>
  <c r="BA76" i="2"/>
  <c r="AX76" i="2"/>
  <c r="AV76" i="2"/>
  <c r="AR76" i="2"/>
  <c r="AO76" i="2"/>
  <c r="AM76" i="2"/>
  <c r="AI76" i="2"/>
  <c r="Z76" i="2"/>
  <c r="W76" i="2"/>
  <c r="U76" i="2"/>
  <c r="Q76" i="2"/>
  <c r="H76" i="2"/>
  <c r="E76" i="2"/>
  <c r="C76" i="2"/>
  <c r="BS75" i="2"/>
  <c r="BP75" i="2"/>
  <c r="BN75" i="2"/>
  <c r="BG75" i="2"/>
  <c r="BE75" i="2"/>
  <c r="BA75" i="2"/>
  <c r="AX75" i="2"/>
  <c r="AV75" i="2"/>
  <c r="AR75" i="2"/>
  <c r="AO75" i="2"/>
  <c r="AM75" i="2"/>
  <c r="AI75" i="2"/>
  <c r="Z75" i="2"/>
  <c r="W75" i="2"/>
  <c r="U75" i="2"/>
  <c r="Q75" i="2"/>
  <c r="H75" i="2"/>
  <c r="E75" i="2"/>
  <c r="C75" i="2"/>
  <c r="BS74" i="2"/>
  <c r="BP74" i="2"/>
  <c r="BN74" i="2"/>
  <c r="BG74" i="2"/>
  <c r="BE74" i="2"/>
  <c r="BA74" i="2"/>
  <c r="AX74" i="2"/>
  <c r="AV74" i="2"/>
  <c r="AR74" i="2"/>
  <c r="AO74" i="2"/>
  <c r="AM74" i="2"/>
  <c r="AI74" i="2"/>
  <c r="Z74" i="2"/>
  <c r="W74" i="2"/>
  <c r="U74" i="2"/>
  <c r="Q74" i="2"/>
  <c r="H74" i="2"/>
  <c r="E74" i="2"/>
  <c r="C74" i="2"/>
  <c r="BS73" i="2"/>
  <c r="BP73" i="2"/>
  <c r="BN73" i="2"/>
  <c r="BG73" i="2"/>
  <c r="BE73" i="2"/>
  <c r="BA73" i="2"/>
  <c r="AX73" i="2"/>
  <c r="AV73" i="2"/>
  <c r="AR73" i="2"/>
  <c r="AO73" i="2"/>
  <c r="AM73" i="2"/>
  <c r="AI73" i="2"/>
  <c r="Z73" i="2"/>
  <c r="W73" i="2"/>
  <c r="U73" i="2"/>
  <c r="Q73" i="2"/>
  <c r="H73" i="2"/>
  <c r="E73" i="2"/>
  <c r="C73" i="2"/>
  <c r="BS72" i="2"/>
  <c r="BP72" i="2"/>
  <c r="BN72" i="2"/>
  <c r="BG72" i="2"/>
  <c r="BE72" i="2"/>
  <c r="BA72" i="2"/>
  <c r="AX72" i="2"/>
  <c r="AV72" i="2"/>
  <c r="AR72" i="2"/>
  <c r="AO72" i="2"/>
  <c r="AM72" i="2"/>
  <c r="AI72" i="2"/>
  <c r="Z72" i="2"/>
  <c r="W72" i="2"/>
  <c r="U72" i="2"/>
  <c r="Q72" i="2"/>
  <c r="H72" i="2"/>
  <c r="E72" i="2"/>
  <c r="C72" i="2"/>
  <c r="BS71" i="2"/>
  <c r="BP71" i="2"/>
  <c r="BN71" i="2"/>
  <c r="BG71" i="2"/>
  <c r="BE71" i="2"/>
  <c r="BA71" i="2"/>
  <c r="AX71" i="2"/>
  <c r="AV71" i="2"/>
  <c r="AR71" i="2"/>
  <c r="AO71" i="2"/>
  <c r="AM71" i="2"/>
  <c r="AI71" i="2"/>
  <c r="Z71" i="2"/>
  <c r="W71" i="2"/>
  <c r="U71" i="2"/>
  <c r="Q71" i="2"/>
  <c r="H71" i="2"/>
  <c r="E71" i="2"/>
  <c r="C71" i="2"/>
  <c r="BS70" i="2"/>
  <c r="BP70" i="2"/>
  <c r="BN70" i="2"/>
  <c r="BG70" i="2"/>
  <c r="BE70" i="2"/>
  <c r="BA70" i="2"/>
  <c r="AX70" i="2"/>
  <c r="AV70" i="2"/>
  <c r="AR70" i="2"/>
  <c r="AO70" i="2"/>
  <c r="AM70" i="2"/>
  <c r="AI70" i="2"/>
  <c r="Z70" i="2"/>
  <c r="W70" i="2"/>
  <c r="U70" i="2"/>
  <c r="Q70" i="2"/>
  <c r="H70" i="2"/>
  <c r="E70" i="2"/>
  <c r="C70" i="2"/>
  <c r="BS69" i="2"/>
  <c r="BP69" i="2"/>
  <c r="BN69" i="2"/>
  <c r="BG69" i="2"/>
  <c r="BE69" i="2"/>
  <c r="BA69" i="2"/>
  <c r="AX69" i="2"/>
  <c r="AV69" i="2"/>
  <c r="AR69" i="2"/>
  <c r="AO69" i="2"/>
  <c r="AM69" i="2"/>
  <c r="AI69" i="2"/>
  <c r="AI96" i="2" s="1"/>
  <c r="Z69" i="2"/>
  <c r="W69" i="2"/>
  <c r="U69" i="2"/>
  <c r="Q69" i="2"/>
  <c r="H69" i="2"/>
  <c r="E69" i="2"/>
  <c r="C69" i="2"/>
  <c r="BS68" i="2"/>
  <c r="BP68" i="2"/>
  <c r="BN68" i="2"/>
  <c r="BG68" i="2"/>
  <c r="BE68" i="2"/>
  <c r="BA68" i="2"/>
  <c r="AX68" i="2"/>
  <c r="AV68" i="2"/>
  <c r="AR68" i="2"/>
  <c r="AO68" i="2"/>
  <c r="AM68" i="2"/>
  <c r="AI68" i="2"/>
  <c r="Z68" i="2"/>
  <c r="W68" i="2"/>
  <c r="U68" i="2"/>
  <c r="Q68" i="2"/>
  <c r="H68" i="2"/>
  <c r="E68" i="2"/>
  <c r="C68" i="2"/>
  <c r="BS67" i="2"/>
  <c r="BP67" i="2"/>
  <c r="BN67" i="2"/>
  <c r="BG67" i="2"/>
  <c r="BE67" i="2"/>
  <c r="BA67" i="2"/>
  <c r="AX67" i="2"/>
  <c r="AV67" i="2"/>
  <c r="AR67" i="2"/>
  <c r="AO67" i="2"/>
  <c r="AM67" i="2"/>
  <c r="AI67" i="2"/>
  <c r="AD67" i="2"/>
  <c r="Z67" i="2"/>
  <c r="W67" i="2"/>
  <c r="U67" i="2"/>
  <c r="Q67" i="2"/>
  <c r="H67" i="2"/>
  <c r="E67" i="2"/>
  <c r="C67" i="2"/>
  <c r="BS66" i="2"/>
  <c r="BP66" i="2"/>
  <c r="BN66" i="2"/>
  <c r="BJ66" i="2"/>
  <c r="BG66" i="2"/>
  <c r="BE66" i="2"/>
  <c r="BA66" i="2"/>
  <c r="AX66" i="2"/>
  <c r="AV66" i="2"/>
  <c r="AR66" i="2"/>
  <c r="AO66" i="2"/>
  <c r="AM66" i="2"/>
  <c r="AI66" i="2"/>
  <c r="Z66" i="2"/>
  <c r="W66" i="2"/>
  <c r="U66" i="2"/>
  <c r="Q66" i="2"/>
  <c r="H66" i="2"/>
  <c r="E66" i="2"/>
  <c r="C66" i="2"/>
  <c r="BS65" i="2"/>
  <c r="BP65" i="2"/>
  <c r="BN65" i="2"/>
  <c r="BG65" i="2"/>
  <c r="BE65" i="2"/>
  <c r="BA65" i="2"/>
  <c r="AX65" i="2"/>
  <c r="AV65" i="2"/>
  <c r="AR65" i="2"/>
  <c r="AO65" i="2"/>
  <c r="AM65" i="2"/>
  <c r="AI65" i="2"/>
  <c r="AF65" i="2"/>
  <c r="AD65" i="2"/>
  <c r="Z65" i="2"/>
  <c r="W65" i="2"/>
  <c r="U65" i="2"/>
  <c r="Q65" i="2"/>
  <c r="H65" i="2"/>
  <c r="E65" i="2"/>
  <c r="C65" i="2"/>
  <c r="BS64" i="2"/>
  <c r="BP64" i="2"/>
  <c r="BN64" i="2"/>
  <c r="BJ64" i="2"/>
  <c r="BG64" i="2"/>
  <c r="BE64" i="2"/>
  <c r="BA64" i="2"/>
  <c r="AX64" i="2"/>
  <c r="AV64" i="2"/>
  <c r="AR64" i="2"/>
  <c r="AO64" i="2"/>
  <c r="AM64" i="2"/>
  <c r="AI64" i="2"/>
  <c r="AF64" i="2"/>
  <c r="AD64" i="2"/>
  <c r="Z64" i="2"/>
  <c r="W64" i="2"/>
  <c r="U64" i="2"/>
  <c r="Q64" i="2"/>
  <c r="N64" i="2"/>
  <c r="L64" i="2"/>
  <c r="H64" i="2"/>
  <c r="E64" i="2"/>
  <c r="C64" i="2"/>
  <c r="BS63" i="2"/>
  <c r="BP63" i="2"/>
  <c r="BN63" i="2"/>
  <c r="BJ63" i="2"/>
  <c r="BG63" i="2"/>
  <c r="BE63" i="2"/>
  <c r="BA63" i="2"/>
  <c r="AX63" i="2"/>
  <c r="AV63" i="2"/>
  <c r="AR63" i="2"/>
  <c r="AO63" i="2"/>
  <c r="AM63" i="2"/>
  <c r="AI63" i="2"/>
  <c r="AF63" i="2"/>
  <c r="AD63" i="2"/>
  <c r="Z63" i="2"/>
  <c r="W63" i="2"/>
  <c r="U63" i="2"/>
  <c r="Q63" i="2"/>
  <c r="N63" i="2"/>
  <c r="L63" i="2"/>
  <c r="H63" i="2"/>
  <c r="E63" i="2"/>
  <c r="C63" i="2"/>
  <c r="BS62" i="2"/>
  <c r="BP62" i="2"/>
  <c r="BN62" i="2"/>
  <c r="BJ62" i="2"/>
  <c r="BG62" i="2"/>
  <c r="BE62" i="2"/>
  <c r="BA62" i="2"/>
  <c r="AX62" i="2"/>
  <c r="AV62" i="2"/>
  <c r="AR62" i="2"/>
  <c r="AO62" i="2"/>
  <c r="AM62" i="2"/>
  <c r="AI62" i="2"/>
  <c r="AF62" i="2"/>
  <c r="AD62" i="2"/>
  <c r="Z62" i="2"/>
  <c r="W62" i="2"/>
  <c r="U62" i="2"/>
  <c r="Q62" i="2"/>
  <c r="N62" i="2"/>
  <c r="L62" i="2"/>
  <c r="H62" i="2"/>
  <c r="E62" i="2"/>
  <c r="C62" i="2"/>
  <c r="BS61" i="2"/>
  <c r="BP61" i="2"/>
  <c r="BN61" i="2"/>
  <c r="BJ61" i="2"/>
  <c r="BG61" i="2"/>
  <c r="BE61" i="2"/>
  <c r="BA61" i="2"/>
  <c r="AX61" i="2"/>
  <c r="AV61" i="2"/>
  <c r="AR61" i="2"/>
  <c r="AO61" i="2"/>
  <c r="AM61" i="2"/>
  <c r="AI61" i="2"/>
  <c r="AF61" i="2"/>
  <c r="AD61" i="2"/>
  <c r="Z61" i="2"/>
  <c r="W61" i="2"/>
  <c r="U61" i="2"/>
  <c r="Q61" i="2"/>
  <c r="N61" i="2"/>
  <c r="L61" i="2"/>
  <c r="H61" i="2"/>
  <c r="E61" i="2"/>
  <c r="C61" i="2"/>
  <c r="BS60" i="2"/>
  <c r="BP60" i="2"/>
  <c r="BN60" i="2"/>
  <c r="BJ60" i="2"/>
  <c r="BG60" i="2"/>
  <c r="BE60" i="2"/>
  <c r="BA60" i="2"/>
  <c r="AX60" i="2"/>
  <c r="AV60" i="2"/>
  <c r="AR60" i="2"/>
  <c r="AO60" i="2"/>
  <c r="AM60" i="2"/>
  <c r="AI60" i="2"/>
  <c r="AF60" i="2"/>
  <c r="AD60" i="2"/>
  <c r="Z60" i="2"/>
  <c r="W60" i="2"/>
  <c r="U60" i="2"/>
  <c r="Q60" i="2"/>
  <c r="N60" i="2"/>
  <c r="L60" i="2"/>
  <c r="H60" i="2"/>
  <c r="E60" i="2"/>
  <c r="C60" i="2"/>
  <c r="BS59" i="2"/>
  <c r="BP59" i="2"/>
  <c r="BN59" i="2"/>
  <c r="BJ59" i="2"/>
  <c r="BG59" i="2"/>
  <c r="BE59" i="2"/>
  <c r="BA59" i="2"/>
  <c r="AX59" i="2"/>
  <c r="AV59" i="2"/>
  <c r="AR59" i="2"/>
  <c r="AO59" i="2"/>
  <c r="AM59" i="2"/>
  <c r="AI59" i="2"/>
  <c r="AF59" i="2"/>
  <c r="AD59" i="2"/>
  <c r="Z59" i="2"/>
  <c r="W59" i="2"/>
  <c r="U59" i="2"/>
  <c r="Q59" i="2"/>
  <c r="N59" i="2"/>
  <c r="L59" i="2"/>
  <c r="H59" i="2"/>
  <c r="E59" i="2"/>
  <c r="C59" i="2"/>
  <c r="BS58" i="2"/>
  <c r="BP58" i="2"/>
  <c r="BN58" i="2"/>
  <c r="BJ58" i="2"/>
  <c r="BG58" i="2"/>
  <c r="BE58" i="2"/>
  <c r="BA58" i="2"/>
  <c r="AX58" i="2"/>
  <c r="AV58" i="2"/>
  <c r="AR58" i="2"/>
  <c r="AO58" i="2"/>
  <c r="AM58" i="2"/>
  <c r="AI58" i="2"/>
  <c r="AF58" i="2"/>
  <c r="AD58" i="2"/>
  <c r="Z58" i="2"/>
  <c r="W58" i="2"/>
  <c r="U58" i="2"/>
  <c r="Q58" i="2"/>
  <c r="N58" i="2"/>
  <c r="L58" i="2"/>
  <c r="H58" i="2"/>
  <c r="E58" i="2"/>
  <c r="C58" i="2"/>
  <c r="BS57" i="2"/>
  <c r="BP57" i="2"/>
  <c r="BN57" i="2"/>
  <c r="BJ57" i="2"/>
  <c r="BG57" i="2"/>
  <c r="BE57" i="2"/>
  <c r="BA57" i="2"/>
  <c r="AX57" i="2"/>
  <c r="AV57" i="2"/>
  <c r="AR57" i="2"/>
  <c r="AO57" i="2"/>
  <c r="AM57" i="2"/>
  <c r="AI57" i="2"/>
  <c r="AF57" i="2"/>
  <c r="AD57" i="2"/>
  <c r="Z57" i="2"/>
  <c r="W57" i="2"/>
  <c r="U57" i="2"/>
  <c r="Q57" i="2"/>
  <c r="N57" i="2"/>
  <c r="L57" i="2"/>
  <c r="H57" i="2"/>
  <c r="E57" i="2"/>
  <c r="C57" i="2"/>
  <c r="BS56" i="2"/>
  <c r="BP56" i="2"/>
  <c r="BN56" i="2"/>
  <c r="BJ56" i="2"/>
  <c r="BG56" i="2"/>
  <c r="BE56" i="2"/>
  <c r="BA56" i="2"/>
  <c r="AX56" i="2"/>
  <c r="AV56" i="2"/>
  <c r="AR56" i="2"/>
  <c r="AO56" i="2"/>
  <c r="AM56" i="2"/>
  <c r="AI56" i="2"/>
  <c r="AF56" i="2"/>
  <c r="AD56" i="2"/>
  <c r="Z56" i="2"/>
  <c r="W56" i="2"/>
  <c r="U56" i="2"/>
  <c r="Q56" i="2"/>
  <c r="N56" i="2"/>
  <c r="L56" i="2"/>
  <c r="H56" i="2"/>
  <c r="E56" i="2"/>
  <c r="C56" i="2"/>
  <c r="BS55" i="2"/>
  <c r="BP55" i="2"/>
  <c r="BN55" i="2"/>
  <c r="BJ55" i="2"/>
  <c r="BG55" i="2"/>
  <c r="BE55" i="2"/>
  <c r="BA55" i="2"/>
  <c r="AX55" i="2"/>
  <c r="AV55" i="2"/>
  <c r="AR55" i="2"/>
  <c r="AO55" i="2"/>
  <c r="AM55" i="2"/>
  <c r="AI55" i="2"/>
  <c r="AF55" i="2"/>
  <c r="AD55" i="2"/>
  <c r="Z55" i="2"/>
  <c r="W55" i="2"/>
  <c r="U55" i="2"/>
  <c r="Q55" i="2"/>
  <c r="N55" i="2"/>
  <c r="L55" i="2"/>
  <c r="H55" i="2"/>
  <c r="E55" i="2"/>
  <c r="C55" i="2"/>
  <c r="BS54" i="2"/>
  <c r="BP54" i="2"/>
  <c r="BN54" i="2"/>
  <c r="BJ54" i="2"/>
  <c r="BG54" i="2"/>
  <c r="BE54" i="2"/>
  <c r="BA54" i="2"/>
  <c r="AX54" i="2"/>
  <c r="AV54" i="2"/>
  <c r="AR54" i="2"/>
  <c r="AO54" i="2"/>
  <c r="AM54" i="2"/>
  <c r="AI54" i="2"/>
  <c r="AF54" i="2"/>
  <c r="AD54" i="2"/>
  <c r="Z54" i="2"/>
  <c r="W54" i="2"/>
  <c r="U54" i="2"/>
  <c r="Q54" i="2"/>
  <c r="N54" i="2"/>
  <c r="L54" i="2"/>
  <c r="H54" i="2"/>
  <c r="E54" i="2"/>
  <c r="C54" i="2"/>
  <c r="BS53" i="2"/>
  <c r="BP53" i="2"/>
  <c r="BN53" i="2"/>
  <c r="BJ53" i="2"/>
  <c r="BG53" i="2"/>
  <c r="BE53" i="2"/>
  <c r="BA53" i="2"/>
  <c r="AX53" i="2"/>
  <c r="AV53" i="2"/>
  <c r="AR53" i="2"/>
  <c r="AO53" i="2"/>
  <c r="AM53" i="2"/>
  <c r="AI53" i="2"/>
  <c r="AF53" i="2"/>
  <c r="AD53" i="2"/>
  <c r="Z53" i="2"/>
  <c r="W53" i="2"/>
  <c r="U53" i="2"/>
  <c r="Q53" i="2"/>
  <c r="N53" i="2"/>
  <c r="L53" i="2"/>
  <c r="H53" i="2"/>
  <c r="E53" i="2"/>
  <c r="C53" i="2"/>
  <c r="BS52" i="2"/>
  <c r="BP52" i="2"/>
  <c r="BN52" i="2"/>
  <c r="BJ52" i="2"/>
  <c r="BG52" i="2"/>
  <c r="BE52" i="2"/>
  <c r="BA52" i="2"/>
  <c r="AX52" i="2"/>
  <c r="AV52" i="2"/>
  <c r="AR52" i="2"/>
  <c r="AO52" i="2"/>
  <c r="AM52" i="2"/>
  <c r="AI52" i="2"/>
  <c r="AF52" i="2"/>
  <c r="AD52" i="2"/>
  <c r="Z52" i="2"/>
  <c r="W52" i="2"/>
  <c r="U52" i="2"/>
  <c r="Q52" i="2"/>
  <c r="N52" i="2"/>
  <c r="L52" i="2"/>
  <c r="H52" i="2"/>
  <c r="E52" i="2"/>
  <c r="C52" i="2"/>
  <c r="BS51" i="2"/>
  <c r="BP51" i="2"/>
  <c r="BN51" i="2"/>
  <c r="BJ51" i="2"/>
  <c r="BG51" i="2"/>
  <c r="BE51" i="2"/>
  <c r="BA51" i="2"/>
  <c r="AX51" i="2"/>
  <c r="AV51" i="2"/>
  <c r="AR51" i="2"/>
  <c r="AO51" i="2"/>
  <c r="AM51" i="2"/>
  <c r="AI51" i="2"/>
  <c r="AF51" i="2"/>
  <c r="AD51" i="2"/>
  <c r="Z51" i="2"/>
  <c r="W51" i="2"/>
  <c r="U51" i="2"/>
  <c r="Q51" i="2"/>
  <c r="N51" i="2"/>
  <c r="L51" i="2"/>
  <c r="H51" i="2"/>
  <c r="E51" i="2"/>
  <c r="C51" i="2"/>
  <c r="BS50" i="2"/>
  <c r="BP50" i="2"/>
  <c r="BN50" i="2"/>
  <c r="BJ50" i="2"/>
  <c r="BG50" i="2"/>
  <c r="BE50" i="2"/>
  <c r="BA50" i="2"/>
  <c r="AX50" i="2"/>
  <c r="AV50" i="2"/>
  <c r="AR50" i="2"/>
  <c r="AO50" i="2"/>
  <c r="AM50" i="2"/>
  <c r="AI50" i="2"/>
  <c r="AF50" i="2"/>
  <c r="AD50" i="2"/>
  <c r="Z50" i="2"/>
  <c r="W50" i="2"/>
  <c r="U50" i="2"/>
  <c r="Q50" i="2"/>
  <c r="N50" i="2"/>
  <c r="L50" i="2"/>
  <c r="H50" i="2"/>
  <c r="E50" i="2"/>
  <c r="C50" i="2"/>
  <c r="BS49" i="2"/>
  <c r="BP49" i="2"/>
  <c r="BN49" i="2"/>
  <c r="BJ49" i="2"/>
  <c r="BG49" i="2"/>
  <c r="BE49" i="2"/>
  <c r="BA49" i="2"/>
  <c r="AX49" i="2"/>
  <c r="AV49" i="2"/>
  <c r="AR49" i="2"/>
  <c r="AO49" i="2"/>
  <c r="AM49" i="2"/>
  <c r="AI49" i="2"/>
  <c r="AF49" i="2"/>
  <c r="AD49" i="2"/>
  <c r="Z49" i="2"/>
  <c r="W49" i="2"/>
  <c r="U49" i="2"/>
  <c r="Q49" i="2"/>
  <c r="N49" i="2"/>
  <c r="L49" i="2"/>
  <c r="H49" i="2"/>
  <c r="E49" i="2"/>
  <c r="C49" i="2"/>
  <c r="BS48" i="2"/>
  <c r="BP48" i="2"/>
  <c r="BN48" i="2"/>
  <c r="BJ48" i="2"/>
  <c r="BG48" i="2"/>
  <c r="BE48" i="2"/>
  <c r="BA48" i="2"/>
  <c r="AX48" i="2"/>
  <c r="AV48" i="2"/>
  <c r="AR48" i="2"/>
  <c r="AO48" i="2"/>
  <c r="AM48" i="2"/>
  <c r="AI48" i="2"/>
  <c r="AF48" i="2"/>
  <c r="AD48" i="2"/>
  <c r="Z48" i="2"/>
  <c r="W48" i="2"/>
  <c r="U48" i="2"/>
  <c r="Q48" i="2"/>
  <c r="N48" i="2"/>
  <c r="L48" i="2"/>
  <c r="H48" i="2"/>
  <c r="E48" i="2"/>
  <c r="C48" i="2"/>
  <c r="BS47" i="2"/>
  <c r="BP47" i="2"/>
  <c r="BN47" i="2"/>
  <c r="BJ47" i="2"/>
  <c r="BG47" i="2"/>
  <c r="BE47" i="2"/>
  <c r="BA47" i="2"/>
  <c r="AX47" i="2"/>
  <c r="AV47" i="2"/>
  <c r="AR47" i="2"/>
  <c r="AO47" i="2"/>
  <c r="AM47" i="2"/>
  <c r="AI47" i="2"/>
  <c r="AF47" i="2"/>
  <c r="AD47" i="2"/>
  <c r="Z47" i="2"/>
  <c r="W47" i="2"/>
  <c r="U47" i="2"/>
  <c r="Q47" i="2"/>
  <c r="N47" i="2"/>
  <c r="L47" i="2"/>
  <c r="H47" i="2"/>
  <c r="E47" i="2"/>
  <c r="C47" i="2"/>
  <c r="BS46" i="2"/>
  <c r="BP46" i="2"/>
  <c r="BN46" i="2"/>
  <c r="BJ46" i="2"/>
  <c r="BG46" i="2"/>
  <c r="BE46" i="2"/>
  <c r="BA46" i="2"/>
  <c r="AX46" i="2"/>
  <c r="AV46" i="2"/>
  <c r="AR46" i="2"/>
  <c r="AO46" i="2"/>
  <c r="AM46" i="2"/>
  <c r="AI46" i="2"/>
  <c r="AF46" i="2"/>
  <c r="AD46" i="2"/>
  <c r="Z46" i="2"/>
  <c r="W46" i="2"/>
  <c r="U46" i="2"/>
  <c r="Q46" i="2"/>
  <c r="N46" i="2"/>
  <c r="L46" i="2"/>
  <c r="H46" i="2"/>
  <c r="E46" i="2"/>
  <c r="C46" i="2"/>
  <c r="BS45" i="2"/>
  <c r="BP45" i="2"/>
  <c r="BN45" i="2"/>
  <c r="BJ45" i="2"/>
  <c r="BG45" i="2"/>
  <c r="BE45" i="2"/>
  <c r="BA45" i="2"/>
  <c r="AX45" i="2"/>
  <c r="AV45" i="2"/>
  <c r="AR45" i="2"/>
  <c r="AO45" i="2"/>
  <c r="AM45" i="2"/>
  <c r="AI45" i="2"/>
  <c r="AF45" i="2"/>
  <c r="AD45" i="2"/>
  <c r="Z45" i="2"/>
  <c r="W45" i="2"/>
  <c r="U45" i="2"/>
  <c r="Q45" i="2"/>
  <c r="N45" i="2"/>
  <c r="L45" i="2"/>
  <c r="H45" i="2"/>
  <c r="E45" i="2"/>
  <c r="C45" i="2"/>
  <c r="BS44" i="2"/>
  <c r="BP44" i="2"/>
  <c r="BN44" i="2"/>
  <c r="BJ44" i="2"/>
  <c r="BG44" i="2"/>
  <c r="BE44" i="2"/>
  <c r="BA44" i="2"/>
  <c r="AX44" i="2"/>
  <c r="AV44" i="2"/>
  <c r="AR44" i="2"/>
  <c r="AO44" i="2"/>
  <c r="AM44" i="2"/>
  <c r="AI44" i="2"/>
  <c r="AF44" i="2"/>
  <c r="AD44" i="2"/>
  <c r="Z44" i="2"/>
  <c r="W44" i="2"/>
  <c r="U44" i="2"/>
  <c r="Q44" i="2"/>
  <c r="N44" i="2"/>
  <c r="L44" i="2"/>
  <c r="H44" i="2"/>
  <c r="E44" i="2"/>
  <c r="C44" i="2"/>
  <c r="BS43" i="2"/>
  <c r="BP43" i="2"/>
  <c r="BN43" i="2"/>
  <c r="BJ43" i="2"/>
  <c r="BG43" i="2"/>
  <c r="BE43" i="2"/>
  <c r="BA43" i="2"/>
  <c r="AX43" i="2"/>
  <c r="AV43" i="2"/>
  <c r="AR43" i="2"/>
  <c r="AO43" i="2"/>
  <c r="AM43" i="2"/>
  <c r="AI43" i="2"/>
  <c r="AF43" i="2"/>
  <c r="AD43" i="2"/>
  <c r="Z43" i="2"/>
  <c r="W43" i="2"/>
  <c r="U43" i="2"/>
  <c r="Q43" i="2"/>
  <c r="N43" i="2"/>
  <c r="L43" i="2"/>
  <c r="H43" i="2"/>
  <c r="E43" i="2"/>
  <c r="C43" i="2"/>
  <c r="BS42" i="2"/>
  <c r="BP42" i="2"/>
  <c r="BN42" i="2"/>
  <c r="BJ42" i="2"/>
  <c r="BG42" i="2"/>
  <c r="BE42" i="2"/>
  <c r="BA42" i="2"/>
  <c r="AX42" i="2"/>
  <c r="AV42" i="2"/>
  <c r="AR42" i="2"/>
  <c r="AO42" i="2"/>
  <c r="AM42" i="2"/>
  <c r="AI42" i="2"/>
  <c r="AF42" i="2"/>
  <c r="AD42" i="2"/>
  <c r="Z42" i="2"/>
  <c r="W42" i="2"/>
  <c r="U42" i="2"/>
  <c r="Q42" i="2"/>
  <c r="N42" i="2"/>
  <c r="L42" i="2"/>
  <c r="H42" i="2"/>
  <c r="E42" i="2"/>
  <c r="C42" i="2"/>
  <c r="BS41" i="2"/>
  <c r="BP41" i="2"/>
  <c r="BN41" i="2"/>
  <c r="BJ41" i="2"/>
  <c r="BG41" i="2"/>
  <c r="BE41" i="2"/>
  <c r="BA41" i="2"/>
  <c r="AX41" i="2"/>
  <c r="AV41" i="2"/>
  <c r="AR41" i="2"/>
  <c r="AO41" i="2"/>
  <c r="AM41" i="2"/>
  <c r="AI41" i="2"/>
  <c r="AF41" i="2"/>
  <c r="AD41" i="2"/>
  <c r="Z41" i="2"/>
  <c r="W41" i="2"/>
  <c r="U41" i="2"/>
  <c r="Q41" i="2"/>
  <c r="N41" i="2"/>
  <c r="L41" i="2"/>
  <c r="H41" i="2"/>
  <c r="E41" i="2"/>
  <c r="C41" i="2"/>
  <c r="BS40" i="2"/>
  <c r="BP40" i="2"/>
  <c r="BN40" i="2"/>
  <c r="BJ40" i="2"/>
  <c r="BG40" i="2"/>
  <c r="BE40" i="2"/>
  <c r="BA40" i="2"/>
  <c r="AX40" i="2"/>
  <c r="AV40" i="2"/>
  <c r="AR40" i="2"/>
  <c r="AO40" i="2"/>
  <c r="AM40" i="2"/>
  <c r="AI40" i="2"/>
  <c r="AF40" i="2"/>
  <c r="AD40" i="2"/>
  <c r="Z40" i="2"/>
  <c r="W40" i="2"/>
  <c r="U40" i="2"/>
  <c r="Q40" i="2"/>
  <c r="N40" i="2"/>
  <c r="L40" i="2"/>
  <c r="H40" i="2"/>
  <c r="E40" i="2"/>
  <c r="C40" i="2"/>
  <c r="BS39" i="2"/>
  <c r="BP39" i="2"/>
  <c r="BN39" i="2"/>
  <c r="BJ39" i="2"/>
  <c r="BG39" i="2"/>
  <c r="BE39" i="2"/>
  <c r="BA39" i="2"/>
  <c r="AX39" i="2"/>
  <c r="AV39" i="2"/>
  <c r="AR39" i="2"/>
  <c r="AO39" i="2"/>
  <c r="AM39" i="2"/>
  <c r="AI39" i="2"/>
  <c r="AF39" i="2"/>
  <c r="AD39" i="2"/>
  <c r="Z39" i="2"/>
  <c r="W39" i="2"/>
  <c r="U39" i="2"/>
  <c r="Q39" i="2"/>
  <c r="N39" i="2"/>
  <c r="L39" i="2"/>
  <c r="H39" i="2"/>
  <c r="E39" i="2"/>
  <c r="C39" i="2"/>
  <c r="BS38" i="2"/>
  <c r="BP38" i="2"/>
  <c r="BN38" i="2"/>
  <c r="BJ38" i="2"/>
  <c r="BG38" i="2"/>
  <c r="BE38" i="2"/>
  <c r="BA38" i="2"/>
  <c r="AX38" i="2"/>
  <c r="AV38" i="2"/>
  <c r="AR38" i="2"/>
  <c r="AO38" i="2"/>
  <c r="AM38" i="2"/>
  <c r="AI38" i="2"/>
  <c r="AF38" i="2"/>
  <c r="AD38" i="2"/>
  <c r="Z38" i="2"/>
  <c r="W38" i="2"/>
  <c r="U38" i="2"/>
  <c r="Q38" i="2"/>
  <c r="N38" i="2"/>
  <c r="L38" i="2"/>
  <c r="H38" i="2"/>
  <c r="E38" i="2"/>
  <c r="C38" i="2"/>
  <c r="BS37" i="2"/>
  <c r="BP37" i="2"/>
  <c r="BN37" i="2"/>
  <c r="BJ37" i="2"/>
  <c r="BG37" i="2"/>
  <c r="BE37" i="2"/>
  <c r="BA37" i="2"/>
  <c r="AX37" i="2"/>
  <c r="AV37" i="2"/>
  <c r="AR37" i="2"/>
  <c r="AO37" i="2"/>
  <c r="AM37" i="2"/>
  <c r="AI37" i="2"/>
  <c r="AF37" i="2"/>
  <c r="AD37" i="2"/>
  <c r="Z37" i="2"/>
  <c r="W37" i="2"/>
  <c r="U37" i="2"/>
  <c r="Q37" i="2"/>
  <c r="N37" i="2"/>
  <c r="L37" i="2"/>
  <c r="H37" i="2"/>
  <c r="E37" i="2"/>
  <c r="C37" i="2"/>
  <c r="BS36" i="2"/>
  <c r="BP36" i="2"/>
  <c r="BN36" i="2"/>
  <c r="BJ36" i="2"/>
  <c r="BG36" i="2"/>
  <c r="BE36" i="2"/>
  <c r="BA36" i="2"/>
  <c r="AX36" i="2"/>
  <c r="AV36" i="2"/>
  <c r="AR36" i="2"/>
  <c r="AO36" i="2"/>
  <c r="AM36" i="2"/>
  <c r="AI36" i="2"/>
  <c r="AF36" i="2"/>
  <c r="AD36" i="2"/>
  <c r="Z36" i="2"/>
  <c r="W36" i="2"/>
  <c r="U36" i="2"/>
  <c r="Q36" i="2"/>
  <c r="N36" i="2"/>
  <c r="L36" i="2"/>
  <c r="H36" i="2"/>
  <c r="E36" i="2"/>
  <c r="C36" i="2"/>
  <c r="BS35" i="2"/>
  <c r="BP35" i="2"/>
  <c r="BN35" i="2"/>
  <c r="BJ35" i="2"/>
  <c r="BG35" i="2"/>
  <c r="BE35" i="2"/>
  <c r="BA35" i="2"/>
  <c r="AX35" i="2"/>
  <c r="AV35" i="2"/>
  <c r="AR35" i="2"/>
  <c r="AO35" i="2"/>
  <c r="AM35" i="2"/>
  <c r="AI35" i="2"/>
  <c r="AF35" i="2"/>
  <c r="AD35" i="2"/>
  <c r="Z35" i="2"/>
  <c r="W35" i="2"/>
  <c r="U35" i="2"/>
  <c r="Q35" i="2"/>
  <c r="N35" i="2"/>
  <c r="L35" i="2"/>
  <c r="H35" i="2"/>
  <c r="E35" i="2"/>
  <c r="C35" i="2"/>
  <c r="BS34" i="2"/>
  <c r="BP34" i="2"/>
  <c r="BN34" i="2"/>
  <c r="BJ34" i="2"/>
  <c r="BG34" i="2"/>
  <c r="BE34" i="2"/>
  <c r="BA34" i="2"/>
  <c r="AX34" i="2"/>
  <c r="AV34" i="2"/>
  <c r="AR34" i="2"/>
  <c r="AO34" i="2"/>
  <c r="AM34" i="2"/>
  <c r="AI34" i="2"/>
  <c r="AF34" i="2"/>
  <c r="AD34" i="2"/>
  <c r="Z34" i="2"/>
  <c r="W34" i="2"/>
  <c r="U34" i="2"/>
  <c r="Q34" i="2"/>
  <c r="N34" i="2"/>
  <c r="L34" i="2"/>
  <c r="H34" i="2"/>
  <c r="E34" i="2"/>
  <c r="C34" i="2"/>
  <c r="BS33" i="2"/>
  <c r="BP33" i="2"/>
  <c r="BN33" i="2"/>
  <c r="BJ33" i="2"/>
  <c r="BG33" i="2"/>
  <c r="BE33" i="2"/>
  <c r="BA33" i="2"/>
  <c r="AX33" i="2"/>
  <c r="AV33" i="2"/>
  <c r="AR33" i="2"/>
  <c r="AO33" i="2"/>
  <c r="AM33" i="2"/>
  <c r="AI33" i="2"/>
  <c r="AF33" i="2"/>
  <c r="AD33" i="2"/>
  <c r="Z33" i="2"/>
  <c r="W33" i="2"/>
  <c r="U33" i="2"/>
  <c r="Q33" i="2"/>
  <c r="N33" i="2"/>
  <c r="L33" i="2"/>
  <c r="H33" i="2"/>
  <c r="E33" i="2"/>
  <c r="C33" i="2"/>
  <c r="BS32" i="2"/>
  <c r="BP32" i="2"/>
  <c r="BN32" i="2"/>
  <c r="BJ32" i="2"/>
  <c r="BG32" i="2"/>
  <c r="BE32" i="2"/>
  <c r="BA32" i="2"/>
  <c r="AX32" i="2"/>
  <c r="AV32" i="2"/>
  <c r="AR32" i="2"/>
  <c r="AO32" i="2"/>
  <c r="AM32" i="2"/>
  <c r="AI32" i="2"/>
  <c r="AF32" i="2"/>
  <c r="AD32" i="2"/>
  <c r="Z32" i="2"/>
  <c r="W32" i="2"/>
  <c r="U32" i="2"/>
  <c r="Q32" i="2"/>
  <c r="N32" i="2"/>
  <c r="L32" i="2"/>
  <c r="H32" i="2"/>
  <c r="E32" i="2"/>
  <c r="C32" i="2"/>
  <c r="BS31" i="2"/>
  <c r="BP31" i="2"/>
  <c r="BN31" i="2"/>
  <c r="BJ31" i="2"/>
  <c r="BG31" i="2"/>
  <c r="BE31" i="2"/>
  <c r="BA31" i="2"/>
  <c r="AX31" i="2"/>
  <c r="AV31" i="2"/>
  <c r="AR31" i="2"/>
  <c r="AO31" i="2"/>
  <c r="AM31" i="2"/>
  <c r="AI31" i="2"/>
  <c r="AF31" i="2"/>
  <c r="AD31" i="2"/>
  <c r="Z31" i="2"/>
  <c r="W31" i="2"/>
  <c r="U31" i="2"/>
  <c r="Q31" i="2"/>
  <c r="N31" i="2"/>
  <c r="L31" i="2"/>
  <c r="H31" i="2"/>
  <c r="E31" i="2"/>
  <c r="C31" i="2"/>
  <c r="BS30" i="2"/>
  <c r="BP30" i="2"/>
  <c r="BN30" i="2"/>
  <c r="BJ30" i="2"/>
  <c r="BG30" i="2"/>
  <c r="BE30" i="2"/>
  <c r="BA30" i="2"/>
  <c r="AX30" i="2"/>
  <c r="AV30" i="2"/>
  <c r="AR30" i="2"/>
  <c r="AO30" i="2"/>
  <c r="AM30" i="2"/>
  <c r="AI30" i="2"/>
  <c r="AF30" i="2"/>
  <c r="AD30" i="2"/>
  <c r="Z30" i="2"/>
  <c r="W30" i="2"/>
  <c r="U30" i="2"/>
  <c r="Q30" i="2"/>
  <c r="N30" i="2"/>
  <c r="L30" i="2"/>
  <c r="H30" i="2"/>
  <c r="E30" i="2"/>
  <c r="C30" i="2"/>
  <c r="BS29" i="2"/>
  <c r="BP29" i="2"/>
  <c r="BN29" i="2"/>
  <c r="BJ29" i="2"/>
  <c r="BG29" i="2"/>
  <c r="BE29" i="2"/>
  <c r="BA29" i="2"/>
  <c r="AX29" i="2"/>
  <c r="AV29" i="2"/>
  <c r="AR29" i="2"/>
  <c r="AO29" i="2"/>
  <c r="AM29" i="2"/>
  <c r="AI29" i="2"/>
  <c r="AF29" i="2"/>
  <c r="AD29" i="2"/>
  <c r="Z29" i="2"/>
  <c r="W29" i="2"/>
  <c r="U29" i="2"/>
  <c r="Q29" i="2"/>
  <c r="N29" i="2"/>
  <c r="L29" i="2"/>
  <c r="H29" i="2"/>
  <c r="E29" i="2"/>
  <c r="C29" i="2"/>
  <c r="BS28" i="2"/>
  <c r="BP28" i="2"/>
  <c r="BN28" i="2"/>
  <c r="BJ28" i="2"/>
  <c r="BG28" i="2"/>
  <c r="BE28" i="2"/>
  <c r="BA28" i="2"/>
  <c r="AX28" i="2"/>
  <c r="AV28" i="2"/>
  <c r="AR28" i="2"/>
  <c r="AO28" i="2"/>
  <c r="AM28" i="2"/>
  <c r="AI28" i="2"/>
  <c r="AF28" i="2"/>
  <c r="AD28" i="2"/>
  <c r="Z28" i="2"/>
  <c r="W28" i="2"/>
  <c r="U28" i="2"/>
  <c r="Q28" i="2"/>
  <c r="N28" i="2"/>
  <c r="L28" i="2"/>
  <c r="H28" i="2"/>
  <c r="E28" i="2"/>
  <c r="C28" i="2"/>
  <c r="BS27" i="2"/>
  <c r="BP27" i="2"/>
  <c r="BN27" i="2"/>
  <c r="BJ27" i="2"/>
  <c r="BG27" i="2"/>
  <c r="BE27" i="2"/>
  <c r="BA27" i="2"/>
  <c r="AX27" i="2"/>
  <c r="AV27" i="2"/>
  <c r="AR27" i="2"/>
  <c r="AO27" i="2"/>
  <c r="AM27" i="2"/>
  <c r="AI27" i="2"/>
  <c r="AF27" i="2"/>
  <c r="AD27" i="2"/>
  <c r="Z27" i="2"/>
  <c r="W27" i="2"/>
  <c r="U27" i="2"/>
  <c r="Q27" i="2"/>
  <c r="N27" i="2"/>
  <c r="L27" i="2"/>
  <c r="H27" i="2"/>
  <c r="E27" i="2"/>
  <c r="C27" i="2"/>
  <c r="BS26" i="2"/>
  <c r="BP26" i="2"/>
  <c r="BN26" i="2"/>
  <c r="BJ26" i="2"/>
  <c r="BG26" i="2"/>
  <c r="BE26" i="2"/>
  <c r="BA26" i="2"/>
  <c r="AX26" i="2"/>
  <c r="AV26" i="2"/>
  <c r="AR26" i="2"/>
  <c r="AO26" i="2"/>
  <c r="AM26" i="2"/>
  <c r="AI26" i="2"/>
  <c r="AF26" i="2"/>
  <c r="AD26" i="2"/>
  <c r="Z26" i="2"/>
  <c r="W26" i="2"/>
  <c r="U26" i="2"/>
  <c r="Q26" i="2"/>
  <c r="N26" i="2"/>
  <c r="L26" i="2"/>
  <c r="H26" i="2"/>
  <c r="E26" i="2"/>
  <c r="C26" i="2"/>
  <c r="BS25" i="2"/>
  <c r="BP25" i="2"/>
  <c r="BN25" i="2"/>
  <c r="BJ25" i="2"/>
  <c r="BG25" i="2"/>
  <c r="BE25" i="2"/>
  <c r="BA25" i="2"/>
  <c r="AX25" i="2"/>
  <c r="AV25" i="2"/>
  <c r="AR25" i="2"/>
  <c r="AO25" i="2"/>
  <c r="AM25" i="2"/>
  <c r="AI25" i="2"/>
  <c r="AF25" i="2"/>
  <c r="AD25" i="2"/>
  <c r="Z25" i="2"/>
  <c r="W25" i="2"/>
  <c r="U25" i="2"/>
  <c r="Q25" i="2"/>
  <c r="N25" i="2"/>
  <c r="L25" i="2"/>
  <c r="H25" i="2"/>
  <c r="E25" i="2"/>
  <c r="C25" i="2"/>
  <c r="BS24" i="2"/>
  <c r="BP24" i="2"/>
  <c r="BN24" i="2"/>
  <c r="BJ24" i="2"/>
  <c r="BG24" i="2"/>
  <c r="BE24" i="2"/>
  <c r="BA24" i="2"/>
  <c r="AX24" i="2"/>
  <c r="AV24" i="2"/>
  <c r="AR24" i="2"/>
  <c r="AO24" i="2"/>
  <c r="AM24" i="2"/>
  <c r="AI24" i="2"/>
  <c r="AF24" i="2"/>
  <c r="AD24" i="2"/>
  <c r="Z24" i="2"/>
  <c r="W24" i="2"/>
  <c r="U24" i="2"/>
  <c r="Q24" i="2"/>
  <c r="N24" i="2"/>
  <c r="L24" i="2"/>
  <c r="H24" i="2"/>
  <c r="E24" i="2"/>
  <c r="C24" i="2"/>
  <c r="BS23" i="2"/>
  <c r="BP23" i="2"/>
  <c r="BN23" i="2"/>
  <c r="BJ23" i="2"/>
  <c r="BG23" i="2"/>
  <c r="BE23" i="2"/>
  <c r="BA23" i="2"/>
  <c r="AX23" i="2"/>
  <c r="AV23" i="2"/>
  <c r="AR23" i="2"/>
  <c r="AO23" i="2"/>
  <c r="AM23" i="2"/>
  <c r="AI23" i="2"/>
  <c r="AF23" i="2"/>
  <c r="AD23" i="2"/>
  <c r="Z23" i="2"/>
  <c r="W23" i="2"/>
  <c r="U23" i="2"/>
  <c r="Q23" i="2"/>
  <c r="N23" i="2"/>
  <c r="L23" i="2"/>
  <c r="H23" i="2"/>
  <c r="E23" i="2"/>
  <c r="C23" i="2"/>
  <c r="BS22" i="2"/>
  <c r="BP22" i="2"/>
  <c r="BN22" i="2"/>
  <c r="BJ22" i="2"/>
  <c r="BG22" i="2"/>
  <c r="BE22" i="2"/>
  <c r="BA22" i="2"/>
  <c r="AX22" i="2"/>
  <c r="AV22" i="2"/>
  <c r="AR22" i="2"/>
  <c r="AO22" i="2"/>
  <c r="AM22" i="2"/>
  <c r="AI22" i="2"/>
  <c r="AF22" i="2"/>
  <c r="AD22" i="2"/>
  <c r="Z22" i="2"/>
  <c r="W22" i="2"/>
  <c r="U22" i="2"/>
  <c r="Q22" i="2"/>
  <c r="N22" i="2"/>
  <c r="L22" i="2"/>
  <c r="H22" i="2"/>
  <c r="E22" i="2"/>
  <c r="C22" i="2"/>
  <c r="BS21" i="2"/>
  <c r="BP21" i="2"/>
  <c r="BN21" i="2"/>
  <c r="BJ21" i="2"/>
  <c r="BG21" i="2"/>
  <c r="BE21" i="2"/>
  <c r="BA21" i="2"/>
  <c r="AX21" i="2"/>
  <c r="AV21" i="2"/>
  <c r="AR21" i="2"/>
  <c r="AO21" i="2"/>
  <c r="AM21" i="2"/>
  <c r="AI21" i="2"/>
  <c r="AF21" i="2"/>
  <c r="AD21" i="2"/>
  <c r="Z21" i="2"/>
  <c r="W21" i="2"/>
  <c r="U21" i="2"/>
  <c r="Q21" i="2"/>
  <c r="N21" i="2"/>
  <c r="L21" i="2"/>
  <c r="H21" i="2"/>
  <c r="E21" i="2"/>
  <c r="C21" i="2"/>
  <c r="BS20" i="2"/>
  <c r="BP20" i="2"/>
  <c r="BN20" i="2"/>
  <c r="BJ20" i="2"/>
  <c r="BG20" i="2"/>
  <c r="BE20" i="2"/>
  <c r="BA20" i="2"/>
  <c r="AX20" i="2"/>
  <c r="AV20" i="2"/>
  <c r="AR20" i="2"/>
  <c r="AO20" i="2"/>
  <c r="AM20" i="2"/>
  <c r="AI20" i="2"/>
  <c r="AF20" i="2"/>
  <c r="AD20" i="2"/>
  <c r="Z20" i="2"/>
  <c r="W20" i="2"/>
  <c r="U20" i="2"/>
  <c r="Q20" i="2"/>
  <c r="N20" i="2"/>
  <c r="L20" i="2"/>
  <c r="H20" i="2"/>
  <c r="E20" i="2"/>
  <c r="C20" i="2"/>
  <c r="BS19" i="2"/>
  <c r="BP19" i="2"/>
  <c r="BN19" i="2"/>
  <c r="BJ19" i="2"/>
  <c r="BG19" i="2"/>
  <c r="BE19" i="2"/>
  <c r="BA19" i="2"/>
  <c r="AX19" i="2"/>
  <c r="AV19" i="2"/>
  <c r="AR19" i="2"/>
  <c r="AO19" i="2"/>
  <c r="AM19" i="2"/>
  <c r="AI19" i="2"/>
  <c r="AF19" i="2"/>
  <c r="AD19" i="2"/>
  <c r="Z19" i="2"/>
  <c r="W19" i="2"/>
  <c r="U19" i="2"/>
  <c r="Q19" i="2"/>
  <c r="N19" i="2"/>
  <c r="L19" i="2"/>
  <c r="H19" i="2"/>
  <c r="E19" i="2"/>
  <c r="C19" i="2"/>
  <c r="BS18" i="2"/>
  <c r="BP18" i="2"/>
  <c r="BN18" i="2"/>
  <c r="BJ18" i="2"/>
  <c r="BG18" i="2"/>
  <c r="BE18" i="2"/>
  <c r="BA18" i="2"/>
  <c r="AX18" i="2"/>
  <c r="AV18" i="2"/>
  <c r="AR18" i="2"/>
  <c r="AO18" i="2"/>
  <c r="AM18" i="2"/>
  <c r="AI18" i="2"/>
  <c r="AF18" i="2"/>
  <c r="AD18" i="2"/>
  <c r="Z18" i="2"/>
  <c r="W18" i="2"/>
  <c r="U18" i="2"/>
  <c r="Q18" i="2"/>
  <c r="N18" i="2"/>
  <c r="L18" i="2"/>
  <c r="H18" i="2"/>
  <c r="E18" i="2"/>
  <c r="C18" i="2"/>
  <c r="BS17" i="2"/>
  <c r="BP17" i="2"/>
  <c r="BN17" i="2"/>
  <c r="BJ17" i="2"/>
  <c r="BG17" i="2"/>
  <c r="BE17" i="2"/>
  <c r="BA17" i="2"/>
  <c r="AX17" i="2"/>
  <c r="AV17" i="2"/>
  <c r="AR17" i="2"/>
  <c r="AO17" i="2"/>
  <c r="AM17" i="2"/>
  <c r="AI17" i="2"/>
  <c r="AF17" i="2"/>
  <c r="AD17" i="2"/>
  <c r="Z17" i="2"/>
  <c r="W17" i="2"/>
  <c r="U17" i="2"/>
  <c r="Q17" i="2"/>
  <c r="N17" i="2"/>
  <c r="L17" i="2"/>
  <c r="H17" i="2"/>
  <c r="E17" i="2"/>
  <c r="C17" i="2"/>
  <c r="BS16" i="2"/>
  <c r="BP16" i="2"/>
  <c r="BN16" i="2"/>
  <c r="BJ16" i="2"/>
  <c r="BG16" i="2"/>
  <c r="BE16" i="2"/>
  <c r="BA16" i="2"/>
  <c r="AX16" i="2"/>
  <c r="AV16" i="2"/>
  <c r="AR16" i="2"/>
  <c r="AO16" i="2"/>
  <c r="AM16" i="2"/>
  <c r="AI16" i="2"/>
  <c r="AF16" i="2"/>
  <c r="AD16" i="2"/>
  <c r="Z16" i="2"/>
  <c r="W16" i="2"/>
  <c r="U16" i="2"/>
  <c r="Q16" i="2"/>
  <c r="N16" i="2"/>
  <c r="L16" i="2"/>
  <c r="H16" i="2"/>
  <c r="E16" i="2"/>
  <c r="C16" i="2"/>
  <c r="BS15" i="2"/>
  <c r="BP15" i="2"/>
  <c r="BN15" i="2"/>
  <c r="BJ15" i="2"/>
  <c r="BG15" i="2"/>
  <c r="BE15" i="2"/>
  <c r="BA15" i="2"/>
  <c r="AX15" i="2"/>
  <c r="AV15" i="2"/>
  <c r="AR15" i="2"/>
  <c r="AO15" i="2"/>
  <c r="AM15" i="2"/>
  <c r="AI15" i="2"/>
  <c r="AF15" i="2"/>
  <c r="AD15" i="2"/>
  <c r="Z15" i="2"/>
  <c r="W15" i="2"/>
  <c r="U15" i="2"/>
  <c r="Q15" i="2"/>
  <c r="N15" i="2"/>
  <c r="L15" i="2"/>
  <c r="H15" i="2"/>
  <c r="E15" i="2"/>
  <c r="C15" i="2"/>
  <c r="BS14" i="2"/>
  <c r="BP14" i="2"/>
  <c r="BN14" i="2"/>
  <c r="BJ14" i="2"/>
  <c r="BG14" i="2"/>
  <c r="BE14" i="2"/>
  <c r="BA14" i="2"/>
  <c r="AX14" i="2"/>
  <c r="AV14" i="2"/>
  <c r="AR14" i="2"/>
  <c r="AO14" i="2"/>
  <c r="AM14" i="2"/>
  <c r="AI14" i="2"/>
  <c r="AF14" i="2"/>
  <c r="AD14" i="2"/>
  <c r="Z14" i="2"/>
  <c r="W14" i="2"/>
  <c r="U14" i="2"/>
  <c r="Q14" i="2"/>
  <c r="N14" i="2"/>
  <c r="L14" i="2"/>
  <c r="H14" i="2"/>
  <c r="E14" i="2"/>
  <c r="C14" i="2"/>
  <c r="BS13" i="2"/>
  <c r="BP13" i="2"/>
  <c r="BN13" i="2"/>
  <c r="BJ13" i="2"/>
  <c r="BG13" i="2"/>
  <c r="BE13" i="2"/>
  <c r="BA13" i="2"/>
  <c r="AX13" i="2"/>
  <c r="AV13" i="2"/>
  <c r="AR13" i="2"/>
  <c r="AO13" i="2"/>
  <c r="AM13" i="2"/>
  <c r="AI13" i="2"/>
  <c r="AF13" i="2"/>
  <c r="AD13" i="2"/>
  <c r="Z13" i="2"/>
  <c r="W13" i="2"/>
  <c r="U13" i="2"/>
  <c r="Q13" i="2"/>
  <c r="N13" i="2"/>
  <c r="L13" i="2"/>
  <c r="H13" i="2"/>
  <c r="E13" i="2"/>
  <c r="C13" i="2"/>
  <c r="BS12" i="2"/>
  <c r="BP12" i="2"/>
  <c r="BN12" i="2"/>
  <c r="BJ12" i="2"/>
  <c r="BG12" i="2"/>
  <c r="BE12" i="2"/>
  <c r="BA12" i="2"/>
  <c r="AX12" i="2"/>
  <c r="AV12" i="2"/>
  <c r="AR12" i="2"/>
  <c r="AO12" i="2"/>
  <c r="AM12" i="2"/>
  <c r="AI12" i="2"/>
  <c r="AF12" i="2"/>
  <c r="AD12" i="2"/>
  <c r="Z12" i="2"/>
  <c r="W12" i="2"/>
  <c r="U12" i="2"/>
  <c r="Q12" i="2"/>
  <c r="N12" i="2"/>
  <c r="L12" i="2"/>
  <c r="H12" i="2"/>
  <c r="E12" i="2"/>
  <c r="C12" i="2"/>
  <c r="BS11" i="2"/>
  <c r="BP11" i="2"/>
  <c r="BN11" i="2"/>
  <c r="BJ11" i="2"/>
  <c r="BG11" i="2"/>
  <c r="BE11" i="2"/>
  <c r="BA11" i="2"/>
  <c r="AX11" i="2"/>
  <c r="AV11" i="2"/>
  <c r="AR11" i="2"/>
  <c r="AO11" i="2"/>
  <c r="AM11" i="2"/>
  <c r="AI11" i="2"/>
  <c r="AF11" i="2"/>
  <c r="AD11" i="2"/>
  <c r="Z11" i="2"/>
  <c r="W11" i="2"/>
  <c r="U11" i="2"/>
  <c r="Q11" i="2"/>
  <c r="N11" i="2"/>
  <c r="L11" i="2"/>
  <c r="H11" i="2"/>
  <c r="E11" i="2"/>
  <c r="C11" i="2"/>
  <c r="BS10" i="2"/>
  <c r="BP10" i="2"/>
  <c r="BN10" i="2"/>
  <c r="BJ10" i="2"/>
  <c r="BG10" i="2"/>
  <c r="BE10" i="2"/>
  <c r="BA10" i="2"/>
  <c r="AX10" i="2"/>
  <c r="AV10" i="2"/>
  <c r="AR10" i="2"/>
  <c r="AO10" i="2"/>
  <c r="AM10" i="2"/>
  <c r="AI10" i="2"/>
  <c r="AF10" i="2"/>
  <c r="AD10" i="2"/>
  <c r="Z10" i="2"/>
  <c r="W10" i="2"/>
  <c r="U10" i="2"/>
  <c r="Q10" i="2"/>
  <c r="N10" i="2"/>
  <c r="L10" i="2"/>
  <c r="H10" i="2"/>
  <c r="E10" i="2"/>
  <c r="C10" i="2"/>
  <c r="BS9" i="2"/>
  <c r="BP9" i="2"/>
  <c r="BN9" i="2"/>
  <c r="BJ9" i="2"/>
  <c r="BG9" i="2"/>
  <c r="BE9" i="2"/>
  <c r="BA9" i="2"/>
  <c r="AX9" i="2"/>
  <c r="AV9" i="2"/>
  <c r="AR9" i="2"/>
  <c r="AO9" i="2"/>
  <c r="AM9" i="2"/>
  <c r="AI9" i="2"/>
  <c r="AF9" i="2"/>
  <c r="AD9" i="2"/>
  <c r="Z9" i="2"/>
  <c r="W9" i="2"/>
  <c r="U9" i="2"/>
  <c r="Q9" i="2"/>
  <c r="N9" i="2"/>
  <c r="L9" i="2"/>
  <c r="H9" i="2"/>
  <c r="E9" i="2"/>
  <c r="C9" i="2"/>
  <c r="BS8" i="2"/>
  <c r="BP8" i="2"/>
  <c r="BN8" i="2"/>
  <c r="BJ8" i="2"/>
  <c r="BG8" i="2"/>
  <c r="BE8" i="2"/>
  <c r="BA8" i="2"/>
  <c r="AX8" i="2"/>
  <c r="AV8" i="2"/>
  <c r="AR8" i="2"/>
  <c r="AO8" i="2"/>
  <c r="AM8" i="2"/>
  <c r="AI8" i="2"/>
  <c r="AF8" i="2"/>
  <c r="AD8" i="2"/>
  <c r="Z8" i="2"/>
  <c r="W8" i="2"/>
  <c r="U8" i="2"/>
  <c r="Q8" i="2"/>
  <c r="N8" i="2"/>
  <c r="L8" i="2"/>
  <c r="H8" i="2"/>
  <c r="E8" i="2"/>
  <c r="C8" i="2"/>
  <c r="BS7" i="2"/>
  <c r="BP7" i="2"/>
  <c r="BN7" i="2"/>
  <c r="BJ7" i="2"/>
  <c r="BG7" i="2"/>
  <c r="BE7" i="2"/>
  <c r="BA7" i="2"/>
  <c r="AX7" i="2"/>
  <c r="AV7" i="2"/>
  <c r="AR7" i="2"/>
  <c r="AO7" i="2"/>
  <c r="AM7" i="2"/>
  <c r="AI7" i="2"/>
  <c r="AF7" i="2"/>
  <c r="AD7" i="2"/>
  <c r="Z7" i="2"/>
  <c r="W7" i="2"/>
  <c r="U7" i="2"/>
  <c r="Q7" i="2"/>
  <c r="N7" i="2"/>
  <c r="L7" i="2"/>
  <c r="H7" i="2"/>
  <c r="E7" i="2"/>
  <c r="C7" i="2"/>
  <c r="BS6" i="2"/>
  <c r="BP6" i="2"/>
  <c r="BN6" i="2"/>
  <c r="BJ6" i="2"/>
  <c r="BG6" i="2"/>
  <c r="BE6" i="2"/>
  <c r="BA6" i="2"/>
  <c r="AX6" i="2"/>
  <c r="AV6" i="2"/>
  <c r="AR6" i="2"/>
  <c r="AO6" i="2"/>
  <c r="AM6" i="2"/>
  <c r="AI6" i="2"/>
  <c r="AF6" i="2"/>
  <c r="AD6" i="2"/>
  <c r="Z6" i="2"/>
  <c r="W6" i="2"/>
  <c r="U6" i="2"/>
  <c r="Q6" i="2"/>
  <c r="N6" i="2"/>
  <c r="L6" i="2"/>
  <c r="H6" i="2"/>
  <c r="E6" i="2"/>
  <c r="C6" i="2"/>
  <c r="BS5" i="2"/>
  <c r="BP5" i="2"/>
  <c r="BN5" i="2"/>
  <c r="BJ5" i="2"/>
  <c r="BG5" i="2"/>
  <c r="BE5" i="2"/>
  <c r="BA5" i="2"/>
  <c r="AX5" i="2"/>
  <c r="AV5" i="2"/>
  <c r="AR5" i="2"/>
  <c r="AO5" i="2"/>
  <c r="AM5" i="2"/>
  <c r="AI5" i="2"/>
  <c r="AF5" i="2"/>
  <c r="AD5" i="2"/>
  <c r="Z5" i="2"/>
  <c r="W5" i="2"/>
  <c r="U5" i="2"/>
  <c r="Q5" i="2"/>
  <c r="N5" i="2"/>
  <c r="L5" i="2"/>
  <c r="H5" i="2"/>
  <c r="E5" i="2"/>
  <c r="C5" i="2"/>
  <c r="BS4" i="2"/>
  <c r="BS93" i="2" s="1"/>
  <c r="BP4" i="2"/>
  <c r="BP102" i="2" s="1"/>
  <c r="BN4" i="2"/>
  <c r="BN102" i="2" s="1"/>
  <c r="BJ4" i="2"/>
  <c r="BG4" i="2"/>
  <c r="BG92" i="2" s="1"/>
  <c r="BE4" i="2"/>
  <c r="BE92" i="2" s="1"/>
  <c r="BA4" i="2"/>
  <c r="BA103" i="2" s="1"/>
  <c r="AX4" i="2"/>
  <c r="AX109" i="2" s="1"/>
  <c r="AV4" i="2"/>
  <c r="AV109" i="2" s="1"/>
  <c r="AR4" i="2"/>
  <c r="AR94" i="2" s="1"/>
  <c r="AO4" i="2"/>
  <c r="AO162" i="2" s="1"/>
  <c r="AM4" i="2"/>
  <c r="AM162" i="2" s="1"/>
  <c r="AI4" i="2"/>
  <c r="AF4" i="2"/>
  <c r="AF67" i="2" s="1"/>
  <c r="AD4" i="2"/>
  <c r="Z4" i="2"/>
  <c r="Z102" i="2" s="1"/>
  <c r="W4" i="2"/>
  <c r="W100" i="2" s="1"/>
  <c r="U4" i="2"/>
  <c r="U100" i="2" s="1"/>
  <c r="Q4" i="2"/>
  <c r="Q100" i="2" s="1"/>
  <c r="N4" i="2"/>
  <c r="N65" i="2" s="1"/>
  <c r="L4" i="2"/>
  <c r="L65" i="2" s="1"/>
  <c r="H4" i="2"/>
  <c r="H85" i="2" s="1"/>
  <c r="E101" i="2"/>
  <c r="C101" i="2"/>
  <c r="C4" i="1" l="1"/>
  <c r="C5" i="1" s="1"/>
  <c r="C6" i="1" s="1"/>
  <c r="C7" i="1" s="1"/>
  <c r="C8" i="1" s="1"/>
  <c r="C9" i="1" s="1"/>
  <c r="C10" i="1" s="1"/>
  <c r="R6" i="1" l="1"/>
  <c r="R13" i="1" l="1"/>
  <c r="R3" i="1"/>
  <c r="R4" i="1"/>
  <c r="R5" i="1"/>
  <c r="R7" i="1"/>
  <c r="R8" i="1"/>
  <c r="R9" i="1"/>
  <c r="R10" i="1"/>
  <c r="R14" i="1"/>
</calcChain>
</file>

<file path=xl/sharedStrings.xml><?xml version="1.0" encoding="utf-8"?>
<sst xmlns="http://schemas.openxmlformats.org/spreadsheetml/2006/main" count="180" uniqueCount="41">
  <si>
    <t>sampling day</t>
  </si>
  <si>
    <t>Type</t>
  </si>
  <si>
    <t>DAY_BL width [m]</t>
  </si>
  <si>
    <t>SUN</t>
  </si>
  <si>
    <t>WEEK_Rainfall (7 days) [mm]</t>
  </si>
  <si>
    <t>WEEK_net radiation (7 days) [J m-2]</t>
  </si>
  <si>
    <t>WEEK_Wind (7 days) [m s-1]</t>
  </si>
  <si>
    <t>DAY_net radiation (24 h) [J m-2]</t>
  </si>
  <si>
    <t>SUN/storm 24</t>
  </si>
  <si>
    <t xml:space="preserve">SUN/rain </t>
  </si>
  <si>
    <t>DAY_BL mean TURB [FTU]</t>
  </si>
  <si>
    <t>SUN/Clouds</t>
  </si>
  <si>
    <t>SUN/super storm 96</t>
  </si>
  <si>
    <t>DAY_H2S TOP BL [mg l-1]</t>
  </si>
  <si>
    <t>DAY_H2S BOTTOM BL [mg l-1]</t>
  </si>
  <si>
    <t>DAY_BL TOP depth [m]</t>
  </si>
  <si>
    <t>Meteo</t>
  </si>
  <si>
    <t>Date</t>
  </si>
  <si>
    <t>BL</t>
  </si>
  <si>
    <t>Extra</t>
  </si>
  <si>
    <t>BGA-PC +1m</t>
  </si>
  <si>
    <t>integrale tramite regola dei trapezi</t>
  </si>
  <si>
    <t>https://it.extendoffice.com/documents/excel/5898-excel-calculate-area-under-plotted-curve.html#a1</t>
  </si>
  <si>
    <t>depth [m]</t>
  </si>
  <si>
    <t>Turb [FTU]</t>
  </si>
  <si>
    <t>PAR [uE]</t>
  </si>
  <si>
    <t>BGAPC [ ppb ]</t>
  </si>
  <si>
    <t>[FTU m]</t>
  </si>
  <si>
    <t>uE m</t>
  </si>
  <si>
    <t>[ ppb m ]</t>
  </si>
  <si>
    <t>Area/integrale</t>
  </si>
  <si>
    <t>DAY_ integrated BL Trb [FTU]</t>
  </si>
  <si>
    <t>DAY_PAR at TOP BL [µE]</t>
  </si>
  <si>
    <t>DAY_integrated PAR BL [µE]</t>
  </si>
  <si>
    <t>DAY_integrated BGA-PC +1m to TOP [ppb]</t>
  </si>
  <si>
    <t>DAY_ integrated BL Trb [FTU m-1]</t>
  </si>
  <si>
    <t>2019_DAY_ integrated BL Trb [FTU]</t>
  </si>
  <si>
    <t>2019_DAY_PAR at TOP BL [µE]</t>
  </si>
  <si>
    <t>2019_DAY_integrated BGA-PC +1m to TOP [ppb]</t>
  </si>
  <si>
    <t>DAY_Rainfall (24 h) [mm]</t>
  </si>
  <si>
    <t>DAY_Wind (24 h) [m s-1]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</si>
</sst>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0.E+00"/>
    <numFmt numFmtId="166" formatCode="0.0E+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0">
    <xf numFmtId="0" fontId="0" fillId="0" borderId="0" xfId="0"/>
    <xf numFmtId="14" fontId="0" fillId="0" borderId="0" xfId="0" applyNumberFormat="1"/>
    <xf numFmtId="164" fontId="0" fillId="0" borderId="0" xfId="0" applyNumberFormat="1"/>
    <xf numFmtId="2" fontId="0" fillId="0" borderId="0" xfId="0" applyNumberFormat="1"/>
    <xf numFmtId="0" fontId="1" fillId="0" borderId="0" xfId="0" applyFont="1"/>
    <xf numFmtId="14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/>
    <xf numFmtId="14" fontId="3" fillId="0" borderId="0" xfId="0" applyNumberFormat="1" applyFont="1"/>
    <xf numFmtId="2" fontId="3" fillId="0" borderId="0" xfId="0" applyNumberFormat="1" applyFont="1"/>
    <xf numFmtId="165" fontId="0" fillId="0" borderId="0" xfId="0" applyNumberFormat="1"/>
    <xf numFmtId="166" fontId="0" fillId="0" borderId="0" xfId="0" applyNumberFormat="1"/>
    <xf numFmtId="166" fontId="3" fillId="0" borderId="0" xfId="0" applyNumberFormat="1" applyFont="1"/>
    <xf numFmtId="166" fontId="1" fillId="0" borderId="0" xfId="0" applyNumberFormat="1" applyFont="1" applyAlignment="1">
      <alignment wrapText="1"/>
    </xf>
    <xf numFmtId="0" fontId="4" fillId="0" borderId="0" xfId="0" applyFont="1"/>
    <xf numFmtId="14" fontId="4" fillId="0" borderId="0" xfId="0" applyNumberFormat="1" applyFont="1"/>
    <xf numFmtId="2" fontId="4" fillId="0" borderId="0" xfId="0" applyNumberFormat="1" applyFont="1"/>
    <xf numFmtId="166" fontId="4" fillId="0" borderId="0" xfId="0" applyNumberFormat="1" applyFont="1"/>
    <xf numFmtId="2" fontId="5" fillId="0" borderId="0" xfId="0" applyNumberFormat="1" applyFont="1"/>
    <xf numFmtId="164" fontId="6" fillId="0" borderId="0" xfId="0" applyNumberFormat="1" applyFont="1"/>
    <xf numFmtId="0" fontId="0" fillId="2" borderId="0" xfId="0" applyFill="1"/>
    <xf numFmtId="0" fontId="6" fillId="2" borderId="0" xfId="0" applyFont="1" applyFill="1"/>
    <xf numFmtId="0" fontId="6" fillId="3" borderId="0" xfId="0" applyFont="1" applyFill="1"/>
    <xf numFmtId="0" fontId="0" fillId="3" borderId="0" xfId="0" applyFill="1"/>
    <xf numFmtId="164" fontId="6" fillId="5" borderId="0" xfId="0" applyNumberFormat="1" applyFont="1" applyFill="1"/>
    <xf numFmtId="0" fontId="0" fillId="5" borderId="0" xfId="0" applyFill="1"/>
    <xf numFmtId="166" fontId="0" fillId="5" borderId="0" xfId="0" applyNumberFormat="1" applyFill="1"/>
    <xf numFmtId="0" fontId="6" fillId="4" borderId="0" xfId="0" applyFont="1" applyFill="1"/>
    <xf numFmtId="0" fontId="8" fillId="0" borderId="0" xfId="0" applyFont="1"/>
    <xf numFmtId="0" fontId="7" fillId="0" borderId="0" xfId="1"/>
    <xf numFmtId="0" fontId="0" fillId="6" borderId="0" xfId="0" applyFill="1"/>
    <xf numFmtId="0" fontId="0" fillId="4" borderId="0" xfId="0" applyFill="1"/>
    <xf numFmtId="0" fontId="0" fillId="0" borderId="6" xfId="0" applyBorder="1"/>
    <xf numFmtId="0" fontId="0" fillId="0" borderId="9" xfId="0" applyBorder="1"/>
    <xf numFmtId="0" fontId="3" fillId="0" borderId="9" xfId="0" applyFont="1" applyBorder="1"/>
    <xf numFmtId="0" fontId="4" fillId="0" borderId="9" xfId="0" applyFont="1" applyBorder="1"/>
    <xf numFmtId="0" fontId="0" fillId="0" borderId="11" xfId="0" applyBorder="1"/>
    <xf numFmtId="2" fontId="0" fillId="5" borderId="7" xfId="0" applyNumberFormat="1" applyFill="1" applyBorder="1"/>
    <xf numFmtId="166" fontId="0" fillId="5" borderId="7" xfId="0" applyNumberFormat="1" applyFill="1" applyBorder="1"/>
    <xf numFmtId="2" fontId="0" fillId="5" borderId="4" xfId="0" applyNumberFormat="1" applyFill="1" applyBorder="1"/>
    <xf numFmtId="166" fontId="0" fillId="5" borderId="4" xfId="0" applyNumberFormat="1" applyFill="1" applyBorder="1"/>
    <xf numFmtId="2" fontId="3" fillId="5" borderId="4" xfId="0" applyNumberFormat="1" applyFont="1" applyFill="1" applyBorder="1"/>
    <xf numFmtId="166" fontId="3" fillId="5" borderId="4" xfId="0" applyNumberFormat="1" applyFont="1" applyFill="1" applyBorder="1"/>
    <xf numFmtId="2" fontId="4" fillId="5" borderId="4" xfId="0" applyNumberFormat="1" applyFont="1" applyFill="1" applyBorder="1"/>
    <xf numFmtId="166" fontId="4" fillId="5" borderId="4" xfId="0" applyNumberFormat="1" applyFont="1" applyFill="1" applyBorder="1"/>
    <xf numFmtId="2" fontId="0" fillId="5" borderId="12" xfId="0" applyNumberFormat="1" applyFill="1" applyBorder="1"/>
    <xf numFmtId="166" fontId="0" fillId="5" borderId="12" xfId="0" applyNumberFormat="1" applyFill="1" applyBorder="1"/>
    <xf numFmtId="165" fontId="0" fillId="5" borderId="12" xfId="0" applyNumberFormat="1" applyFill="1" applyBorder="1"/>
    <xf numFmtId="2" fontId="0" fillId="2" borderId="7" xfId="0" applyNumberFormat="1" applyFill="1" applyBorder="1"/>
    <xf numFmtId="2" fontId="0" fillId="2" borderId="4" xfId="0" applyNumberFormat="1" applyFill="1" applyBorder="1"/>
    <xf numFmtId="2" fontId="3" fillId="2" borderId="4" xfId="0" applyNumberFormat="1" applyFont="1" applyFill="1" applyBorder="1"/>
    <xf numFmtId="2" fontId="4" fillId="2" borderId="4" xfId="0" applyNumberFormat="1" applyFont="1" applyFill="1" applyBorder="1"/>
    <xf numFmtId="2" fontId="0" fillId="2" borderId="12" xfId="0" applyNumberFormat="1" applyFill="1" applyBorder="1"/>
    <xf numFmtId="2" fontId="4" fillId="2" borderId="7" xfId="0" applyNumberFormat="1" applyFont="1" applyFill="1" applyBorder="1"/>
    <xf numFmtId="0" fontId="1" fillId="5" borderId="2" xfId="0" applyFont="1" applyFill="1" applyBorder="1"/>
    <xf numFmtId="0" fontId="1" fillId="2" borderId="2" xfId="0" applyFont="1" applyFill="1" applyBorder="1"/>
    <xf numFmtId="164" fontId="9" fillId="0" borderId="1" xfId="0" applyNumberFormat="1" applyFont="1" applyBorder="1"/>
    <xf numFmtId="164" fontId="9" fillId="0" borderId="3" xfId="0" applyNumberFormat="1" applyFont="1" applyBorder="1"/>
    <xf numFmtId="14" fontId="0" fillId="0" borderId="10" xfId="0" applyNumberFormat="1" applyBorder="1"/>
    <xf numFmtId="14" fontId="3" fillId="0" borderId="10" xfId="0" applyNumberFormat="1" applyFont="1" applyBorder="1"/>
    <xf numFmtId="14" fontId="4" fillId="0" borderId="10" xfId="0" applyNumberFormat="1" applyFont="1" applyBorder="1"/>
    <xf numFmtId="14" fontId="0" fillId="0" borderId="13" xfId="0" applyNumberFormat="1" applyBorder="1"/>
    <xf numFmtId="0" fontId="1" fillId="0" borderId="11" xfId="0" applyFont="1" applyBorder="1"/>
    <xf numFmtId="14" fontId="1" fillId="0" borderId="13" xfId="0" applyNumberFormat="1" applyFont="1" applyBorder="1" applyAlignment="1">
      <alignment wrapText="1"/>
    </xf>
    <xf numFmtId="0" fontId="4" fillId="0" borderId="14" xfId="0" applyFont="1" applyBorder="1"/>
    <xf numFmtId="14" fontId="4" fillId="0" borderId="15" xfId="0" applyNumberFormat="1" applyFont="1" applyBorder="1"/>
    <xf numFmtId="14" fontId="0" fillId="0" borderId="8" xfId="0" applyNumberFormat="1" applyBorder="1"/>
    <xf numFmtId="164" fontId="9" fillId="5" borderId="1" xfId="0" applyNumberFormat="1" applyFont="1" applyFill="1" applyBorder="1"/>
    <xf numFmtId="166" fontId="1" fillId="5" borderId="3" xfId="0" applyNumberFormat="1" applyFont="1" applyFill="1" applyBorder="1"/>
    <xf numFmtId="2" fontId="0" fillId="5" borderId="9" xfId="0" applyNumberFormat="1" applyFill="1" applyBorder="1"/>
    <xf numFmtId="166" fontId="0" fillId="5" borderId="10" xfId="0" applyNumberFormat="1" applyFill="1" applyBorder="1"/>
    <xf numFmtId="2" fontId="3" fillId="5" borderId="9" xfId="0" applyNumberFormat="1" applyFont="1" applyFill="1" applyBorder="1"/>
    <xf numFmtId="166" fontId="3" fillId="5" borderId="10" xfId="0" applyNumberFormat="1" applyFont="1" applyFill="1" applyBorder="1"/>
    <xf numFmtId="2" fontId="4" fillId="5" borderId="9" xfId="0" applyNumberFormat="1" applyFont="1" applyFill="1" applyBorder="1"/>
    <xf numFmtId="166" fontId="4" fillId="5" borderId="10" xfId="0" applyNumberFormat="1" applyFont="1" applyFill="1" applyBorder="1"/>
    <xf numFmtId="2" fontId="0" fillId="5" borderId="11" xfId="0" applyNumberFormat="1" applyFill="1" applyBorder="1"/>
    <xf numFmtId="166" fontId="0" fillId="5" borderId="13" xfId="0" applyNumberFormat="1" applyFill="1" applyBorder="1"/>
    <xf numFmtId="164" fontId="1" fillId="5" borderId="11" xfId="0" applyNumberFormat="1" applyFont="1" applyFill="1" applyBorder="1" applyAlignment="1">
      <alignment wrapText="1"/>
    </xf>
    <xf numFmtId="0" fontId="1" fillId="5" borderId="12" xfId="0" applyFont="1" applyFill="1" applyBorder="1" applyAlignment="1">
      <alignment wrapText="1"/>
    </xf>
    <xf numFmtId="166" fontId="1" fillId="5" borderId="13" xfId="0" applyNumberFormat="1" applyFont="1" applyFill="1" applyBorder="1" applyAlignment="1">
      <alignment wrapText="1"/>
    </xf>
    <xf numFmtId="2" fontId="4" fillId="5" borderId="14" xfId="0" applyNumberFormat="1" applyFont="1" applyFill="1" applyBorder="1"/>
    <xf numFmtId="2" fontId="4" fillId="5" borderId="5" xfId="0" applyNumberFormat="1" applyFont="1" applyFill="1" applyBorder="1"/>
    <xf numFmtId="166" fontId="4" fillId="5" borderId="5" xfId="0" applyNumberFormat="1" applyFont="1" applyFill="1" applyBorder="1"/>
    <xf numFmtId="166" fontId="4" fillId="5" borderId="15" xfId="0" applyNumberFormat="1" applyFont="1" applyFill="1" applyBorder="1"/>
    <xf numFmtId="2" fontId="0" fillId="5" borderId="6" xfId="0" applyNumberFormat="1" applyFill="1" applyBorder="1"/>
    <xf numFmtId="166" fontId="0" fillId="5" borderId="8" xfId="0" applyNumberFormat="1" applyFill="1" applyBorder="1"/>
    <xf numFmtId="0" fontId="9" fillId="2" borderId="1" xfId="0" applyFont="1" applyFill="1" applyBorder="1"/>
    <xf numFmtId="0" fontId="1" fillId="2" borderId="3" xfId="0" applyFont="1" applyFill="1" applyBorder="1"/>
    <xf numFmtId="166" fontId="1" fillId="2" borderId="11" xfId="0" applyNumberFormat="1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2" fontId="0" fillId="2" borderId="6" xfId="0" applyNumberFormat="1" applyFill="1" applyBorder="1"/>
    <xf numFmtId="2" fontId="0" fillId="2" borderId="9" xfId="0" applyNumberFormat="1" applyFill="1" applyBorder="1"/>
    <xf numFmtId="2" fontId="3" fillId="2" borderId="9" xfId="0" applyNumberFormat="1" applyFont="1" applyFill="1" applyBorder="1"/>
    <xf numFmtId="2" fontId="4" fillId="2" borderId="9" xfId="0" applyNumberFormat="1" applyFont="1" applyFill="1" applyBorder="1"/>
    <xf numFmtId="2" fontId="0" fillId="2" borderId="11" xfId="0" applyNumberFormat="1" applyFill="1" applyBorder="1"/>
    <xf numFmtId="2" fontId="4" fillId="2" borderId="6" xfId="0" applyNumberFormat="1" applyFont="1" applyFill="1" applyBorder="1"/>
    <xf numFmtId="2" fontId="4" fillId="7" borderId="16" xfId="0" applyNumberFormat="1" applyFont="1" applyFill="1" applyBorder="1"/>
    <xf numFmtId="2" fontId="0" fillId="7" borderId="17" xfId="0" applyNumberFormat="1" applyFill="1" applyBorder="1"/>
    <xf numFmtId="2" fontId="0" fillId="7" borderId="16" xfId="0" applyNumberFormat="1" applyFill="1" applyBorder="1"/>
    <xf numFmtId="2" fontId="0" fillId="7" borderId="18" xfId="0" applyNumberFormat="1" applyFill="1" applyBorder="1"/>
    <xf numFmtId="2" fontId="3" fillId="7" borderId="18" xfId="0" applyNumberFormat="1" applyFont="1" applyFill="1" applyBorder="1"/>
    <xf numFmtId="2" fontId="4" fillId="7" borderId="18" xfId="0" applyNumberFormat="1" applyFont="1" applyFill="1" applyBorder="1"/>
    <xf numFmtId="0" fontId="9" fillId="4" borderId="19" xfId="0" applyFont="1" applyFill="1" applyBorder="1"/>
    <xf numFmtId="0" fontId="1" fillId="7" borderId="17" xfId="0" applyFont="1" applyFill="1" applyBorder="1" applyAlignment="1">
      <alignment wrapText="1"/>
    </xf>
    <xf numFmtId="0" fontId="9" fillId="2" borderId="2" xfId="0" applyFont="1" applyFill="1" applyBorder="1"/>
    <xf numFmtId="166" fontId="1" fillId="2" borderId="20" xfId="0" applyNumberFormat="1" applyFont="1" applyFill="1" applyBorder="1" applyAlignment="1">
      <alignment wrapText="1"/>
    </xf>
    <xf numFmtId="2" fontId="0" fillId="2" borderId="21" xfId="0" applyNumberFormat="1" applyFill="1" applyBorder="1"/>
    <xf numFmtId="2" fontId="0" fillId="2" borderId="22" xfId="0" applyNumberFormat="1" applyFill="1" applyBorder="1"/>
    <xf numFmtId="2" fontId="3" fillId="2" borderId="22" xfId="0" applyNumberFormat="1" applyFont="1" applyFill="1" applyBorder="1"/>
    <xf numFmtId="2" fontId="4" fillId="2" borderId="22" xfId="0" applyNumberFormat="1" applyFont="1" applyFill="1" applyBorder="1"/>
    <xf numFmtId="2" fontId="0" fillId="2" borderId="20" xfId="0" applyNumberFormat="1" applyFill="1" applyBorder="1"/>
    <xf numFmtId="2" fontId="4" fillId="2" borderId="21" xfId="0" applyNumberFormat="1" applyFont="1" applyFill="1" applyBorder="1"/>
    <xf numFmtId="0" fontId="1" fillId="5" borderId="23" xfId="0" applyFont="1" applyFill="1" applyBorder="1" applyAlignment="1">
      <alignment wrapText="1"/>
    </xf>
    <xf numFmtId="2" fontId="0" fillId="5" borderId="24" xfId="0" applyNumberFormat="1" applyFill="1" applyBorder="1"/>
    <xf numFmtId="2" fontId="0" fillId="5" borderId="25" xfId="0" applyNumberFormat="1" applyFill="1" applyBorder="1"/>
    <xf numFmtId="2" fontId="3" fillId="5" borderId="25" xfId="0" applyNumberFormat="1" applyFont="1" applyFill="1" applyBorder="1"/>
    <xf numFmtId="2" fontId="4" fillId="5" borderId="25" xfId="0" applyNumberFormat="1" applyFont="1" applyFill="1" applyBorder="1"/>
    <xf numFmtId="2" fontId="0" fillId="5" borderId="23" xfId="0" applyNumberFormat="1" applyFill="1" applyBorder="1"/>
    <xf numFmtId="2" fontId="4" fillId="5" borderId="26" xfId="0" applyNumberFormat="1" applyFont="1" applyFill="1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Foglio1!$E$2</c:f>
              <c:strCache>
                <c:ptCount val="1"/>
                <c:pt idx="0">
                  <c:v>WEEK_Rainfall (7 days) [mm]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Foglio1!$C$3:$C$10</c:f>
              <c:numCache>
                <c:formatCode>0.00</c:formatCode>
                <c:ptCount val="8"/>
                <c:pt idx="0">
                  <c:v>0</c:v>
                </c:pt>
                <c:pt idx="1">
                  <c:v>9.8333333333357587</c:v>
                </c:pt>
                <c:pt idx="2">
                  <c:v>34.302083333335759</c:v>
                </c:pt>
                <c:pt idx="3">
                  <c:v>55.302083333335759</c:v>
                </c:pt>
                <c:pt idx="4">
                  <c:v>79.302083333335759</c:v>
                </c:pt>
                <c:pt idx="5">
                  <c:v>99.302083333335759</c:v>
                </c:pt>
                <c:pt idx="6">
                  <c:v>107.30208333333576</c:v>
                </c:pt>
                <c:pt idx="7">
                  <c:v>125.30208333333576</c:v>
                </c:pt>
              </c:numCache>
            </c:numRef>
          </c:cat>
          <c:val>
            <c:numRef>
              <c:f>Foglio1!$E$3:$E$10</c:f>
              <c:numCache>
                <c:formatCode>0.00</c:formatCode>
                <c:ptCount val="8"/>
                <c:pt idx="0">
                  <c:v>2.2000000000000002</c:v>
                </c:pt>
                <c:pt idx="1">
                  <c:v>44.8</c:v>
                </c:pt>
                <c:pt idx="2">
                  <c:v>31.8</c:v>
                </c:pt>
                <c:pt idx="3">
                  <c:v>1.2</c:v>
                </c:pt>
                <c:pt idx="4">
                  <c:v>7.2</c:v>
                </c:pt>
                <c:pt idx="5">
                  <c:v>196.4</c:v>
                </c:pt>
                <c:pt idx="6">
                  <c:v>9.1999999999999993</c:v>
                </c:pt>
                <c:pt idx="7">
                  <c:v>38.400000000000006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71-48DC-9B2C-D687851C7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1262864"/>
        <c:axId val="1581263824"/>
      </c:barChart>
      <c:scatterChart>
        <c:scatterStyle val="lineMarker"/>
        <c:varyColors val="0"/>
        <c:ser>
          <c:idx val="1"/>
          <c:order val="1"/>
          <c:tx>
            <c:strRef>
              <c:f>Foglio1!$L$2</c:f>
              <c:strCache>
                <c:ptCount val="1"/>
                <c:pt idx="0">
                  <c:v>DAY_PAR at TOP BL [µE]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Foglio1!$C$3:$C$10</c:f>
              <c:numCache>
                <c:formatCode>0.00</c:formatCode>
                <c:ptCount val="8"/>
                <c:pt idx="0">
                  <c:v>0</c:v>
                </c:pt>
                <c:pt idx="1">
                  <c:v>9.8333333333357587</c:v>
                </c:pt>
                <c:pt idx="2">
                  <c:v>34.302083333335759</c:v>
                </c:pt>
                <c:pt idx="3">
                  <c:v>55.302083333335759</c:v>
                </c:pt>
                <c:pt idx="4">
                  <c:v>79.302083333335759</c:v>
                </c:pt>
                <c:pt idx="5">
                  <c:v>99.302083333335759</c:v>
                </c:pt>
                <c:pt idx="6">
                  <c:v>107.30208333333576</c:v>
                </c:pt>
                <c:pt idx="7">
                  <c:v>125.30208333333576</c:v>
                </c:pt>
              </c:numCache>
              <c:extLst xmlns:c15="http://schemas.microsoft.com/office/drawing/2012/chart"/>
            </c:numRef>
          </c:xVal>
          <c:yVal>
            <c:numRef>
              <c:f>Foglio1!$L$3:$L$10</c:f>
              <c:numCache>
                <c:formatCode>0.00</c:formatCode>
                <c:ptCount val="8"/>
                <c:pt idx="0">
                  <c:v>11.68</c:v>
                </c:pt>
                <c:pt idx="1">
                  <c:v>7.7</c:v>
                </c:pt>
                <c:pt idx="2">
                  <c:v>5.04</c:v>
                </c:pt>
                <c:pt idx="3">
                  <c:v>1.05</c:v>
                </c:pt>
                <c:pt idx="4">
                  <c:v>3.4</c:v>
                </c:pt>
                <c:pt idx="5">
                  <c:v>13.5</c:v>
                </c:pt>
                <c:pt idx="6">
                  <c:v>5.45</c:v>
                </c:pt>
                <c:pt idx="7">
                  <c:v>5.38</c:v>
                </c:pt>
              </c:numCache>
              <c:extLst xmlns:c15="http://schemas.microsoft.com/office/drawing/2012/chart"/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8471-48DC-9B2C-D687851C7C00}"/>
            </c:ext>
          </c:extLst>
        </c:ser>
        <c:ser>
          <c:idx val="2"/>
          <c:order val="2"/>
          <c:tx>
            <c:strRef>
              <c:f>Foglio1!$N$2</c:f>
              <c:strCache>
                <c:ptCount val="1"/>
                <c:pt idx="0">
                  <c:v>DAY_integrated BGA-PC +1m to TOP [ppb]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Foglio1!$C$3:$C$10</c:f>
              <c:numCache>
                <c:formatCode>0.00</c:formatCode>
                <c:ptCount val="8"/>
                <c:pt idx="0">
                  <c:v>0</c:v>
                </c:pt>
                <c:pt idx="1">
                  <c:v>9.8333333333357587</c:v>
                </c:pt>
                <c:pt idx="2">
                  <c:v>34.302083333335759</c:v>
                </c:pt>
                <c:pt idx="3">
                  <c:v>55.302083333335759</c:v>
                </c:pt>
                <c:pt idx="4">
                  <c:v>79.302083333335759</c:v>
                </c:pt>
                <c:pt idx="5">
                  <c:v>99.302083333335759</c:v>
                </c:pt>
                <c:pt idx="6">
                  <c:v>107.30208333333576</c:v>
                </c:pt>
                <c:pt idx="7">
                  <c:v>125.30208333333576</c:v>
                </c:pt>
              </c:numCache>
            </c:numRef>
          </c:xVal>
          <c:yVal>
            <c:numRef>
              <c:f>Foglio1!$N$3:$N$10</c:f>
              <c:numCache>
                <c:formatCode>0.00</c:formatCode>
                <c:ptCount val="8"/>
                <c:pt idx="0">
                  <c:v>33.877249999999997</c:v>
                </c:pt>
                <c:pt idx="1">
                  <c:v>27.373050000000006</c:v>
                </c:pt>
                <c:pt idx="2">
                  <c:v>48.502550000000021</c:v>
                </c:pt>
                <c:pt idx="3">
                  <c:v>46.04714700000001</c:v>
                </c:pt>
                <c:pt idx="4">
                  <c:v>38.516600000000018</c:v>
                </c:pt>
                <c:pt idx="5">
                  <c:v>21.258700000000001</c:v>
                </c:pt>
                <c:pt idx="6">
                  <c:v>24.736750000000001</c:v>
                </c:pt>
                <c:pt idx="7">
                  <c:v>26.933999999999994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471-48DC-9B2C-D687851C7C00}"/>
            </c:ext>
          </c:extLst>
        </c:ser>
        <c:ser>
          <c:idx val="3"/>
          <c:order val="3"/>
          <c:tx>
            <c:strRef>
              <c:f>Foglio1!$K$2</c:f>
              <c:strCache>
                <c:ptCount val="1"/>
                <c:pt idx="0">
                  <c:v>DAY_ integrated BL Trb [FTU]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Foglio1!$C$3:$C$10</c:f>
              <c:numCache>
                <c:formatCode>0.00</c:formatCode>
                <c:ptCount val="8"/>
                <c:pt idx="0">
                  <c:v>0</c:v>
                </c:pt>
                <c:pt idx="1">
                  <c:v>9.8333333333357587</c:v>
                </c:pt>
                <c:pt idx="2">
                  <c:v>34.302083333335759</c:v>
                </c:pt>
                <c:pt idx="3">
                  <c:v>55.302083333335759</c:v>
                </c:pt>
                <c:pt idx="4">
                  <c:v>79.302083333335759</c:v>
                </c:pt>
                <c:pt idx="5">
                  <c:v>99.302083333335759</c:v>
                </c:pt>
                <c:pt idx="6">
                  <c:v>107.30208333333576</c:v>
                </c:pt>
                <c:pt idx="7">
                  <c:v>125.30208333333576</c:v>
                </c:pt>
              </c:numCache>
            </c:numRef>
          </c:xVal>
          <c:yVal>
            <c:numRef>
              <c:f>Foglio1!$K$3:$K$10</c:f>
              <c:numCache>
                <c:formatCode>0.00</c:formatCode>
                <c:ptCount val="8"/>
                <c:pt idx="0">
                  <c:v>10.653258928571418</c:v>
                </c:pt>
                <c:pt idx="1">
                  <c:v>11.833916666666422</c:v>
                </c:pt>
                <c:pt idx="2">
                  <c:v>13.970773195876291</c:v>
                </c:pt>
                <c:pt idx="3">
                  <c:v>15.10542168674699</c:v>
                </c:pt>
                <c:pt idx="4">
                  <c:v>17.320499999999996</c:v>
                </c:pt>
                <c:pt idx="5">
                  <c:v>17.895280373831771</c:v>
                </c:pt>
                <c:pt idx="6">
                  <c:v>22.944139344262283</c:v>
                </c:pt>
                <c:pt idx="7">
                  <c:v>16.100347826086963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471-48DC-9B2C-D687851C7C00}"/>
            </c:ext>
          </c:extLst>
        </c:ser>
        <c:ser>
          <c:idx val="4"/>
          <c:order val="4"/>
          <c:tx>
            <c:strRef>
              <c:f>Foglio1!$L$12</c:f>
              <c:strCache>
                <c:ptCount val="1"/>
                <c:pt idx="0">
                  <c:v>2019_DAY_PAR at TOP BL [µE]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Foglio1!$C$13:$C$14</c:f>
              <c:numCache>
                <c:formatCode>0.00</c:formatCode>
                <c:ptCount val="2"/>
                <c:pt idx="0">
                  <c:v>107.3</c:v>
                </c:pt>
                <c:pt idx="1">
                  <c:v>120.3</c:v>
                </c:pt>
              </c:numCache>
            </c:numRef>
          </c:xVal>
          <c:yVal>
            <c:numRef>
              <c:f>Foglio1!$L$13:$L$14</c:f>
              <c:numCache>
                <c:formatCode>0.00</c:formatCode>
                <c:ptCount val="2"/>
                <c:pt idx="0">
                  <c:v>2.35</c:v>
                </c:pt>
                <c:pt idx="1">
                  <c:v>0.35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8471-48DC-9B2C-D687851C7C00}"/>
            </c:ext>
          </c:extLst>
        </c:ser>
        <c:ser>
          <c:idx val="5"/>
          <c:order val="5"/>
          <c:tx>
            <c:strRef>
              <c:f>Foglio1!$K$12</c:f>
              <c:strCache>
                <c:ptCount val="1"/>
                <c:pt idx="0">
                  <c:v>2019_DAY_ integrated BL Trb [FTU]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xVal>
            <c:numRef>
              <c:f>Foglio1!$C$13:$C$14</c:f>
              <c:numCache>
                <c:formatCode>0.00</c:formatCode>
                <c:ptCount val="2"/>
                <c:pt idx="0">
                  <c:v>107.3</c:v>
                </c:pt>
                <c:pt idx="1">
                  <c:v>120.3</c:v>
                </c:pt>
              </c:numCache>
            </c:numRef>
          </c:xVal>
          <c:yVal>
            <c:numRef>
              <c:f>Foglio1!$K$13:$K$14</c:f>
              <c:numCache>
                <c:formatCode>0.00</c:formatCode>
                <c:ptCount val="2"/>
                <c:pt idx="0">
                  <c:v>10.195757575757359</c:v>
                </c:pt>
                <c:pt idx="1">
                  <c:v>9.2940769230767195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8471-48DC-9B2C-D687851C7C00}"/>
            </c:ext>
          </c:extLst>
        </c:ser>
        <c:ser>
          <c:idx val="6"/>
          <c:order val="6"/>
          <c:tx>
            <c:strRef>
              <c:f>Foglio1!$N$12</c:f>
              <c:strCache>
                <c:ptCount val="1"/>
                <c:pt idx="0">
                  <c:v>2019_DAY_integrated BGA-PC +1m to TOP [ppb]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bg1">
                  <a:lumMod val="75000"/>
                </a:schemeClr>
              </a:solidFill>
              <a:ln w="9525">
                <a:solidFill>
                  <a:schemeClr val="bg1">
                    <a:lumMod val="75000"/>
                  </a:schemeClr>
                </a:solidFill>
              </a:ln>
              <a:effectLst/>
            </c:spPr>
          </c:marker>
          <c:xVal>
            <c:numRef>
              <c:f>Foglio1!$C$13:$C$14</c:f>
              <c:numCache>
                <c:formatCode>0.00</c:formatCode>
                <c:ptCount val="2"/>
                <c:pt idx="0">
                  <c:v>107.3</c:v>
                </c:pt>
                <c:pt idx="1">
                  <c:v>120.3</c:v>
                </c:pt>
              </c:numCache>
            </c:numRef>
          </c:xVal>
          <c:yVal>
            <c:numRef>
              <c:f>Foglio1!$N$13:$N$14</c:f>
              <c:numCache>
                <c:formatCode>0.00</c:formatCode>
                <c:ptCount val="2"/>
                <c:pt idx="0">
                  <c:v>43.202050000000007</c:v>
                </c:pt>
                <c:pt idx="1">
                  <c:v>33.86670000000003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8471-48DC-9B2C-D687851C7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8177616"/>
        <c:axId val="997191760"/>
        <c:extLst>
          <c:ext xmlns:c15="http://schemas.microsoft.com/office/drawing/2012/chart" uri="{02D57815-91ED-43cb-92C2-25804820EDAC}">
            <c15:filteredScatterSeries>
              <c15:ser>
                <c:idx val="7"/>
                <c:order val="7"/>
                <c:tx>
                  <c:strRef>
                    <c:extLst>
                      <c:ext uri="{02D57815-91ED-43cb-92C2-25804820EDAC}">
                        <c15:formulaRef>
                          <c15:sqref>Foglio1!$M$2</c15:sqref>
                        </c15:formulaRef>
                      </c:ext>
                    </c:extLst>
                    <c:strCache>
                      <c:ptCount val="1"/>
                      <c:pt idx="0">
                        <c:v>DAY_integrated PAR BL [µE]</c:v>
                      </c:pt>
                    </c:strCache>
                  </c:strRef>
                </c:tx>
                <c:spPr>
                  <a:ln w="19050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60000"/>
                      </a:schemeClr>
                    </a:solidFill>
                    <a:ln w="9525">
                      <a:solidFill>
                        <a:schemeClr val="accent2">
                          <a:lumMod val="6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Foglio1!$C$3:$C$10</c15:sqref>
                        </c15:formulaRef>
                      </c:ext>
                    </c:extLst>
                    <c:numCache>
                      <c:formatCode>0.00</c:formatCode>
                      <c:ptCount val="8"/>
                      <c:pt idx="0">
                        <c:v>0</c:v>
                      </c:pt>
                      <c:pt idx="1">
                        <c:v>9.8333333333357587</c:v>
                      </c:pt>
                      <c:pt idx="2">
                        <c:v>34.302083333335759</c:v>
                      </c:pt>
                      <c:pt idx="3">
                        <c:v>55.302083333335759</c:v>
                      </c:pt>
                      <c:pt idx="4">
                        <c:v>79.302083333335759</c:v>
                      </c:pt>
                      <c:pt idx="5">
                        <c:v>99.302083333335759</c:v>
                      </c:pt>
                      <c:pt idx="6">
                        <c:v>107.30208333333576</c:v>
                      </c:pt>
                      <c:pt idx="7">
                        <c:v>125.30208333333576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Foglio1!$M$3:$M$10</c15:sqref>
                        </c15:formulaRef>
                      </c:ext>
                    </c:extLst>
                    <c:numCache>
                      <c:formatCode>0.00</c:formatCode>
                      <c:ptCount val="8"/>
                      <c:pt idx="0">
                        <c:v>4.0612499999999097</c:v>
                      </c:pt>
                      <c:pt idx="1">
                        <c:v>3.6974999999999225</c:v>
                      </c:pt>
                      <c:pt idx="2">
                        <c:v>1.2754639175257776</c:v>
                      </c:pt>
                      <c:pt idx="3">
                        <c:v>0.30560240963855517</c:v>
                      </c:pt>
                      <c:pt idx="4">
                        <c:v>0.61844117647058683</c:v>
                      </c:pt>
                      <c:pt idx="5">
                        <c:v>3.7453738317756975</c:v>
                      </c:pt>
                      <c:pt idx="6">
                        <c:v>1.4006967213114718</c:v>
                      </c:pt>
                      <c:pt idx="7">
                        <c:v>1.0770434782608675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14-8471-48DC-9B2C-D687851C7C00}"/>
                  </c:ext>
                </c:extLst>
              </c15:ser>
            </c15:filteredScatterSeries>
          </c:ext>
        </c:extLst>
      </c:scatterChart>
      <c:valAx>
        <c:axId val="16881776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CH"/>
                  <a:t>Time</a:t>
                </a:r>
                <a:r>
                  <a:rPr lang="it-CH" baseline="0"/>
                  <a:t> (days) --&gt; here it would be better to put the dates directly </a:t>
                </a:r>
                <a:endParaRPr lang="it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CH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CH"/>
          </a:p>
        </c:txPr>
        <c:crossAx val="997191760"/>
        <c:crosses val="autoZero"/>
        <c:crossBetween val="midCat"/>
      </c:valAx>
      <c:valAx>
        <c:axId val="997191760"/>
        <c:scaling>
          <c:orientation val="minMax"/>
          <c:max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CH"/>
                  <a:t>PAR [µE ]; BGA-PC [ppb]; Turbidity [FTU]</a:t>
                </a:r>
              </a:p>
            </c:rich>
          </c:tx>
          <c:layout>
            <c:manualLayout>
              <c:xMode val="edge"/>
              <c:yMode val="edge"/>
              <c:x val="1.6782042104954362E-2"/>
              <c:y val="0.208755799464460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CH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CH"/>
          </a:p>
        </c:txPr>
        <c:crossAx val="1688177616"/>
        <c:crosses val="autoZero"/>
        <c:crossBetween val="midCat"/>
      </c:valAx>
      <c:valAx>
        <c:axId val="1581263824"/>
        <c:scaling>
          <c:orientation val="minMax"/>
          <c:max val="2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CH"/>
                  <a:t>Rainfall</a:t>
                </a:r>
                <a:r>
                  <a:rPr lang="it-CH" baseline="0"/>
                  <a:t> [mm]</a:t>
                </a:r>
                <a:endParaRPr lang="it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CH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CH"/>
          </a:p>
        </c:txPr>
        <c:crossAx val="1581262864"/>
        <c:crosses val="max"/>
        <c:crossBetween val="between"/>
      </c:valAx>
      <c:catAx>
        <c:axId val="1581262864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1581263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1.2196712490451125E-3"/>
          <c:y val="0"/>
          <c:w val="0.99494252679147299"/>
          <c:h val="0.222223812932474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C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C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14</xdr:row>
      <xdr:rowOff>161925</xdr:rowOff>
    </xdr:from>
    <xdr:to>
      <xdr:col>10</xdr:col>
      <xdr:colOff>561974</xdr:colOff>
      <xdr:row>34</xdr:row>
      <xdr:rowOff>123825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AE7C36E5-7EEB-6263-F330-4D5B11FF6A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it.extendoffice.com/documents/excel/5898-excel-calculate-area-under-plotted-curve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it.extendoffice.com/documents/excel/5898-excel-calculate-area-under-plotted-curve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14C5E-F431-498B-926F-B3DCD89C1EA1}">
  <dimension ref="A1:U42"/>
  <sheetViews>
    <sheetView topLeftCell="D1" workbookViewId="0">
      <selection activeCell="M13" sqref="M13:M14"/>
    </sheetView>
  </sheetViews>
  <sheetFormatPr defaultRowHeight="15" x14ac:dyDescent="0.25"/>
  <cols>
    <col min="1" max="1" width="22.7109375" customWidth="1"/>
    <col min="2" max="3" width="12.42578125" style="1" customWidth="1"/>
    <col min="4" max="4" width="14.28515625" style="2" customWidth="1"/>
    <col min="5" max="5" width="14.140625" customWidth="1"/>
    <col min="6" max="8" width="18.7109375" customWidth="1"/>
    <col min="9" max="9" width="18.7109375" style="12" customWidth="1"/>
    <col min="10" max="10" width="14.42578125" style="12" customWidth="1"/>
    <col min="11" max="11" width="16.7109375" customWidth="1"/>
    <col min="12" max="12" width="17.85546875" customWidth="1"/>
    <col min="13" max="13" width="18.28515625" customWidth="1"/>
    <col min="14" max="16" width="17.140625" customWidth="1"/>
    <col min="17" max="17" width="18.7109375" style="12" customWidth="1"/>
    <col min="18" max="19" width="16.7109375" customWidth="1"/>
    <col min="20" max="20" width="10.28515625" customWidth="1"/>
    <col min="21" max="21" width="11.7109375" customWidth="1"/>
  </cols>
  <sheetData>
    <row r="1" spans="1:21" ht="21" x14ac:dyDescent="0.35">
      <c r="B1" s="20" t="s">
        <v>17</v>
      </c>
      <c r="C1" s="20"/>
      <c r="D1" s="25" t="s">
        <v>16</v>
      </c>
      <c r="E1" s="26"/>
      <c r="F1" s="26"/>
      <c r="G1" s="26"/>
      <c r="H1" s="26"/>
      <c r="I1" s="27"/>
      <c r="J1" s="22" t="s">
        <v>18</v>
      </c>
      <c r="K1" s="21"/>
      <c r="L1" s="21"/>
      <c r="M1" s="21"/>
      <c r="N1" s="28" t="s">
        <v>20</v>
      </c>
      <c r="O1" s="28"/>
      <c r="P1" s="28"/>
      <c r="Q1" s="20"/>
      <c r="R1" s="23" t="s">
        <v>19</v>
      </c>
      <c r="S1" s="24"/>
      <c r="T1" s="24"/>
      <c r="U1" s="24"/>
    </row>
    <row r="2" spans="1:21" s="4" customFormat="1" ht="45" x14ac:dyDescent="0.25">
      <c r="A2" s="4" t="s">
        <v>1</v>
      </c>
      <c r="B2" s="5" t="s">
        <v>0</v>
      </c>
      <c r="C2" s="5"/>
      <c r="D2" s="6" t="s">
        <v>6</v>
      </c>
      <c r="E2" s="7" t="s">
        <v>4</v>
      </c>
      <c r="F2" s="7" t="s">
        <v>5</v>
      </c>
      <c r="G2" s="7" t="s">
        <v>40</v>
      </c>
      <c r="H2" s="7" t="s">
        <v>39</v>
      </c>
      <c r="I2" s="14" t="s">
        <v>7</v>
      </c>
      <c r="J2" s="14" t="s">
        <v>15</v>
      </c>
      <c r="K2" s="7" t="s">
        <v>31</v>
      </c>
      <c r="L2" s="7" t="s">
        <v>32</v>
      </c>
      <c r="M2" s="7" t="s">
        <v>33</v>
      </c>
      <c r="N2" s="7" t="s">
        <v>34</v>
      </c>
      <c r="O2" s="7"/>
      <c r="P2" s="7" t="s">
        <v>33</v>
      </c>
      <c r="Q2" s="7" t="s">
        <v>35</v>
      </c>
      <c r="R2" s="7" t="s">
        <v>2</v>
      </c>
      <c r="S2" s="7" t="s">
        <v>10</v>
      </c>
      <c r="T2" s="7" t="s">
        <v>13</v>
      </c>
      <c r="U2" s="7" t="s">
        <v>14</v>
      </c>
    </row>
    <row r="3" spans="1:21" x14ac:dyDescent="0.25">
      <c r="A3" t="s">
        <v>3</v>
      </c>
      <c r="B3" s="1">
        <v>43977.697916666664</v>
      </c>
      <c r="C3" s="3">
        <v>0</v>
      </c>
      <c r="D3" s="3">
        <v>20.420305555555572</v>
      </c>
      <c r="E3" s="3">
        <v>2.2000000000000002</v>
      </c>
      <c r="F3" s="12">
        <v>76631089.499400005</v>
      </c>
      <c r="G3" s="3">
        <v>3.04670833333333</v>
      </c>
      <c r="H3" s="3">
        <v>0</v>
      </c>
      <c r="I3" s="12">
        <v>11804107.74</v>
      </c>
      <c r="J3" s="3">
        <v>11.11</v>
      </c>
      <c r="K3" s="3">
        <f>Q3/R3</f>
        <v>10.653258928571418</v>
      </c>
      <c r="L3" s="3">
        <v>11.68</v>
      </c>
      <c r="M3" s="3">
        <f>P3/R3</f>
        <v>4.0612499999999097</v>
      </c>
      <c r="N3" s="3">
        <v>33.877249999999997</v>
      </c>
      <c r="O3" s="3"/>
      <c r="P3" s="3">
        <v>4.5485999999999027</v>
      </c>
      <c r="Q3" s="3">
        <v>11.931649999999999</v>
      </c>
      <c r="R3" s="3">
        <f>12.23-11.11</f>
        <v>1.120000000000001</v>
      </c>
      <c r="S3" s="3">
        <v>10.741752577319588</v>
      </c>
      <c r="T3" s="3">
        <v>0</v>
      </c>
      <c r="U3" s="3">
        <v>0</v>
      </c>
    </row>
    <row r="4" spans="1:21" x14ac:dyDescent="0.25">
      <c r="A4" t="s">
        <v>8</v>
      </c>
      <c r="B4" s="1">
        <v>43987.53125</v>
      </c>
      <c r="C4" s="3">
        <f>B4-B3</f>
        <v>9.8333333333357587</v>
      </c>
      <c r="D4" s="3">
        <v>13.855201388888879</v>
      </c>
      <c r="E4" s="3">
        <v>44.8</v>
      </c>
      <c r="F4" s="12">
        <v>63318280.380000003</v>
      </c>
      <c r="G4" s="3">
        <v>2.2173333333333298</v>
      </c>
      <c r="H4" s="3">
        <v>0</v>
      </c>
      <c r="I4" s="12">
        <v>7449354.9000000004</v>
      </c>
      <c r="J4" s="3">
        <v>11.42</v>
      </c>
      <c r="K4" s="3">
        <f t="shared" ref="K4:K10" si="0">Q4/R4</f>
        <v>11.833916666666422</v>
      </c>
      <c r="L4" s="3">
        <v>7.7</v>
      </c>
      <c r="M4" s="3">
        <f t="shared" ref="M4:M10" si="1">P4/R4</f>
        <v>3.6974999999999225</v>
      </c>
      <c r="N4" s="3">
        <v>27.373050000000006</v>
      </c>
      <c r="O4" s="3"/>
      <c r="P4" s="3">
        <v>2.2184999999999522</v>
      </c>
      <c r="Q4" s="3">
        <v>7.1003499999998487</v>
      </c>
      <c r="R4" s="3">
        <f>12.02-11.42</f>
        <v>0.59999999999999964</v>
      </c>
      <c r="S4" s="3">
        <v>11.728360655737706</v>
      </c>
      <c r="T4" s="3">
        <v>0.35</v>
      </c>
      <c r="U4">
        <v>1.3</v>
      </c>
    </row>
    <row r="5" spans="1:21" x14ac:dyDescent="0.25">
      <c r="A5" t="s">
        <v>9</v>
      </c>
      <c r="B5" s="1">
        <v>44012</v>
      </c>
      <c r="C5" s="3">
        <f>(B5-B4)+C4</f>
        <v>34.302083333335759</v>
      </c>
      <c r="D5" s="3">
        <v>12.187208333333341</v>
      </c>
      <c r="E5" s="3">
        <v>31.8</v>
      </c>
      <c r="F5" s="12">
        <v>67760397.659999996</v>
      </c>
      <c r="G5" s="3">
        <v>2.1250069444444399</v>
      </c>
      <c r="H5" s="3">
        <v>0</v>
      </c>
      <c r="I5" s="12">
        <v>13048258.560000001</v>
      </c>
      <c r="J5" s="3">
        <v>12.04</v>
      </c>
      <c r="K5" s="3">
        <f t="shared" si="0"/>
        <v>13.970773195876291</v>
      </c>
      <c r="L5" s="3">
        <v>5.04</v>
      </c>
      <c r="M5" s="3">
        <f t="shared" si="1"/>
        <v>1.2754639175257776</v>
      </c>
      <c r="N5" s="3">
        <v>48.502550000000021</v>
      </c>
      <c r="O5" s="3"/>
      <c r="P5" s="3">
        <v>1.2372000000000052</v>
      </c>
      <c r="Q5" s="3">
        <v>13.551650000000011</v>
      </c>
      <c r="R5" s="3">
        <f>13.01-12.04</f>
        <v>0.97000000000000064</v>
      </c>
      <c r="S5" s="3">
        <v>13.90791666666667</v>
      </c>
      <c r="T5" s="3">
        <v>0</v>
      </c>
      <c r="U5">
        <v>0.7</v>
      </c>
    </row>
    <row r="6" spans="1:21" x14ac:dyDescent="0.25">
      <c r="A6" t="s">
        <v>11</v>
      </c>
      <c r="B6" s="1">
        <v>44033</v>
      </c>
      <c r="C6" s="3">
        <f t="shared" ref="C6:C9" si="2">(B6-B5)+C5</f>
        <v>55.302083333335759</v>
      </c>
      <c r="D6" s="3">
        <v>12.88241666666667</v>
      </c>
      <c r="E6" s="3">
        <v>1.2</v>
      </c>
      <c r="F6" s="12">
        <v>61669637.159400001</v>
      </c>
      <c r="G6" s="3">
        <v>1.5125277777777799</v>
      </c>
      <c r="H6" s="3">
        <v>5.2</v>
      </c>
      <c r="I6" s="12">
        <v>11169433.08</v>
      </c>
      <c r="J6" s="3">
        <v>13.04</v>
      </c>
      <c r="K6" s="3">
        <f t="shared" si="0"/>
        <v>15.10542168674699</v>
      </c>
      <c r="L6" s="3">
        <v>1.05</v>
      </c>
      <c r="M6" s="3">
        <f t="shared" si="1"/>
        <v>0.30560240963855517</v>
      </c>
      <c r="N6" s="3">
        <v>46.04714700000001</v>
      </c>
      <c r="O6" s="3"/>
      <c r="P6" s="3">
        <v>0.25365000000000082</v>
      </c>
      <c r="Q6" s="3">
        <v>12.537500000000003</v>
      </c>
      <c r="R6" s="3">
        <f>14.28-13.45</f>
        <v>0.83000000000000007</v>
      </c>
      <c r="S6" s="3">
        <v>16.474</v>
      </c>
      <c r="T6" s="3">
        <v>0</v>
      </c>
      <c r="U6">
        <v>1.43</v>
      </c>
    </row>
    <row r="7" spans="1:21" x14ac:dyDescent="0.25">
      <c r="A7" t="s">
        <v>8</v>
      </c>
      <c r="B7" s="1">
        <v>44057</v>
      </c>
      <c r="C7" s="3">
        <f t="shared" si="2"/>
        <v>79.302083333335759</v>
      </c>
      <c r="D7" s="3">
        <v>10.07764583333333</v>
      </c>
      <c r="E7" s="3">
        <v>7.2</v>
      </c>
      <c r="F7" s="12">
        <v>56781744</v>
      </c>
      <c r="G7" s="3">
        <v>1.5740486111111101</v>
      </c>
      <c r="H7" s="3">
        <v>7.6</v>
      </c>
      <c r="I7" s="12">
        <v>6593646.96</v>
      </c>
      <c r="J7" s="3">
        <v>12.64</v>
      </c>
      <c r="K7" s="3">
        <f t="shared" si="0"/>
        <v>17.320499999999996</v>
      </c>
      <c r="L7" s="3">
        <v>3.4</v>
      </c>
      <c r="M7" s="3">
        <f t="shared" si="1"/>
        <v>0.61844117647058683</v>
      </c>
      <c r="N7" s="3">
        <v>38.516600000000018</v>
      </c>
      <c r="O7" s="3"/>
      <c r="P7" s="3">
        <v>1.0513499999999971</v>
      </c>
      <c r="Q7" s="3">
        <v>29.444849999999981</v>
      </c>
      <c r="R7" s="3">
        <f>14.34-12.64</f>
        <v>1.6999999999999993</v>
      </c>
      <c r="S7" s="3">
        <v>17.339936708860762</v>
      </c>
      <c r="T7" s="3">
        <v>0.04</v>
      </c>
      <c r="U7">
        <v>0.48</v>
      </c>
    </row>
    <row r="8" spans="1:21" x14ac:dyDescent="0.25">
      <c r="A8" s="8" t="s">
        <v>12</v>
      </c>
      <c r="B8" s="9">
        <v>44077</v>
      </c>
      <c r="C8" s="3">
        <f t="shared" si="2"/>
        <v>99.302083333335759</v>
      </c>
      <c r="D8" s="10">
        <v>15.260888888888891</v>
      </c>
      <c r="E8" s="10">
        <v>196.4</v>
      </c>
      <c r="F8" s="13">
        <v>37503336.240000002</v>
      </c>
      <c r="G8" s="3">
        <v>1.6932569444444401</v>
      </c>
      <c r="H8" s="3">
        <v>0</v>
      </c>
      <c r="I8" s="13">
        <v>9098487.0600000005</v>
      </c>
      <c r="J8" s="10">
        <v>12.49</v>
      </c>
      <c r="K8" s="10">
        <f>Q8/R8</f>
        <v>17.895280373831771</v>
      </c>
      <c r="L8" s="10">
        <v>13.5</v>
      </c>
      <c r="M8" s="10">
        <f t="shared" si="1"/>
        <v>3.7453738317756975</v>
      </c>
      <c r="N8" s="10">
        <v>21.258700000000001</v>
      </c>
      <c r="O8" s="10"/>
      <c r="P8" s="10">
        <v>4.0075499999999975</v>
      </c>
      <c r="Q8" s="10">
        <v>19.147949999999998</v>
      </c>
      <c r="R8" s="10">
        <f>13.56-12.49</f>
        <v>1.0700000000000003</v>
      </c>
      <c r="S8" s="10">
        <v>17.87019047619048</v>
      </c>
      <c r="T8" s="10">
        <v>0.03</v>
      </c>
      <c r="U8" s="8">
        <v>1.34</v>
      </c>
    </row>
    <row r="9" spans="1:21" x14ac:dyDescent="0.25">
      <c r="A9" s="15" t="s">
        <v>3</v>
      </c>
      <c r="B9" s="16">
        <v>44085</v>
      </c>
      <c r="C9" s="3">
        <f t="shared" si="2"/>
        <v>107.30208333333576</v>
      </c>
      <c r="D9" s="17">
        <v>13.06049305555557</v>
      </c>
      <c r="E9" s="17">
        <v>9.1999999999999993</v>
      </c>
      <c r="F9" s="18">
        <v>46641231.839999996</v>
      </c>
      <c r="G9" s="3">
        <v>1.5215416666666699</v>
      </c>
      <c r="H9" s="3">
        <v>0</v>
      </c>
      <c r="I9" s="18">
        <v>6787562.6399999997</v>
      </c>
      <c r="J9" s="17">
        <v>13.21</v>
      </c>
      <c r="K9" s="17">
        <f t="shared" si="0"/>
        <v>22.944139344262283</v>
      </c>
      <c r="L9" s="17">
        <v>5.45</v>
      </c>
      <c r="M9" s="17">
        <f t="shared" si="1"/>
        <v>1.4006967213114718</v>
      </c>
      <c r="N9" s="17">
        <v>24.736750000000001</v>
      </c>
      <c r="O9" s="17"/>
      <c r="P9" s="17">
        <v>1.708849999999994</v>
      </c>
      <c r="Q9" s="17">
        <v>27.99184999999996</v>
      </c>
      <c r="R9" s="17">
        <f>14.43-13.21</f>
        <v>1.2199999999999989</v>
      </c>
      <c r="S9" s="17">
        <v>23.944999999999993</v>
      </c>
      <c r="T9" s="17">
        <v>3.1E-2</v>
      </c>
      <c r="U9" s="15">
        <v>0.17</v>
      </c>
    </row>
    <row r="10" spans="1:21" x14ac:dyDescent="0.25">
      <c r="A10" t="s">
        <v>9</v>
      </c>
      <c r="B10" s="1">
        <v>44103</v>
      </c>
      <c r="C10" s="3">
        <f>(B10-B9)+C9</f>
        <v>125.30208333333576</v>
      </c>
      <c r="D10" s="3">
        <v>14.392645833333331</v>
      </c>
      <c r="E10" s="3">
        <v>38.400000000000006</v>
      </c>
      <c r="F10" s="12">
        <v>11282596.379999999</v>
      </c>
      <c r="G10" s="3">
        <v>1.38650694444444</v>
      </c>
      <c r="H10" s="3">
        <v>1.2</v>
      </c>
      <c r="I10" s="12">
        <v>3550715.0394000001</v>
      </c>
      <c r="J10" s="3">
        <v>12.88</v>
      </c>
      <c r="K10" s="3">
        <f t="shared" si="0"/>
        <v>16.100347826086963</v>
      </c>
      <c r="L10" s="3">
        <v>5.38</v>
      </c>
      <c r="M10" s="3">
        <f t="shared" si="1"/>
        <v>1.0770434782608675</v>
      </c>
      <c r="N10" s="3">
        <v>26.933999999999994</v>
      </c>
      <c r="O10" s="3"/>
      <c r="P10" s="3">
        <v>1.2385999999999961</v>
      </c>
      <c r="Q10" s="3">
        <v>18.515399999999985</v>
      </c>
      <c r="R10" s="3">
        <f>14.03-12.88</f>
        <v>1.1499999999999986</v>
      </c>
      <c r="S10" s="3">
        <v>15.393061224489795</v>
      </c>
      <c r="T10" s="3">
        <v>0.06</v>
      </c>
      <c r="U10">
        <v>1.65</v>
      </c>
    </row>
    <row r="11" spans="1:21" x14ac:dyDescent="0.25">
      <c r="D11" s="3"/>
      <c r="E11" s="3"/>
      <c r="F11" s="12"/>
      <c r="G11" s="3"/>
      <c r="H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1" ht="45" x14ac:dyDescent="0.25">
      <c r="A12">
        <v>2019</v>
      </c>
      <c r="D12" s="3"/>
      <c r="E12" s="3"/>
      <c r="F12" s="12"/>
      <c r="G12" s="3"/>
      <c r="H12" s="3"/>
      <c r="J12" s="3"/>
      <c r="K12" s="7" t="s">
        <v>36</v>
      </c>
      <c r="L12" s="7" t="s">
        <v>37</v>
      </c>
      <c r="M12" s="7" t="s">
        <v>33</v>
      </c>
      <c r="N12" s="7" t="s">
        <v>38</v>
      </c>
      <c r="O12" s="7"/>
      <c r="P12" s="7"/>
      <c r="Q12" s="3"/>
      <c r="R12" s="3"/>
      <c r="S12" s="3"/>
      <c r="T12" s="3"/>
    </row>
    <row r="13" spans="1:21" x14ac:dyDescent="0.25">
      <c r="A13" s="15" t="s">
        <v>3</v>
      </c>
      <c r="B13" s="16">
        <v>43719</v>
      </c>
      <c r="C13" s="3">
        <v>107.3</v>
      </c>
      <c r="D13" s="17">
        <v>35.026418067870821</v>
      </c>
      <c r="E13" s="17">
        <v>78.399999999999991</v>
      </c>
      <c r="F13" s="18">
        <v>25173434.34</v>
      </c>
      <c r="G13" s="17">
        <v>3.2947727272727301</v>
      </c>
      <c r="H13" s="17">
        <v>0</v>
      </c>
      <c r="I13" s="18">
        <v>8757249.4199999999</v>
      </c>
      <c r="J13" s="17">
        <v>13.06</v>
      </c>
      <c r="K13" s="17">
        <f>Q13/R13</f>
        <v>10.195757575757359</v>
      </c>
      <c r="L13" s="17">
        <v>2.35</v>
      </c>
      <c r="M13" s="17">
        <f>P13/R13</f>
        <v>1.3087121212120931</v>
      </c>
      <c r="N13" s="17">
        <v>43.202050000000007</v>
      </c>
      <c r="O13" s="17"/>
      <c r="P13" s="17">
        <v>0.86374999999998159</v>
      </c>
      <c r="Q13" s="17">
        <v>6.7291999999998584</v>
      </c>
      <c r="R13" s="17">
        <f>13.72-13.06</f>
        <v>0.66000000000000014</v>
      </c>
      <c r="S13" s="17">
        <v>10.35287878787879</v>
      </c>
      <c r="T13" s="17">
        <v>0.334007</v>
      </c>
      <c r="U13" s="17">
        <v>0.88958300000000001</v>
      </c>
    </row>
    <row r="14" spans="1:21" x14ac:dyDescent="0.25">
      <c r="A14" t="s">
        <v>8</v>
      </c>
      <c r="B14" s="1">
        <v>43732</v>
      </c>
      <c r="C14" s="3">
        <v>120.3</v>
      </c>
      <c r="D14" s="3">
        <v>27.753439075270339</v>
      </c>
      <c r="E14" s="3">
        <v>17.8</v>
      </c>
      <c r="F14" s="11">
        <v>40309110.780000001</v>
      </c>
      <c r="G14" s="3">
        <v>3.5759322033898302</v>
      </c>
      <c r="H14" s="3">
        <v>0.2</v>
      </c>
      <c r="I14" s="12">
        <v>4115482.74</v>
      </c>
      <c r="J14" s="3">
        <v>13.44</v>
      </c>
      <c r="K14" s="3">
        <f>Q14/R14</f>
        <v>9.2940769230767195</v>
      </c>
      <c r="L14" s="3">
        <v>0.35</v>
      </c>
      <c r="M14" s="3">
        <f>P14/R14</f>
        <v>0.13399999999999698</v>
      </c>
      <c r="N14" s="3">
        <v>33.86670000000003</v>
      </c>
      <c r="O14" s="3"/>
      <c r="P14" s="3">
        <v>8.7099999999998082E-2</v>
      </c>
      <c r="Q14" s="3">
        <v>6.0411499999998712</v>
      </c>
      <c r="R14" s="19">
        <f>14.09-13.44</f>
        <v>0.65000000000000036</v>
      </c>
      <c r="S14" s="3">
        <v>9.5843750000000068</v>
      </c>
      <c r="T14" s="3">
        <v>0.46628700000000001</v>
      </c>
      <c r="U14" s="19">
        <v>0.98879300000000003</v>
      </c>
    </row>
    <row r="15" spans="1:21" x14ac:dyDescent="0.25">
      <c r="D15" s="3"/>
      <c r="E15" s="3"/>
      <c r="F15" s="3"/>
      <c r="G15" s="3"/>
      <c r="H15" s="3"/>
      <c r="K15" s="3"/>
      <c r="L15" s="3"/>
      <c r="M15" s="3"/>
      <c r="N15" s="3"/>
      <c r="O15" s="3"/>
      <c r="P15" s="3"/>
      <c r="R15" s="3"/>
      <c r="S15" s="3"/>
      <c r="T15" s="3"/>
    </row>
    <row r="16" spans="1:21" x14ac:dyDescent="0.25">
      <c r="D16" s="3"/>
      <c r="E16" s="3"/>
      <c r="F16" s="3"/>
      <c r="G16" s="3"/>
      <c r="H16" s="3"/>
      <c r="K16" s="3"/>
      <c r="L16" s="3"/>
      <c r="M16" s="3"/>
      <c r="N16" s="3"/>
      <c r="O16" s="3"/>
      <c r="P16" s="3"/>
      <c r="R16" s="3"/>
      <c r="S16" s="3"/>
      <c r="T16" s="3"/>
    </row>
    <row r="17" spans="4:20" x14ac:dyDescent="0.25">
      <c r="D17" s="3"/>
      <c r="E17" s="3"/>
      <c r="F17" s="3"/>
      <c r="G17" s="3"/>
      <c r="H17" s="3"/>
      <c r="K17" s="3"/>
      <c r="L17" s="3"/>
      <c r="M17" s="3"/>
      <c r="N17" s="3"/>
      <c r="O17" s="3"/>
      <c r="P17" s="3"/>
      <c r="R17" s="3"/>
      <c r="S17" s="3"/>
      <c r="T17" s="3"/>
    </row>
    <row r="18" spans="4:20" x14ac:dyDescent="0.25">
      <c r="D18" s="3"/>
      <c r="E18" s="3"/>
      <c r="F18" s="3"/>
      <c r="G18" s="3"/>
      <c r="H18" s="3"/>
      <c r="K18" s="3"/>
      <c r="L18" s="3"/>
      <c r="M18" s="3"/>
      <c r="N18" s="3"/>
      <c r="O18" s="3"/>
      <c r="P18" s="3"/>
      <c r="R18" s="3"/>
      <c r="S18" s="3"/>
      <c r="T18" s="3"/>
    </row>
    <row r="19" spans="4:20" x14ac:dyDescent="0.25">
      <c r="D19" s="3"/>
      <c r="E19" s="3"/>
      <c r="F19" s="3"/>
      <c r="G19" s="3"/>
      <c r="H19" s="3"/>
      <c r="K19" s="3"/>
      <c r="L19" s="3"/>
      <c r="M19" s="3"/>
      <c r="N19" s="3"/>
      <c r="O19" s="3"/>
      <c r="P19" s="3"/>
      <c r="R19" s="3"/>
      <c r="S19" s="3"/>
      <c r="T19" s="3"/>
    </row>
    <row r="20" spans="4:20" x14ac:dyDescent="0.25">
      <c r="D20" s="3"/>
      <c r="E20" s="3"/>
      <c r="F20" s="3"/>
      <c r="G20" s="3"/>
      <c r="H20" s="3"/>
      <c r="K20" s="3"/>
      <c r="L20" s="3"/>
      <c r="M20" s="3"/>
      <c r="N20" s="3"/>
      <c r="O20" s="3"/>
      <c r="P20" s="3"/>
      <c r="R20" s="3"/>
      <c r="S20" s="3"/>
      <c r="T20" s="3"/>
    </row>
    <row r="21" spans="4:20" x14ac:dyDescent="0.25">
      <c r="D21" s="3"/>
      <c r="E21" s="3"/>
      <c r="F21" s="3"/>
      <c r="G21" s="3"/>
      <c r="H21" s="3"/>
      <c r="K21" s="3"/>
      <c r="L21" s="3"/>
      <c r="M21" s="3"/>
      <c r="N21" s="3"/>
      <c r="O21" s="3"/>
      <c r="P21" s="3"/>
      <c r="R21" s="3"/>
      <c r="S21" s="3"/>
      <c r="T21" s="3"/>
    </row>
    <row r="22" spans="4:20" x14ac:dyDescent="0.25">
      <c r="D22" s="3"/>
      <c r="E22" s="3"/>
      <c r="F22" s="3"/>
      <c r="G22" s="3"/>
      <c r="H22" s="3"/>
      <c r="K22" s="3"/>
      <c r="L22" s="3"/>
      <c r="M22" s="3"/>
      <c r="N22" s="3"/>
      <c r="O22" s="3"/>
      <c r="P22" s="3"/>
      <c r="R22" s="3"/>
      <c r="S22" s="3"/>
      <c r="T22" s="3"/>
    </row>
    <row r="23" spans="4:20" x14ac:dyDescent="0.25">
      <c r="D23" s="3"/>
      <c r="E23" s="3"/>
      <c r="F23" s="3"/>
      <c r="G23" s="3"/>
      <c r="H23" s="3"/>
      <c r="K23" s="3"/>
      <c r="L23" s="3"/>
      <c r="M23" s="3"/>
      <c r="N23" s="3"/>
      <c r="O23" s="3"/>
      <c r="P23" s="3"/>
      <c r="R23" s="3"/>
      <c r="S23" s="3"/>
      <c r="T23" s="3"/>
    </row>
    <row r="24" spans="4:20" x14ac:dyDescent="0.25">
      <c r="D24" s="3"/>
      <c r="E24" s="3"/>
      <c r="F24" s="3"/>
      <c r="G24" s="3"/>
      <c r="H24" s="3"/>
      <c r="K24" s="3"/>
      <c r="L24" s="3"/>
      <c r="M24" s="3"/>
      <c r="N24" s="3"/>
      <c r="O24" s="3"/>
      <c r="P24" s="3"/>
      <c r="R24" s="3"/>
      <c r="S24" s="3"/>
      <c r="T24" s="3"/>
    </row>
    <row r="25" spans="4:20" x14ac:dyDescent="0.25">
      <c r="D25" s="3"/>
      <c r="E25" s="3"/>
      <c r="F25" s="3"/>
      <c r="G25" s="3"/>
      <c r="H25" s="3"/>
      <c r="K25" s="3"/>
      <c r="L25" s="3"/>
      <c r="M25" s="3"/>
      <c r="N25" s="3"/>
      <c r="O25" s="3"/>
      <c r="P25" s="3"/>
      <c r="R25" s="3"/>
      <c r="S25" s="3"/>
      <c r="T25" s="3"/>
    </row>
    <row r="26" spans="4:20" x14ac:dyDescent="0.25">
      <c r="D26" s="3"/>
      <c r="E26" s="3"/>
      <c r="F26" s="3"/>
      <c r="G26" s="3"/>
      <c r="H26" s="3"/>
      <c r="K26" s="3"/>
      <c r="L26" s="3"/>
      <c r="M26" s="3"/>
      <c r="N26" s="3"/>
      <c r="O26" s="3"/>
      <c r="P26" s="3"/>
      <c r="R26" s="3"/>
      <c r="S26" s="3"/>
      <c r="T26" s="3"/>
    </row>
    <row r="27" spans="4:20" x14ac:dyDescent="0.25">
      <c r="D27" s="3"/>
      <c r="E27" s="3"/>
      <c r="F27" s="3"/>
      <c r="G27" s="3"/>
      <c r="H27" s="3"/>
      <c r="K27" s="3"/>
      <c r="L27" s="3"/>
      <c r="M27" s="3"/>
      <c r="N27" s="3"/>
      <c r="O27" s="3"/>
      <c r="P27" s="3"/>
      <c r="R27" s="3"/>
      <c r="S27" s="3"/>
      <c r="T27" s="3"/>
    </row>
    <row r="28" spans="4:20" x14ac:dyDescent="0.25">
      <c r="D28" s="3"/>
      <c r="E28" s="3"/>
      <c r="F28" s="3"/>
      <c r="G28" s="3"/>
      <c r="H28" s="3"/>
      <c r="K28" s="3"/>
      <c r="L28" s="3"/>
      <c r="M28" s="3"/>
      <c r="N28" s="3"/>
      <c r="O28" s="3"/>
      <c r="P28" s="3"/>
      <c r="R28" s="3"/>
      <c r="S28" s="3"/>
      <c r="T28" s="3"/>
    </row>
    <row r="29" spans="4:20" x14ac:dyDescent="0.25">
      <c r="D29" s="3"/>
      <c r="E29" s="3"/>
      <c r="F29" s="3"/>
      <c r="G29" s="3"/>
      <c r="H29" s="3"/>
      <c r="K29" s="3"/>
      <c r="L29" s="3"/>
      <c r="M29" s="3"/>
      <c r="N29" s="3"/>
      <c r="O29" s="3"/>
      <c r="P29" s="3"/>
      <c r="R29" s="3"/>
      <c r="S29" s="3"/>
      <c r="T29" s="3"/>
    </row>
    <row r="30" spans="4:20" x14ac:dyDescent="0.25">
      <c r="D30" s="3"/>
      <c r="E30" s="3"/>
      <c r="F30" s="3"/>
      <c r="G30" s="3"/>
      <c r="H30" s="3"/>
      <c r="K30" s="3"/>
      <c r="L30" s="3"/>
      <c r="M30" s="3"/>
      <c r="N30" s="3"/>
      <c r="O30" s="3"/>
      <c r="P30" s="3"/>
      <c r="R30" s="3"/>
      <c r="S30" s="3"/>
      <c r="T30" s="3"/>
    </row>
    <row r="31" spans="4:20" x14ac:dyDescent="0.25">
      <c r="D31" s="3"/>
      <c r="E31" s="3"/>
      <c r="F31" s="3"/>
      <c r="G31" s="3"/>
      <c r="H31" s="3"/>
      <c r="K31" s="3"/>
      <c r="L31" s="3"/>
      <c r="M31" s="3"/>
      <c r="N31" s="3"/>
      <c r="O31" s="3"/>
      <c r="P31" s="3"/>
      <c r="R31" s="3"/>
      <c r="S31" s="3"/>
      <c r="T31" s="3"/>
    </row>
    <row r="32" spans="4:20" x14ac:dyDescent="0.25">
      <c r="D32" s="3"/>
      <c r="E32" s="3"/>
      <c r="F32" s="3"/>
      <c r="G32" s="3"/>
      <c r="H32" s="3"/>
      <c r="K32" s="3"/>
      <c r="L32" s="3"/>
      <c r="M32" s="3"/>
      <c r="N32" s="3"/>
      <c r="O32" s="3"/>
      <c r="P32" s="3"/>
      <c r="R32" s="3"/>
      <c r="S32" s="3"/>
      <c r="T32" s="3"/>
    </row>
    <row r="33" spans="4:20" x14ac:dyDescent="0.25">
      <c r="D33" s="3"/>
      <c r="E33" s="3"/>
      <c r="F33" s="3"/>
      <c r="G33" s="3"/>
      <c r="H33" s="3"/>
      <c r="K33" s="3"/>
      <c r="L33" s="3"/>
      <c r="M33" s="3"/>
      <c r="N33" s="3"/>
      <c r="O33" s="3"/>
      <c r="P33" s="3"/>
      <c r="R33" s="3"/>
      <c r="S33" s="3"/>
      <c r="T33" s="3"/>
    </row>
    <row r="34" spans="4:20" x14ac:dyDescent="0.25">
      <c r="D34" s="3"/>
      <c r="E34" s="3"/>
      <c r="F34" s="3"/>
      <c r="G34" s="3"/>
      <c r="H34" s="3"/>
      <c r="K34" s="3"/>
      <c r="L34" s="3"/>
      <c r="M34" s="3"/>
      <c r="N34" s="3"/>
      <c r="O34" s="3"/>
      <c r="P34" s="3"/>
      <c r="R34" s="3"/>
      <c r="S34" s="3"/>
      <c r="T34" s="3"/>
    </row>
    <row r="35" spans="4:20" x14ac:dyDescent="0.25">
      <c r="D35" s="3"/>
      <c r="E35" s="3"/>
      <c r="F35" s="3"/>
      <c r="G35" s="3"/>
      <c r="H35" s="3"/>
      <c r="K35" s="3"/>
      <c r="L35" s="3"/>
      <c r="M35" s="3"/>
      <c r="N35" s="3"/>
      <c r="O35" s="3"/>
      <c r="P35" s="3"/>
      <c r="R35" s="3"/>
      <c r="S35" s="3"/>
      <c r="T35" s="3"/>
    </row>
    <row r="36" spans="4:20" x14ac:dyDescent="0.25">
      <c r="D36" s="3"/>
      <c r="E36" s="3"/>
      <c r="F36" s="3"/>
      <c r="G36" s="3"/>
      <c r="H36" s="3"/>
    </row>
    <row r="37" spans="4:20" x14ac:dyDescent="0.25">
      <c r="D37" s="3"/>
      <c r="E37" s="3"/>
      <c r="F37" s="3"/>
      <c r="G37" s="3"/>
      <c r="H37" s="3"/>
    </row>
    <row r="38" spans="4:20" x14ac:dyDescent="0.25">
      <c r="D38" s="3"/>
      <c r="E38" s="3"/>
      <c r="F38" s="3"/>
      <c r="G38" s="3"/>
      <c r="H38" s="3"/>
    </row>
    <row r="39" spans="4:20" x14ac:dyDescent="0.25">
      <c r="D39" s="3"/>
      <c r="E39" s="3"/>
      <c r="F39" s="3"/>
      <c r="G39" s="3"/>
      <c r="H39" s="3"/>
    </row>
    <row r="40" spans="4:20" x14ac:dyDescent="0.25">
      <c r="D40" s="3"/>
      <c r="E40" s="3"/>
      <c r="F40" s="3"/>
      <c r="G40" s="3"/>
      <c r="H40" s="3"/>
    </row>
    <row r="41" spans="4:20" x14ac:dyDescent="0.25">
      <c r="D41" s="3"/>
      <c r="E41" s="3"/>
      <c r="F41" s="3"/>
      <c r="G41" s="3"/>
      <c r="H41" s="3"/>
    </row>
    <row r="42" spans="4:20" x14ac:dyDescent="0.25">
      <c r="D42" s="3"/>
      <c r="E42" s="3"/>
      <c r="F42" s="3"/>
      <c r="G42" s="3"/>
      <c r="H42" s="3"/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D6A74-044A-4185-9D99-F2E51FEBC9D5}">
  <dimension ref="A1:BS162"/>
  <sheetViews>
    <sheetView workbookViewId="0">
      <selection activeCell="BM2" sqref="BM2:BS3"/>
    </sheetView>
  </sheetViews>
  <sheetFormatPr defaultRowHeight="15" x14ac:dyDescent="0.25"/>
  <cols>
    <col min="1" max="1" width="10.140625" bestFit="1" customWidth="1"/>
    <col min="5" max="5" width="10.140625" bestFit="1" customWidth="1"/>
    <col min="10" max="10" width="10.140625" bestFit="1" customWidth="1"/>
    <col min="19" max="19" width="10.140625" bestFit="1" customWidth="1"/>
    <col min="28" max="28" width="10.140625" bestFit="1" customWidth="1"/>
    <col min="37" max="37" width="10.140625" bestFit="1" customWidth="1"/>
    <col min="46" max="46" width="10.140625" bestFit="1" customWidth="1"/>
    <col min="55" max="55" width="10.140625" bestFit="1" customWidth="1"/>
    <col min="64" max="64" width="10.140625" bestFit="1" customWidth="1"/>
  </cols>
  <sheetData>
    <row r="1" spans="1:71" ht="18.75" x14ac:dyDescent="0.3">
      <c r="A1" s="29" t="s">
        <v>21</v>
      </c>
      <c r="F1" s="30" t="s">
        <v>22</v>
      </c>
    </row>
    <row r="2" spans="1:71" x14ac:dyDescent="0.25">
      <c r="A2" s="1">
        <v>43977</v>
      </c>
      <c r="C2" t="s">
        <v>30</v>
      </c>
      <c r="E2" t="s">
        <v>30</v>
      </c>
      <c r="H2" t="s">
        <v>30</v>
      </c>
      <c r="J2" s="1">
        <v>43987.53125</v>
      </c>
      <c r="L2" t="s">
        <v>30</v>
      </c>
      <c r="N2" t="s">
        <v>30</v>
      </c>
      <c r="Q2" t="s">
        <v>30</v>
      </c>
      <c r="S2" s="1">
        <v>44012.53125</v>
      </c>
      <c r="U2" t="s">
        <v>30</v>
      </c>
      <c r="W2" t="s">
        <v>30</v>
      </c>
      <c r="Z2" t="s">
        <v>30</v>
      </c>
      <c r="AB2" s="1">
        <v>44033.53125</v>
      </c>
      <c r="AD2" t="s">
        <v>30</v>
      </c>
      <c r="AF2" t="s">
        <v>30</v>
      </c>
      <c r="AI2" t="s">
        <v>30</v>
      </c>
      <c r="AK2" s="1">
        <v>44057.53125</v>
      </c>
      <c r="AM2" t="s">
        <v>30</v>
      </c>
      <c r="AO2" t="s">
        <v>30</v>
      </c>
      <c r="AR2" t="s">
        <v>30</v>
      </c>
      <c r="AT2" s="1">
        <v>44077.53125</v>
      </c>
      <c r="AV2" t="s">
        <v>30</v>
      </c>
      <c r="AX2" t="s">
        <v>30</v>
      </c>
      <c r="BA2" t="s">
        <v>30</v>
      </c>
      <c r="BC2" s="1">
        <v>44085.53125</v>
      </c>
      <c r="BE2" t="s">
        <v>30</v>
      </c>
      <c r="BG2" t="s">
        <v>30</v>
      </c>
      <c r="BJ2" t="s">
        <v>30</v>
      </c>
      <c r="BL2" s="1">
        <v>44103.53125</v>
      </c>
      <c r="BN2" t="s">
        <v>30</v>
      </c>
      <c r="BP2" t="s">
        <v>30</v>
      </c>
      <c r="BS2" t="s">
        <v>30</v>
      </c>
    </row>
    <row r="3" spans="1:71" x14ac:dyDescent="0.25">
      <c r="A3" s="1" t="s">
        <v>23</v>
      </c>
      <c r="B3" t="s">
        <v>24</v>
      </c>
      <c r="C3" t="s">
        <v>27</v>
      </c>
      <c r="D3" t="s">
        <v>25</v>
      </c>
      <c r="E3" t="s">
        <v>28</v>
      </c>
      <c r="F3" t="s">
        <v>23</v>
      </c>
      <c r="G3" t="s">
        <v>26</v>
      </c>
      <c r="H3" t="s">
        <v>29</v>
      </c>
      <c r="J3" s="1" t="s">
        <v>23</v>
      </c>
      <c r="K3" t="s">
        <v>24</v>
      </c>
      <c r="L3" t="s">
        <v>27</v>
      </c>
      <c r="M3" t="s">
        <v>25</v>
      </c>
      <c r="N3" t="s">
        <v>28</v>
      </c>
      <c r="O3" t="s">
        <v>23</v>
      </c>
      <c r="P3" t="s">
        <v>26</v>
      </c>
      <c r="Q3" t="s">
        <v>29</v>
      </c>
      <c r="S3" s="1" t="s">
        <v>23</v>
      </c>
      <c r="T3" t="s">
        <v>24</v>
      </c>
      <c r="U3" t="s">
        <v>27</v>
      </c>
      <c r="V3" t="s">
        <v>25</v>
      </c>
      <c r="W3" t="s">
        <v>28</v>
      </c>
      <c r="X3" t="s">
        <v>23</v>
      </c>
      <c r="Y3" t="s">
        <v>26</v>
      </c>
      <c r="Z3" t="s">
        <v>29</v>
      </c>
      <c r="AB3" s="1" t="s">
        <v>23</v>
      </c>
      <c r="AC3" t="s">
        <v>24</v>
      </c>
      <c r="AD3" t="s">
        <v>27</v>
      </c>
      <c r="AE3" t="s">
        <v>25</v>
      </c>
      <c r="AF3" t="s">
        <v>28</v>
      </c>
      <c r="AG3" t="s">
        <v>23</v>
      </c>
      <c r="AH3" t="s">
        <v>26</v>
      </c>
      <c r="AI3" t="s">
        <v>29</v>
      </c>
      <c r="AK3" s="1" t="s">
        <v>23</v>
      </c>
      <c r="AL3" t="s">
        <v>24</v>
      </c>
      <c r="AM3" t="s">
        <v>27</v>
      </c>
      <c r="AN3" t="s">
        <v>25</v>
      </c>
      <c r="AO3" t="s">
        <v>28</v>
      </c>
      <c r="AP3" t="s">
        <v>23</v>
      </c>
      <c r="AQ3" t="s">
        <v>26</v>
      </c>
      <c r="AR3" t="s">
        <v>29</v>
      </c>
      <c r="AT3" s="1" t="s">
        <v>23</v>
      </c>
      <c r="AU3" t="s">
        <v>24</v>
      </c>
      <c r="AV3" t="s">
        <v>27</v>
      </c>
      <c r="AW3" t="s">
        <v>25</v>
      </c>
      <c r="AX3" t="s">
        <v>28</v>
      </c>
      <c r="AY3" t="s">
        <v>23</v>
      </c>
      <c r="AZ3" t="s">
        <v>26</v>
      </c>
      <c r="BA3" t="s">
        <v>29</v>
      </c>
      <c r="BC3" s="1" t="s">
        <v>23</v>
      </c>
      <c r="BD3" t="s">
        <v>24</v>
      </c>
      <c r="BE3" t="s">
        <v>27</v>
      </c>
      <c r="BF3" t="s">
        <v>25</v>
      </c>
      <c r="BG3" t="s">
        <v>28</v>
      </c>
      <c r="BH3" t="s">
        <v>23</v>
      </c>
      <c r="BI3" t="s">
        <v>26</v>
      </c>
      <c r="BJ3" t="s">
        <v>29</v>
      </c>
      <c r="BL3" s="1" t="s">
        <v>23</v>
      </c>
      <c r="BM3" t="s">
        <v>24</v>
      </c>
      <c r="BN3" t="s">
        <v>27</v>
      </c>
      <c r="BO3" t="s">
        <v>25</v>
      </c>
      <c r="BP3" t="s">
        <v>28</v>
      </c>
      <c r="BQ3" t="s">
        <v>23</v>
      </c>
      <c r="BR3" t="s">
        <v>26</v>
      </c>
      <c r="BS3" t="s">
        <v>29</v>
      </c>
    </row>
    <row r="4" spans="1:71" x14ac:dyDescent="0.25">
      <c r="A4">
        <v>11.11</v>
      </c>
      <c r="B4">
        <v>10.1</v>
      </c>
      <c r="C4">
        <f>(B4+B5)/2*($A$5-$A$4)</f>
        <v>0.10444999999999778</v>
      </c>
      <c r="D4">
        <v>11.68</v>
      </c>
      <c r="E4">
        <f>(D4+D5)/2*($A$5-$A$4)</f>
        <v>0.11594999999999751</v>
      </c>
      <c r="F4">
        <v>10.11</v>
      </c>
      <c r="G4">
        <v>17.79</v>
      </c>
      <c r="H4">
        <f>(G4+G5)/2*(F5-F4)</f>
        <v>0.17974999999999619</v>
      </c>
      <c r="J4">
        <v>11.42</v>
      </c>
      <c r="K4">
        <v>10.79</v>
      </c>
      <c r="L4">
        <f t="shared" ref="L4:L64" si="0">(K4+K5)/2*($J$5-$J$4)</f>
        <v>0.10739999999999769</v>
      </c>
      <c r="M4">
        <v>7.7</v>
      </c>
      <c r="N4">
        <f t="shared" ref="N4:N64" si="1">(M4+M5)/2*($J$5-$J$4)</f>
        <v>7.6099999999998377E-2</v>
      </c>
      <c r="O4">
        <v>10.41</v>
      </c>
      <c r="P4">
        <v>24.92</v>
      </c>
      <c r="Q4">
        <f>(P4+P5)/2*(O5-O4)</f>
        <v>0.25224999999999465</v>
      </c>
      <c r="S4">
        <v>12.04</v>
      </c>
      <c r="T4">
        <v>11.04</v>
      </c>
      <c r="U4">
        <f>(T4+T5)/2*(S5-S4)</f>
        <v>0.11860000000001854</v>
      </c>
      <c r="V4">
        <v>5.04</v>
      </c>
      <c r="W4">
        <f>(V4+V5)/2*(S5-S4)</f>
        <v>4.9750000000007774E-2</v>
      </c>
      <c r="X4">
        <v>11.04</v>
      </c>
      <c r="Y4">
        <v>49.01</v>
      </c>
      <c r="Z4">
        <f>(Y4+Y5)/2*(X5-X4)</f>
        <v>0.49010000000007659</v>
      </c>
      <c r="AB4">
        <v>13.45</v>
      </c>
      <c r="AC4">
        <v>10.15</v>
      </c>
      <c r="AD4">
        <f>(AC4+AC5)/2*(AB5-AB4)</f>
        <v>0.19930000000001344</v>
      </c>
      <c r="AE4">
        <v>1.05</v>
      </c>
      <c r="AF4">
        <f>(AE4+AE5)/2*(AB5-AB4)</f>
        <v>1.9800000000001337E-2</v>
      </c>
      <c r="AG4">
        <v>12.45</v>
      </c>
      <c r="AH4">
        <v>49</v>
      </c>
      <c r="AI4">
        <f>(AH4+AH5)/2*(AG5-AG4)</f>
        <v>0.4900155000000766</v>
      </c>
      <c r="AK4">
        <v>12.64</v>
      </c>
      <c r="AL4">
        <v>10.64</v>
      </c>
      <c r="AM4">
        <f>(AL4+AL5)/2*(AK5-AK4)</f>
        <v>0.11069999999999765</v>
      </c>
      <c r="AN4">
        <v>3.4</v>
      </c>
      <c r="AO4">
        <f>(AN4+AN5)/2*(AK5-AK4)</f>
        <v>3.349999999999928E-2</v>
      </c>
      <c r="AP4">
        <v>11.64</v>
      </c>
      <c r="AQ4">
        <v>32.44</v>
      </c>
      <c r="AR4">
        <f>(AQ4+AQ5)/2*(AP5-AP4)</f>
        <v>0.32629999999999298</v>
      </c>
      <c r="AT4">
        <v>12.49</v>
      </c>
      <c r="AU4">
        <v>10.4</v>
      </c>
      <c r="AV4">
        <f>(AU4+AU5)/2*(AT5-AT4)</f>
        <v>0.10534999999999775</v>
      </c>
      <c r="AW4">
        <v>13.5</v>
      </c>
      <c r="AX4">
        <f>(AW4+AW5)/2*(AT5-AT4)</f>
        <v>0.1322999999999972</v>
      </c>
      <c r="AY4">
        <v>11.49</v>
      </c>
      <c r="AZ4">
        <v>19.37</v>
      </c>
      <c r="BA4">
        <f>(AZ4+AZ5)/2*(AY5-AY4)</f>
        <v>0.19749999999999579</v>
      </c>
      <c r="BC4">
        <v>13.21</v>
      </c>
      <c r="BD4">
        <v>14.15</v>
      </c>
      <c r="BE4">
        <f>(BD4+BD5)/2*(BC5-BC4)</f>
        <v>0.29549999999999371</v>
      </c>
      <c r="BF4">
        <v>5.45</v>
      </c>
      <c r="BG4">
        <f>(BF4+BF5)/2*(BC5-BC4)</f>
        <v>0.10969999999999765</v>
      </c>
      <c r="BH4">
        <v>12.21</v>
      </c>
      <c r="BI4">
        <v>15.82</v>
      </c>
      <c r="BJ4">
        <f>(BI4+BI5)/2*(BH5-BH4)</f>
        <v>0.16424999999999651</v>
      </c>
      <c r="BL4">
        <v>12.88</v>
      </c>
      <c r="BM4">
        <v>10.67</v>
      </c>
      <c r="BN4">
        <f>(BM4+BM5)/2*(BL5-BL4)</f>
        <v>0.10739999999999772</v>
      </c>
      <c r="BO4">
        <v>5.38</v>
      </c>
      <c r="BP4">
        <f>(BO4+BO5)/2*(BL5-BL4)</f>
        <v>5.2649999999998885E-2</v>
      </c>
      <c r="BQ4">
        <v>11.87</v>
      </c>
      <c r="BR4">
        <v>16.600000000000001</v>
      </c>
      <c r="BS4">
        <f>(BR4+BR5)/2*(BQ5-BQ4)</f>
        <v>0.16355000000002556</v>
      </c>
    </row>
    <row r="5" spans="1:71" x14ac:dyDescent="0.25">
      <c r="A5">
        <v>11.12</v>
      </c>
      <c r="B5">
        <v>10.79</v>
      </c>
      <c r="C5">
        <f t="shared" ref="C5:C68" si="2">(B5+B6)/2*($A$5-$A$4)</f>
        <v>0.10764999999999771</v>
      </c>
      <c r="D5">
        <v>11.51</v>
      </c>
      <c r="E5">
        <f t="shared" ref="E5:E68" si="3">(D5+D6)/2*($A$5-$A$4)</f>
        <v>0.11334999999999759</v>
      </c>
      <c r="F5">
        <v>10.119999999999999</v>
      </c>
      <c r="G5">
        <v>18.16</v>
      </c>
      <c r="H5">
        <f t="shared" ref="H5:H68" si="4">(G5+G6)/2*(F6-F5)</f>
        <v>0.36540000000002465</v>
      </c>
      <c r="J5">
        <v>11.43</v>
      </c>
      <c r="K5">
        <v>10.69</v>
      </c>
      <c r="L5">
        <f t="shared" si="0"/>
        <v>0.10984999999999766</v>
      </c>
      <c r="M5">
        <v>7.52</v>
      </c>
      <c r="N5">
        <f t="shared" si="1"/>
        <v>7.3899999999998425E-2</v>
      </c>
      <c r="O5">
        <v>10.42</v>
      </c>
      <c r="P5">
        <v>25.53</v>
      </c>
      <c r="Q5">
        <f t="shared" ref="Q5:Q68" si="5">(P5+P6)/2*(O6-O5)</f>
        <v>0.25539999999999452</v>
      </c>
      <c r="S5">
        <v>12.05</v>
      </c>
      <c r="T5">
        <v>12.68</v>
      </c>
      <c r="U5">
        <f t="shared" ref="U5:U68" si="6">(T5+T6)/2*(S6-S5)</f>
        <v>0.13094999999999721</v>
      </c>
      <c r="V5">
        <v>4.91</v>
      </c>
      <c r="W5">
        <f t="shared" ref="W5:W68" si="7">(V5+V6)/2*(S6-S5)</f>
        <v>4.8249999999998974E-2</v>
      </c>
      <c r="X5">
        <v>11.05</v>
      </c>
      <c r="Y5">
        <v>49.01</v>
      </c>
      <c r="Z5">
        <f t="shared" ref="Z5:Z68" si="8">(Y5+Y6)/2*(X6-X5)</f>
        <v>0.49009999999998954</v>
      </c>
      <c r="AB5">
        <v>13.47</v>
      </c>
      <c r="AC5">
        <v>9.7799999999999994</v>
      </c>
      <c r="AD5">
        <f t="shared" ref="AD5:AD65" si="9">(AC5+AC6)/2*(AB6-AB5)</f>
        <v>0.11179999999999761</v>
      </c>
      <c r="AE5">
        <v>0.93</v>
      </c>
      <c r="AF5">
        <f t="shared" ref="AF5:AF65" si="10">(AE5+AE6)/2*(AB6-AB5)</f>
        <v>8.7999999999998132E-3</v>
      </c>
      <c r="AG5">
        <v>12.46</v>
      </c>
      <c r="AH5">
        <v>49.003100000000003</v>
      </c>
      <c r="AI5">
        <f t="shared" ref="AI5:AI68" si="11">(AH5+AH6)/2*(AG6-AG5)</f>
        <v>0.49003099999998961</v>
      </c>
      <c r="AK5">
        <v>12.65</v>
      </c>
      <c r="AL5">
        <v>11.5</v>
      </c>
      <c r="AM5">
        <f t="shared" ref="AM5:AM68" si="12">(AL5+AL6)/2*(AK6-AK5)</f>
        <v>0.12319999999999738</v>
      </c>
      <c r="AN5">
        <v>3.3</v>
      </c>
      <c r="AO5">
        <f t="shared" ref="AO5:AO68" si="13">(AN5+AN6)/2*(AK6-AK5)</f>
        <v>3.2599999999999303E-2</v>
      </c>
      <c r="AP5">
        <v>11.65</v>
      </c>
      <c r="AQ5">
        <v>32.82</v>
      </c>
      <c r="AR5">
        <f t="shared" ref="AR5:AR68" si="14">(AQ5+AQ6)/2*(AP6-AP5)</f>
        <v>0.66039999999998589</v>
      </c>
      <c r="AT5">
        <v>12.5</v>
      </c>
      <c r="AU5">
        <v>10.67</v>
      </c>
      <c r="AV5">
        <f t="shared" ref="AV5:AV68" si="15">(AU5+AU6)/2*(AT6-AT5)</f>
        <v>0.10939999999999768</v>
      </c>
      <c r="AW5">
        <v>12.96</v>
      </c>
      <c r="AX5">
        <f t="shared" ref="AX5:AX68" si="16">(AW5+AW6)/2*(AT6-AT5)</f>
        <v>0.12874999999999726</v>
      </c>
      <c r="AY5">
        <v>11.5</v>
      </c>
      <c r="AZ5">
        <v>20.13</v>
      </c>
      <c r="BA5">
        <f t="shared" ref="BA5:BA68" si="17">(AZ5+AZ6)/2*(AY6-AY5)</f>
        <v>0.20314999999999564</v>
      </c>
      <c r="BC5">
        <v>13.23</v>
      </c>
      <c r="BD5">
        <v>15.4</v>
      </c>
      <c r="BE5">
        <f t="shared" ref="BE5:BE68" si="18">(BD5+BD6)/2*(BC6-BC5)</f>
        <v>0.31629999999999331</v>
      </c>
      <c r="BF5">
        <v>5.52</v>
      </c>
      <c r="BG5">
        <f t="shared" ref="BG5:BG68" si="19">(BF5+BF6)/2*(BC6-BC5)</f>
        <v>0.11009999999999764</v>
      </c>
      <c r="BH5">
        <v>12.22</v>
      </c>
      <c r="BI5">
        <v>17.03</v>
      </c>
      <c r="BJ5">
        <f t="shared" ref="BJ5:BJ64" si="20">(BI5+BI6)/2*(BH6-BH5)</f>
        <v>0.17034999999999637</v>
      </c>
      <c r="BL5">
        <v>12.89</v>
      </c>
      <c r="BM5">
        <v>10.81</v>
      </c>
      <c r="BN5">
        <f t="shared" ref="BN5:BN68" si="21">(BM5+BM6)/2*(BL6-BL5)</f>
        <v>0.11324999999999757</v>
      </c>
      <c r="BO5">
        <v>5.15</v>
      </c>
      <c r="BP5">
        <f t="shared" ref="BP5:BP68" si="22">(BO5+BO6)/2*(BL6-BL5)</f>
        <v>5.0799999999998915E-2</v>
      </c>
      <c r="BQ5">
        <v>11.88</v>
      </c>
      <c r="BR5">
        <v>16.11</v>
      </c>
      <c r="BS5">
        <f t="shared" ref="BS5:BS68" si="23">(BR5+BR6)/2*(BQ6-BQ5)</f>
        <v>0.32669999999999305</v>
      </c>
    </row>
    <row r="6" spans="1:71" x14ac:dyDescent="0.25">
      <c r="A6">
        <v>11.13</v>
      </c>
      <c r="B6">
        <v>10.74</v>
      </c>
      <c r="C6">
        <f t="shared" si="2"/>
        <v>0.10814999999999771</v>
      </c>
      <c r="D6">
        <v>11.16</v>
      </c>
      <c r="E6">
        <f t="shared" si="3"/>
        <v>0.11014999999999765</v>
      </c>
      <c r="F6">
        <v>10.14</v>
      </c>
      <c r="G6">
        <v>18.38</v>
      </c>
      <c r="H6">
        <f t="shared" si="4"/>
        <v>0.18469999999999606</v>
      </c>
      <c r="J6">
        <v>11.44</v>
      </c>
      <c r="K6">
        <v>11.28</v>
      </c>
      <c r="L6">
        <f t="shared" si="0"/>
        <v>0.11514999999999755</v>
      </c>
      <c r="M6">
        <v>7.26</v>
      </c>
      <c r="N6">
        <f t="shared" si="1"/>
        <v>7.134999999999847E-2</v>
      </c>
      <c r="O6">
        <v>10.43</v>
      </c>
      <c r="P6">
        <v>25.55</v>
      </c>
      <c r="Q6">
        <f t="shared" si="5"/>
        <v>0.25194999999999462</v>
      </c>
      <c r="S6">
        <v>12.06</v>
      </c>
      <c r="T6">
        <v>13.51</v>
      </c>
      <c r="U6">
        <f t="shared" si="6"/>
        <v>0.13964999999999703</v>
      </c>
      <c r="V6">
        <v>4.74</v>
      </c>
      <c r="W6">
        <f t="shared" si="7"/>
        <v>4.6749999999999008E-2</v>
      </c>
      <c r="X6">
        <v>11.06</v>
      </c>
      <c r="Y6">
        <v>49.01</v>
      </c>
      <c r="Z6">
        <f t="shared" si="8"/>
        <v>0.49009999999998954</v>
      </c>
      <c r="AB6">
        <v>13.48</v>
      </c>
      <c r="AC6">
        <v>12.58</v>
      </c>
      <c r="AD6">
        <f t="shared" si="9"/>
        <v>0.13354999999999717</v>
      </c>
      <c r="AE6">
        <v>0.83</v>
      </c>
      <c r="AF6">
        <f t="shared" si="10"/>
        <v>7.9499999999998305E-3</v>
      </c>
      <c r="AG6">
        <v>12.47</v>
      </c>
      <c r="AH6">
        <v>49.003100000000003</v>
      </c>
      <c r="AI6">
        <f t="shared" si="11"/>
        <v>0.98006199999997923</v>
      </c>
      <c r="AK6">
        <v>12.66</v>
      </c>
      <c r="AL6">
        <v>13.14</v>
      </c>
      <c r="AM6">
        <f t="shared" si="12"/>
        <v>0.13289999999999716</v>
      </c>
      <c r="AN6">
        <v>3.22</v>
      </c>
      <c r="AO6">
        <f t="shared" si="13"/>
        <v>3.1949999999999319E-2</v>
      </c>
      <c r="AP6">
        <v>11.67</v>
      </c>
      <c r="AQ6">
        <v>33.22</v>
      </c>
      <c r="AR6">
        <f t="shared" si="14"/>
        <v>0.33034999999999293</v>
      </c>
      <c r="AT6">
        <v>12.51</v>
      </c>
      <c r="AU6">
        <v>11.21</v>
      </c>
      <c r="AV6">
        <f t="shared" si="15"/>
        <v>0.1174999999999975</v>
      </c>
      <c r="AW6">
        <v>12.79</v>
      </c>
      <c r="AX6">
        <f t="shared" si="16"/>
        <v>0.12704999999999728</v>
      </c>
      <c r="AY6">
        <v>11.51</v>
      </c>
      <c r="AZ6">
        <v>20.5</v>
      </c>
      <c r="BA6">
        <f t="shared" si="17"/>
        <v>0.20509999999999562</v>
      </c>
      <c r="BC6">
        <v>13.25</v>
      </c>
      <c r="BD6">
        <v>16.23</v>
      </c>
      <c r="BE6">
        <f t="shared" si="18"/>
        <v>0.34129999999999266</v>
      </c>
      <c r="BF6">
        <v>5.49</v>
      </c>
      <c r="BG6">
        <f t="shared" si="19"/>
        <v>0.10889999999999768</v>
      </c>
      <c r="BH6">
        <v>12.23</v>
      </c>
      <c r="BI6">
        <v>17.04</v>
      </c>
      <c r="BJ6">
        <f t="shared" si="20"/>
        <v>0.17129999999999634</v>
      </c>
      <c r="BL6">
        <v>12.9</v>
      </c>
      <c r="BM6">
        <v>11.84</v>
      </c>
      <c r="BN6">
        <f t="shared" si="21"/>
        <v>0.12834999999999727</v>
      </c>
      <c r="BO6">
        <v>5.01</v>
      </c>
      <c r="BP6">
        <f t="shared" si="22"/>
        <v>4.7699999999998979E-2</v>
      </c>
      <c r="BQ6">
        <v>11.9</v>
      </c>
      <c r="BR6">
        <v>16.559999999999999</v>
      </c>
      <c r="BS6">
        <f t="shared" si="23"/>
        <v>0.16559999999999644</v>
      </c>
    </row>
    <row r="7" spans="1:71" x14ac:dyDescent="0.25">
      <c r="A7">
        <v>11.14</v>
      </c>
      <c r="B7">
        <v>10.89</v>
      </c>
      <c r="C7">
        <f t="shared" si="2"/>
        <v>0.10949999999999765</v>
      </c>
      <c r="D7">
        <v>10.87</v>
      </c>
      <c r="E7">
        <f t="shared" si="3"/>
        <v>0.1076999999999977</v>
      </c>
      <c r="F7">
        <v>10.15</v>
      </c>
      <c r="G7">
        <v>18.559999999999999</v>
      </c>
      <c r="H7">
        <f t="shared" si="4"/>
        <v>0.18584999999999605</v>
      </c>
      <c r="J7">
        <v>11.45</v>
      </c>
      <c r="K7">
        <v>11.75</v>
      </c>
      <c r="L7">
        <f t="shared" si="0"/>
        <v>0.12129999999999741</v>
      </c>
      <c r="M7">
        <v>7.01</v>
      </c>
      <c r="N7">
        <f t="shared" si="1"/>
        <v>7.0999999999998481E-2</v>
      </c>
      <c r="O7">
        <v>10.44</v>
      </c>
      <c r="P7">
        <v>24.84</v>
      </c>
      <c r="Q7">
        <f t="shared" si="5"/>
        <v>0.25039999999999463</v>
      </c>
      <c r="S7">
        <v>12.07</v>
      </c>
      <c r="T7">
        <v>14.42</v>
      </c>
      <c r="U7">
        <f t="shared" si="6"/>
        <v>0.14539999999999689</v>
      </c>
      <c r="V7">
        <v>4.6100000000000003</v>
      </c>
      <c r="W7">
        <f t="shared" si="7"/>
        <v>4.459999999999905E-2</v>
      </c>
      <c r="X7">
        <v>11.07</v>
      </c>
      <c r="Y7">
        <v>49.01</v>
      </c>
      <c r="Z7">
        <f t="shared" si="8"/>
        <v>0.49014999999998954</v>
      </c>
      <c r="AB7">
        <v>13.49</v>
      </c>
      <c r="AC7">
        <v>14.13</v>
      </c>
      <c r="AD7">
        <f t="shared" si="9"/>
        <v>0.14689999999999689</v>
      </c>
      <c r="AE7">
        <v>0.76</v>
      </c>
      <c r="AF7">
        <f t="shared" si="10"/>
        <v>7.3499999999998428E-3</v>
      </c>
      <c r="AG7">
        <v>12.49</v>
      </c>
      <c r="AH7">
        <v>49.003100000000003</v>
      </c>
      <c r="AI7">
        <f t="shared" si="11"/>
        <v>0.49004649999998956</v>
      </c>
      <c r="AK7">
        <v>12.67</v>
      </c>
      <c r="AL7">
        <v>13.44</v>
      </c>
      <c r="AM7">
        <f t="shared" si="12"/>
        <v>0.13669999999999707</v>
      </c>
      <c r="AN7">
        <v>3.17</v>
      </c>
      <c r="AO7">
        <f t="shared" si="13"/>
        <v>3.1549999999999329E-2</v>
      </c>
      <c r="AP7">
        <v>11.68</v>
      </c>
      <c r="AQ7">
        <v>32.85</v>
      </c>
      <c r="AR7">
        <f t="shared" si="14"/>
        <v>0.32514999999999306</v>
      </c>
      <c r="AT7">
        <v>12.52</v>
      </c>
      <c r="AU7">
        <v>12.29</v>
      </c>
      <c r="AV7">
        <f t="shared" si="15"/>
        <v>0.12359999999999736</v>
      </c>
      <c r="AW7">
        <v>12.62</v>
      </c>
      <c r="AX7">
        <f t="shared" si="16"/>
        <v>0.12519999999999731</v>
      </c>
      <c r="AY7">
        <v>11.52</v>
      </c>
      <c r="AZ7">
        <v>20.52</v>
      </c>
      <c r="BA7">
        <f t="shared" si="17"/>
        <v>0.19674999999999579</v>
      </c>
      <c r="BC7">
        <v>13.27</v>
      </c>
      <c r="BD7">
        <v>17.899999999999999</v>
      </c>
      <c r="BE7">
        <f t="shared" si="18"/>
        <v>0.36759999999999216</v>
      </c>
      <c r="BF7">
        <v>5.4</v>
      </c>
      <c r="BG7">
        <f t="shared" si="19"/>
        <v>0.10709999999999772</v>
      </c>
      <c r="BH7">
        <v>12.24</v>
      </c>
      <c r="BI7">
        <v>17.22</v>
      </c>
      <c r="BJ7">
        <f t="shared" si="20"/>
        <v>0.1724499999999963</v>
      </c>
      <c r="BL7">
        <v>12.91</v>
      </c>
      <c r="BM7">
        <v>13.83</v>
      </c>
      <c r="BN7">
        <f t="shared" si="21"/>
        <v>0.14674999999999688</v>
      </c>
      <c r="BO7">
        <v>4.53</v>
      </c>
      <c r="BP7">
        <f t="shared" si="22"/>
        <v>4.344999999999908E-2</v>
      </c>
      <c r="BQ7">
        <v>11.91</v>
      </c>
      <c r="BR7">
        <v>16.559999999999999</v>
      </c>
      <c r="BS7">
        <f t="shared" si="23"/>
        <v>0.16399999999999648</v>
      </c>
    </row>
    <row r="8" spans="1:71" x14ac:dyDescent="0.25">
      <c r="A8">
        <v>11.15</v>
      </c>
      <c r="B8">
        <v>11.01</v>
      </c>
      <c r="C8">
        <f t="shared" si="2"/>
        <v>0.11084999999999764</v>
      </c>
      <c r="D8">
        <v>10.67</v>
      </c>
      <c r="E8">
        <f t="shared" si="3"/>
        <v>0.10559999999999774</v>
      </c>
      <c r="F8">
        <v>10.16</v>
      </c>
      <c r="G8">
        <v>18.61</v>
      </c>
      <c r="H8">
        <f t="shared" si="4"/>
        <v>0.187499999999996</v>
      </c>
      <c r="J8">
        <v>11.46</v>
      </c>
      <c r="K8">
        <v>12.51</v>
      </c>
      <c r="L8">
        <f t="shared" si="0"/>
        <v>0.12509999999999732</v>
      </c>
      <c r="M8">
        <v>7.19</v>
      </c>
      <c r="N8">
        <f t="shared" si="1"/>
        <v>5.9349999999998737E-2</v>
      </c>
      <c r="O8">
        <v>10.45</v>
      </c>
      <c r="P8">
        <v>25.24</v>
      </c>
      <c r="Q8">
        <f t="shared" si="5"/>
        <v>0.25615000000004001</v>
      </c>
      <c r="S8">
        <v>12.08</v>
      </c>
      <c r="T8">
        <v>14.66</v>
      </c>
      <c r="U8">
        <f t="shared" si="6"/>
        <v>0.11954999999999745</v>
      </c>
      <c r="V8">
        <v>4.3099999999999996</v>
      </c>
      <c r="W8">
        <f t="shared" si="7"/>
        <v>4.2399999999999098E-2</v>
      </c>
      <c r="X8">
        <v>11.08</v>
      </c>
      <c r="Y8">
        <v>49.02</v>
      </c>
      <c r="Z8">
        <f t="shared" si="8"/>
        <v>0.49019999999998959</v>
      </c>
      <c r="AB8">
        <v>13.5</v>
      </c>
      <c r="AC8">
        <v>15.25</v>
      </c>
      <c r="AD8">
        <f t="shared" si="9"/>
        <v>0.16254999999999656</v>
      </c>
      <c r="AE8">
        <v>0.71</v>
      </c>
      <c r="AF8">
        <f t="shared" si="10"/>
        <v>6.449999999999863E-3</v>
      </c>
      <c r="AG8">
        <v>12.5</v>
      </c>
      <c r="AH8">
        <v>49.0062</v>
      </c>
      <c r="AI8">
        <f t="shared" si="11"/>
        <v>0.48376549999998963</v>
      </c>
      <c r="AK8">
        <v>12.68</v>
      </c>
      <c r="AL8">
        <v>13.9</v>
      </c>
      <c r="AM8">
        <f t="shared" si="12"/>
        <v>0.13069999999999721</v>
      </c>
      <c r="AN8">
        <v>3.14</v>
      </c>
      <c r="AO8">
        <f t="shared" si="13"/>
        <v>3.1149999999999338E-2</v>
      </c>
      <c r="AP8">
        <v>11.69</v>
      </c>
      <c r="AQ8">
        <v>32.18</v>
      </c>
      <c r="AR8">
        <f t="shared" si="14"/>
        <v>0.31804999999999323</v>
      </c>
      <c r="AT8">
        <v>12.53</v>
      </c>
      <c r="AU8">
        <v>12.43</v>
      </c>
      <c r="AV8">
        <f t="shared" si="15"/>
        <v>0.12639999999999732</v>
      </c>
      <c r="AW8">
        <v>12.42</v>
      </c>
      <c r="AX8">
        <f t="shared" si="16"/>
        <v>0.12189999999999741</v>
      </c>
      <c r="AY8">
        <v>11.53</v>
      </c>
      <c r="AZ8">
        <v>18.829999999999998</v>
      </c>
      <c r="BA8">
        <f t="shared" si="17"/>
        <v>0.18639999999999604</v>
      </c>
      <c r="BC8">
        <v>13.29</v>
      </c>
      <c r="BD8">
        <v>18.86</v>
      </c>
      <c r="BE8">
        <f t="shared" si="18"/>
        <v>0.19275000000003012</v>
      </c>
      <c r="BF8">
        <v>5.31</v>
      </c>
      <c r="BG8">
        <f t="shared" si="19"/>
        <v>5.230000000000818E-2</v>
      </c>
      <c r="BH8">
        <v>12.25</v>
      </c>
      <c r="BI8">
        <v>17.27</v>
      </c>
      <c r="BJ8">
        <f t="shared" si="20"/>
        <v>0.17829999999999618</v>
      </c>
      <c r="BL8">
        <v>12.92</v>
      </c>
      <c r="BM8">
        <v>15.52</v>
      </c>
      <c r="BN8">
        <f t="shared" si="21"/>
        <v>0.19014999999999596</v>
      </c>
      <c r="BO8">
        <v>4.16</v>
      </c>
      <c r="BP8">
        <f t="shared" si="22"/>
        <v>3.5149999999999251E-2</v>
      </c>
      <c r="BQ8">
        <v>11.92</v>
      </c>
      <c r="BR8">
        <v>16.239999999999998</v>
      </c>
      <c r="BS8">
        <f t="shared" si="23"/>
        <v>0.16304999999999653</v>
      </c>
    </row>
    <row r="9" spans="1:71" x14ac:dyDescent="0.25">
      <c r="A9">
        <v>11.16</v>
      </c>
      <c r="B9">
        <v>11.16</v>
      </c>
      <c r="C9">
        <f t="shared" si="2"/>
        <v>0.11144999999999762</v>
      </c>
      <c r="D9">
        <v>10.45</v>
      </c>
      <c r="E9">
        <f t="shared" si="3"/>
        <v>0.1031499999999978</v>
      </c>
      <c r="F9">
        <v>10.17</v>
      </c>
      <c r="G9">
        <v>18.89</v>
      </c>
      <c r="H9">
        <f t="shared" si="4"/>
        <v>0.19034999999999594</v>
      </c>
      <c r="J9">
        <v>11.47</v>
      </c>
      <c r="K9">
        <v>12.51</v>
      </c>
      <c r="L9">
        <f t="shared" si="0"/>
        <v>0.13339999999999716</v>
      </c>
      <c r="M9">
        <v>4.68</v>
      </c>
      <c r="N9">
        <f t="shared" si="1"/>
        <v>5.1499999999998908E-2</v>
      </c>
      <c r="O9">
        <v>10.46</v>
      </c>
      <c r="P9">
        <v>25.99</v>
      </c>
      <c r="Q9">
        <f t="shared" si="5"/>
        <v>0.26029999999999448</v>
      </c>
      <c r="S9">
        <v>12.09</v>
      </c>
      <c r="T9">
        <v>9.25</v>
      </c>
      <c r="U9">
        <f t="shared" si="6"/>
        <v>0.12434999999999734</v>
      </c>
      <c r="V9">
        <v>4.17</v>
      </c>
      <c r="W9">
        <f t="shared" si="7"/>
        <v>4.0799999999999129E-2</v>
      </c>
      <c r="X9">
        <v>11.09</v>
      </c>
      <c r="Y9">
        <v>49.02</v>
      </c>
      <c r="Z9">
        <f t="shared" si="8"/>
        <v>0.49019999999998959</v>
      </c>
      <c r="AB9">
        <v>13.51</v>
      </c>
      <c r="AC9">
        <v>17.260000000000002</v>
      </c>
      <c r="AD9">
        <f t="shared" si="9"/>
        <v>0.18194999999999611</v>
      </c>
      <c r="AE9">
        <v>0.57999999999999996</v>
      </c>
      <c r="AF9">
        <f t="shared" si="10"/>
        <v>5.6999999999998788E-3</v>
      </c>
      <c r="AG9">
        <v>12.51</v>
      </c>
      <c r="AH9">
        <v>47.746899999999997</v>
      </c>
      <c r="AI9">
        <f t="shared" si="11"/>
        <v>0.45640399999999026</v>
      </c>
      <c r="AK9">
        <v>12.69</v>
      </c>
      <c r="AL9">
        <v>12.24</v>
      </c>
      <c r="AM9">
        <f t="shared" si="12"/>
        <v>0.12004999999999744</v>
      </c>
      <c r="AN9">
        <v>3.09</v>
      </c>
      <c r="AO9">
        <f t="shared" si="13"/>
        <v>3.0599999999999343E-2</v>
      </c>
      <c r="AP9">
        <v>11.7</v>
      </c>
      <c r="AQ9">
        <v>31.43</v>
      </c>
      <c r="AR9">
        <f t="shared" si="14"/>
        <v>0.31355000000004901</v>
      </c>
      <c r="AT9">
        <v>12.54</v>
      </c>
      <c r="AU9">
        <v>12.85</v>
      </c>
      <c r="AV9">
        <f t="shared" si="15"/>
        <v>0.13045000000002038</v>
      </c>
      <c r="AW9">
        <v>11.96</v>
      </c>
      <c r="AX9">
        <f t="shared" si="16"/>
        <v>0.11810000000001847</v>
      </c>
      <c r="AY9">
        <v>11.54</v>
      </c>
      <c r="AZ9">
        <v>18.45</v>
      </c>
      <c r="BA9">
        <f t="shared" si="17"/>
        <v>0.18000000000002814</v>
      </c>
      <c r="BC9">
        <v>13.3</v>
      </c>
      <c r="BD9">
        <v>19.690000000000001</v>
      </c>
      <c r="BE9">
        <f t="shared" si="18"/>
        <v>0.39549999999999153</v>
      </c>
      <c r="BF9">
        <v>5.15</v>
      </c>
      <c r="BG9">
        <f t="shared" si="19"/>
        <v>0.10149999999999784</v>
      </c>
      <c r="BH9">
        <v>12.26</v>
      </c>
      <c r="BI9">
        <v>18.39</v>
      </c>
      <c r="BJ9">
        <f t="shared" si="20"/>
        <v>0.18349999999999611</v>
      </c>
      <c r="BL9">
        <v>12.93</v>
      </c>
      <c r="BM9">
        <v>22.51</v>
      </c>
      <c r="BN9">
        <f t="shared" si="21"/>
        <v>0.22324999999999526</v>
      </c>
      <c r="BO9">
        <v>2.87</v>
      </c>
      <c r="BP9">
        <f t="shared" si="22"/>
        <v>2.8749999999999387E-2</v>
      </c>
      <c r="BQ9">
        <v>11.93</v>
      </c>
      <c r="BR9">
        <v>16.37</v>
      </c>
      <c r="BS9">
        <f t="shared" si="23"/>
        <v>0.32479999999999309</v>
      </c>
    </row>
    <row r="10" spans="1:71" x14ac:dyDescent="0.25">
      <c r="A10">
        <v>11.17</v>
      </c>
      <c r="B10">
        <v>11.13</v>
      </c>
      <c r="C10">
        <f t="shared" si="2"/>
        <v>0.10934999999999767</v>
      </c>
      <c r="D10">
        <v>10.18</v>
      </c>
      <c r="E10">
        <f t="shared" si="3"/>
        <v>0.10034999999999786</v>
      </c>
      <c r="F10">
        <v>10.18</v>
      </c>
      <c r="G10">
        <v>19.18</v>
      </c>
      <c r="H10">
        <f t="shared" si="4"/>
        <v>0.38429999999999181</v>
      </c>
      <c r="J10">
        <v>11.48</v>
      </c>
      <c r="K10">
        <v>14.17</v>
      </c>
      <c r="L10">
        <f t="shared" si="0"/>
        <v>0.14869999999999683</v>
      </c>
      <c r="M10">
        <v>5.62</v>
      </c>
      <c r="N10">
        <f t="shared" si="1"/>
        <v>5.744999999999878E-2</v>
      </c>
      <c r="O10">
        <v>10.47</v>
      </c>
      <c r="P10">
        <v>26.07</v>
      </c>
      <c r="Q10">
        <f t="shared" si="5"/>
        <v>0.26664999999999428</v>
      </c>
      <c r="S10">
        <v>12.1</v>
      </c>
      <c r="T10">
        <v>15.62</v>
      </c>
      <c r="U10">
        <f t="shared" si="6"/>
        <v>0.15754999999999664</v>
      </c>
      <c r="V10">
        <v>3.99</v>
      </c>
      <c r="W10">
        <f t="shared" si="7"/>
        <v>3.884999999999917E-2</v>
      </c>
      <c r="X10">
        <v>11.1</v>
      </c>
      <c r="Y10">
        <v>49.02</v>
      </c>
      <c r="Z10">
        <f t="shared" si="8"/>
        <v>0.49019999999998959</v>
      </c>
      <c r="AB10">
        <v>13.52</v>
      </c>
      <c r="AC10">
        <v>19.13</v>
      </c>
      <c r="AD10">
        <f t="shared" si="9"/>
        <v>0.19129999999999592</v>
      </c>
      <c r="AE10">
        <v>0.56000000000000005</v>
      </c>
      <c r="AF10">
        <f t="shared" si="10"/>
        <v>5.3999999999998849E-3</v>
      </c>
      <c r="AG10">
        <v>12.52</v>
      </c>
      <c r="AH10">
        <v>43.533900000000003</v>
      </c>
      <c r="AI10">
        <f t="shared" si="11"/>
        <v>0.81922799999998253</v>
      </c>
      <c r="AK10">
        <v>12.7</v>
      </c>
      <c r="AL10">
        <v>11.77</v>
      </c>
      <c r="AM10">
        <f t="shared" si="12"/>
        <v>0.12015000000001878</v>
      </c>
      <c r="AN10">
        <v>3.03</v>
      </c>
      <c r="AO10">
        <f t="shared" si="13"/>
        <v>2.9750000000004648E-2</v>
      </c>
      <c r="AP10">
        <v>11.71</v>
      </c>
      <c r="AQ10">
        <v>31.28</v>
      </c>
      <c r="AR10">
        <f t="shared" si="14"/>
        <v>0.31719999999999321</v>
      </c>
      <c r="AT10">
        <v>12.55</v>
      </c>
      <c r="AU10">
        <v>13.24</v>
      </c>
      <c r="AV10">
        <f t="shared" si="15"/>
        <v>0.13459999999999714</v>
      </c>
      <c r="AW10">
        <v>11.66</v>
      </c>
      <c r="AX10">
        <f t="shared" si="16"/>
        <v>0.11559999999999754</v>
      </c>
      <c r="AY10">
        <v>11.55</v>
      </c>
      <c r="AZ10">
        <v>17.55</v>
      </c>
      <c r="BA10">
        <f t="shared" si="17"/>
        <v>0.17279999999999632</v>
      </c>
      <c r="BC10">
        <v>13.32</v>
      </c>
      <c r="BD10">
        <v>19.86</v>
      </c>
      <c r="BE10">
        <f t="shared" si="18"/>
        <v>0.42619999999999097</v>
      </c>
      <c r="BF10">
        <v>5</v>
      </c>
      <c r="BG10">
        <f t="shared" si="19"/>
        <v>9.9199999999997887E-2</v>
      </c>
      <c r="BH10">
        <v>12.27</v>
      </c>
      <c r="BI10">
        <v>18.309999999999999</v>
      </c>
      <c r="BJ10">
        <f t="shared" si="20"/>
        <v>0.36639999999999218</v>
      </c>
      <c r="BL10">
        <v>12.94</v>
      </c>
      <c r="BM10">
        <v>22.14</v>
      </c>
      <c r="BN10">
        <f t="shared" si="21"/>
        <v>0.22519999999999518</v>
      </c>
      <c r="BO10">
        <v>2.88</v>
      </c>
      <c r="BP10">
        <f t="shared" si="22"/>
        <v>2.7749999999999407E-2</v>
      </c>
      <c r="BQ10">
        <v>11.95</v>
      </c>
      <c r="BR10">
        <v>16.11</v>
      </c>
      <c r="BS10">
        <f t="shared" si="23"/>
        <v>0.15455000000002417</v>
      </c>
    </row>
    <row r="11" spans="1:71" x14ac:dyDescent="0.25">
      <c r="A11">
        <v>11.18</v>
      </c>
      <c r="B11">
        <v>10.74</v>
      </c>
      <c r="C11">
        <f t="shared" si="2"/>
        <v>0.10444999999999778</v>
      </c>
      <c r="D11">
        <v>9.89</v>
      </c>
      <c r="E11">
        <f t="shared" si="3"/>
        <v>9.7499999999997922E-2</v>
      </c>
      <c r="F11">
        <v>10.199999999999999</v>
      </c>
      <c r="G11">
        <v>19.25</v>
      </c>
      <c r="H11">
        <f t="shared" si="4"/>
        <v>0.19315000000003016</v>
      </c>
      <c r="J11">
        <v>11.49</v>
      </c>
      <c r="K11">
        <v>15.57</v>
      </c>
      <c r="L11">
        <f t="shared" si="0"/>
        <v>0.15424999999999672</v>
      </c>
      <c r="M11">
        <v>5.87</v>
      </c>
      <c r="N11">
        <f t="shared" si="1"/>
        <v>5.8999999999998748E-2</v>
      </c>
      <c r="O11">
        <v>10.48</v>
      </c>
      <c r="P11">
        <v>27.26</v>
      </c>
      <c r="Q11">
        <f t="shared" si="5"/>
        <v>0.27374999999999416</v>
      </c>
      <c r="S11">
        <v>12.11</v>
      </c>
      <c r="T11">
        <v>15.89</v>
      </c>
      <c r="U11">
        <f t="shared" si="6"/>
        <v>0.1601499999999966</v>
      </c>
      <c r="V11">
        <v>3.78</v>
      </c>
      <c r="W11">
        <f t="shared" si="7"/>
        <v>3.7049999999999209E-2</v>
      </c>
      <c r="X11">
        <v>11.11</v>
      </c>
      <c r="Y11">
        <v>49.02</v>
      </c>
      <c r="Z11">
        <f t="shared" si="8"/>
        <v>0.49019999999998959</v>
      </c>
      <c r="AB11">
        <v>13.53</v>
      </c>
      <c r="AC11">
        <v>19.13</v>
      </c>
      <c r="AD11">
        <f t="shared" si="9"/>
        <v>0.19274999999999587</v>
      </c>
      <c r="AE11">
        <v>0.52</v>
      </c>
      <c r="AF11">
        <f t="shared" si="10"/>
        <v>5.3999999999998849E-3</v>
      </c>
      <c r="AG11">
        <v>12.54</v>
      </c>
      <c r="AH11">
        <v>38.3889</v>
      </c>
      <c r="AI11">
        <f t="shared" si="11"/>
        <v>0.37658950000005892</v>
      </c>
      <c r="AK11">
        <v>12.71</v>
      </c>
      <c r="AL11">
        <v>12.26</v>
      </c>
      <c r="AM11">
        <f t="shared" si="12"/>
        <v>0.12089999999999743</v>
      </c>
      <c r="AN11">
        <v>2.92</v>
      </c>
      <c r="AO11">
        <f t="shared" si="13"/>
        <v>2.8799999999999385E-2</v>
      </c>
      <c r="AP11">
        <v>11.72</v>
      </c>
      <c r="AQ11">
        <v>32.159999999999997</v>
      </c>
      <c r="AR11">
        <f t="shared" si="14"/>
        <v>0.32299999999999307</v>
      </c>
      <c r="AT11">
        <v>12.56</v>
      </c>
      <c r="AU11">
        <v>13.68</v>
      </c>
      <c r="AV11">
        <f t="shared" si="15"/>
        <v>0.13999999999999702</v>
      </c>
      <c r="AW11">
        <v>11.46</v>
      </c>
      <c r="AX11">
        <f t="shared" si="16"/>
        <v>0.11239999999999761</v>
      </c>
      <c r="AY11">
        <v>11.56</v>
      </c>
      <c r="AZ11">
        <v>17.010000000000002</v>
      </c>
      <c r="BA11">
        <f t="shared" si="17"/>
        <v>0.16684999999999647</v>
      </c>
      <c r="BC11">
        <v>13.34</v>
      </c>
      <c r="BD11">
        <v>22.76</v>
      </c>
      <c r="BE11">
        <f t="shared" si="18"/>
        <v>0.23319999999999502</v>
      </c>
      <c r="BF11">
        <v>4.92</v>
      </c>
      <c r="BG11">
        <f t="shared" si="19"/>
        <v>4.8549999999998969E-2</v>
      </c>
      <c r="BH11">
        <v>12.29</v>
      </c>
      <c r="BI11">
        <v>18.329999999999998</v>
      </c>
      <c r="BJ11">
        <f t="shared" si="20"/>
        <v>0.18075000000002825</v>
      </c>
      <c r="BL11">
        <v>12.95</v>
      </c>
      <c r="BM11">
        <v>22.9</v>
      </c>
      <c r="BN11">
        <f t="shared" si="21"/>
        <v>0.45310000000003059</v>
      </c>
      <c r="BO11">
        <v>2.67</v>
      </c>
      <c r="BP11">
        <f t="shared" si="22"/>
        <v>5.2600000000003547E-2</v>
      </c>
      <c r="BQ11">
        <v>11.96</v>
      </c>
      <c r="BR11">
        <v>14.8</v>
      </c>
      <c r="BS11">
        <f t="shared" si="23"/>
        <v>0.14514999999999692</v>
      </c>
    </row>
    <row r="12" spans="1:71" x14ac:dyDescent="0.25">
      <c r="A12">
        <v>11.19</v>
      </c>
      <c r="B12">
        <v>10.15</v>
      </c>
      <c r="C12">
        <f t="shared" si="2"/>
        <v>0.10029999999999788</v>
      </c>
      <c r="D12">
        <v>9.61</v>
      </c>
      <c r="E12">
        <f t="shared" si="3"/>
        <v>9.5049999999997969E-2</v>
      </c>
      <c r="F12">
        <v>10.210000000000001</v>
      </c>
      <c r="G12">
        <v>19.38</v>
      </c>
      <c r="H12">
        <f t="shared" si="4"/>
        <v>0.19444999999999585</v>
      </c>
      <c r="J12">
        <v>11.5</v>
      </c>
      <c r="K12">
        <v>15.28</v>
      </c>
      <c r="L12">
        <f t="shared" si="0"/>
        <v>0.12434999999999734</v>
      </c>
      <c r="M12">
        <v>5.93</v>
      </c>
      <c r="N12">
        <f t="shared" si="1"/>
        <v>5.8649999999998752E-2</v>
      </c>
      <c r="O12">
        <v>10.49</v>
      </c>
      <c r="P12">
        <v>27.49</v>
      </c>
      <c r="Q12">
        <f t="shared" si="5"/>
        <v>0.27794999999999409</v>
      </c>
      <c r="S12">
        <v>12.12</v>
      </c>
      <c r="T12">
        <v>16.14</v>
      </c>
      <c r="U12">
        <f t="shared" si="6"/>
        <v>0.16200000000002535</v>
      </c>
      <c r="V12">
        <v>3.63</v>
      </c>
      <c r="W12">
        <f t="shared" si="7"/>
        <v>3.5650000000005573E-2</v>
      </c>
      <c r="X12">
        <v>11.12</v>
      </c>
      <c r="Y12">
        <v>49.02</v>
      </c>
      <c r="Z12">
        <f t="shared" si="8"/>
        <v>0.49020000000007669</v>
      </c>
      <c r="AB12">
        <v>13.54</v>
      </c>
      <c r="AC12">
        <v>19.420000000000002</v>
      </c>
      <c r="AD12">
        <f t="shared" si="9"/>
        <v>0.1944500000000304</v>
      </c>
      <c r="AE12">
        <v>0.56000000000000005</v>
      </c>
      <c r="AF12">
        <f t="shared" si="10"/>
        <v>5.5500000000008685E-3</v>
      </c>
      <c r="AG12">
        <v>12.55</v>
      </c>
      <c r="AH12">
        <v>36.929000000000002</v>
      </c>
      <c r="AI12">
        <f t="shared" si="11"/>
        <v>0.36438249999999217</v>
      </c>
      <c r="AK12">
        <v>12.72</v>
      </c>
      <c r="AL12">
        <v>11.92</v>
      </c>
      <c r="AM12">
        <f t="shared" si="12"/>
        <v>0.11979999999999745</v>
      </c>
      <c r="AN12">
        <v>2.84</v>
      </c>
      <c r="AO12">
        <f t="shared" si="13"/>
        <v>2.8099999999999396E-2</v>
      </c>
      <c r="AP12">
        <v>11.73</v>
      </c>
      <c r="AQ12">
        <v>32.44</v>
      </c>
      <c r="AR12">
        <f t="shared" si="14"/>
        <v>0.32264999999999311</v>
      </c>
      <c r="AT12">
        <v>12.57</v>
      </c>
      <c r="AU12">
        <v>14.32</v>
      </c>
      <c r="AV12">
        <f t="shared" si="15"/>
        <v>0.14699999999999686</v>
      </c>
      <c r="AW12">
        <v>11.02</v>
      </c>
      <c r="AX12">
        <f t="shared" si="16"/>
        <v>0.10939999999999767</v>
      </c>
      <c r="AY12">
        <v>11.57</v>
      </c>
      <c r="AZ12">
        <v>16.36</v>
      </c>
      <c r="BA12">
        <f t="shared" si="17"/>
        <v>0.15954999999999661</v>
      </c>
      <c r="BC12">
        <v>13.35</v>
      </c>
      <c r="BD12">
        <v>23.88</v>
      </c>
      <c r="BE12">
        <f t="shared" si="18"/>
        <v>0.71985000000002719</v>
      </c>
      <c r="BF12">
        <v>4.79</v>
      </c>
      <c r="BG12">
        <f t="shared" si="19"/>
        <v>0.14205000000000537</v>
      </c>
      <c r="BH12">
        <v>12.3</v>
      </c>
      <c r="BI12">
        <v>17.82</v>
      </c>
      <c r="BJ12">
        <f t="shared" si="20"/>
        <v>0.17624999999999624</v>
      </c>
      <c r="BL12">
        <v>12.97</v>
      </c>
      <c r="BM12">
        <v>22.41</v>
      </c>
      <c r="BN12">
        <f t="shared" si="21"/>
        <v>0.22634999999999517</v>
      </c>
      <c r="BO12">
        <v>2.59</v>
      </c>
      <c r="BP12">
        <f t="shared" si="22"/>
        <v>2.5199999999999462E-2</v>
      </c>
      <c r="BQ12">
        <v>11.97</v>
      </c>
      <c r="BR12">
        <v>14.23</v>
      </c>
      <c r="BS12">
        <f t="shared" si="23"/>
        <v>0.141899999999997</v>
      </c>
    </row>
    <row r="13" spans="1:71" x14ac:dyDescent="0.25">
      <c r="A13">
        <v>11.2</v>
      </c>
      <c r="B13">
        <v>9.91</v>
      </c>
      <c r="C13">
        <f t="shared" si="2"/>
        <v>0.10004999999999786</v>
      </c>
      <c r="D13">
        <v>9.4</v>
      </c>
      <c r="E13">
        <f t="shared" si="3"/>
        <v>9.2299999999998036E-2</v>
      </c>
      <c r="F13">
        <v>10.220000000000001</v>
      </c>
      <c r="G13">
        <v>19.510000000000002</v>
      </c>
      <c r="H13">
        <f t="shared" si="4"/>
        <v>0.19534999999999583</v>
      </c>
      <c r="J13">
        <v>11.51</v>
      </c>
      <c r="K13">
        <v>9.59</v>
      </c>
      <c r="L13">
        <f t="shared" si="0"/>
        <v>9.8199999999997914E-2</v>
      </c>
      <c r="M13">
        <v>5.8</v>
      </c>
      <c r="N13">
        <f t="shared" si="1"/>
        <v>5.7249999999998774E-2</v>
      </c>
      <c r="O13">
        <v>10.5</v>
      </c>
      <c r="P13">
        <v>28.1</v>
      </c>
      <c r="Q13">
        <f t="shared" si="5"/>
        <v>0.2866999999999939</v>
      </c>
      <c r="S13">
        <v>12.13</v>
      </c>
      <c r="T13">
        <v>16.260000000000002</v>
      </c>
      <c r="U13">
        <f t="shared" si="6"/>
        <v>0.16284999999999653</v>
      </c>
      <c r="V13">
        <v>3.5</v>
      </c>
      <c r="W13">
        <f t="shared" si="7"/>
        <v>3.4299999999999269E-2</v>
      </c>
      <c r="X13">
        <v>11.13</v>
      </c>
      <c r="Y13">
        <v>49.02</v>
      </c>
      <c r="Z13">
        <f t="shared" si="8"/>
        <v>0.49019999999998959</v>
      </c>
      <c r="AB13">
        <v>13.55</v>
      </c>
      <c r="AC13">
        <v>19.47</v>
      </c>
      <c r="AD13">
        <f t="shared" si="9"/>
        <v>0.39189999999999164</v>
      </c>
      <c r="AE13">
        <v>0.55000000000000004</v>
      </c>
      <c r="AF13">
        <f t="shared" si="10"/>
        <v>1.079999999999977E-2</v>
      </c>
      <c r="AG13">
        <v>12.56</v>
      </c>
      <c r="AH13">
        <v>35.947499999999998</v>
      </c>
      <c r="AI13">
        <f t="shared" si="11"/>
        <v>0.35584849999999246</v>
      </c>
      <c r="AK13">
        <v>12.73</v>
      </c>
      <c r="AL13">
        <v>12.04</v>
      </c>
      <c r="AM13">
        <f t="shared" si="12"/>
        <v>0.11939999999999745</v>
      </c>
      <c r="AN13">
        <v>2.78</v>
      </c>
      <c r="AO13">
        <f t="shared" si="13"/>
        <v>2.7399999999999418E-2</v>
      </c>
      <c r="AP13">
        <v>11.74</v>
      </c>
      <c r="AQ13">
        <v>32.090000000000003</v>
      </c>
      <c r="AR13">
        <f t="shared" si="14"/>
        <v>0.31669999999999326</v>
      </c>
      <c r="AT13">
        <v>12.58</v>
      </c>
      <c r="AU13">
        <v>15.08</v>
      </c>
      <c r="AV13">
        <f t="shared" si="15"/>
        <v>0.1547499999999967</v>
      </c>
      <c r="AW13">
        <v>10.86</v>
      </c>
      <c r="AX13">
        <f t="shared" si="16"/>
        <v>0.1076999999999977</v>
      </c>
      <c r="AY13">
        <v>11.58</v>
      </c>
      <c r="AZ13">
        <v>15.55</v>
      </c>
      <c r="BA13">
        <f t="shared" si="17"/>
        <v>0.15749999999999664</v>
      </c>
      <c r="BC13">
        <v>13.38</v>
      </c>
      <c r="BD13">
        <v>24.11</v>
      </c>
      <c r="BE13">
        <f t="shared" si="18"/>
        <v>0.24304999999999483</v>
      </c>
      <c r="BF13">
        <v>4.68</v>
      </c>
      <c r="BG13">
        <f t="shared" si="19"/>
        <v>4.559999999999903E-2</v>
      </c>
      <c r="BH13">
        <v>12.31</v>
      </c>
      <c r="BI13">
        <v>17.43</v>
      </c>
      <c r="BJ13">
        <f t="shared" si="20"/>
        <v>0.17444999999999627</v>
      </c>
      <c r="BL13">
        <v>12.98</v>
      </c>
      <c r="BM13">
        <v>22.86</v>
      </c>
      <c r="BN13">
        <f t="shared" si="21"/>
        <v>0.23214999999999505</v>
      </c>
      <c r="BO13">
        <v>2.4500000000000002</v>
      </c>
      <c r="BP13">
        <f t="shared" si="22"/>
        <v>2.384999999999949E-2</v>
      </c>
      <c r="BQ13">
        <v>11.98</v>
      </c>
      <c r="BR13">
        <v>14.15</v>
      </c>
      <c r="BS13">
        <f t="shared" si="23"/>
        <v>0.29079999999999379</v>
      </c>
    </row>
    <row r="14" spans="1:71" x14ac:dyDescent="0.25">
      <c r="A14">
        <v>11.21</v>
      </c>
      <c r="B14">
        <v>10.1</v>
      </c>
      <c r="C14">
        <f t="shared" si="2"/>
        <v>0.10164999999999783</v>
      </c>
      <c r="D14">
        <v>9.06</v>
      </c>
      <c r="E14">
        <f t="shared" si="3"/>
        <v>8.9699999999998101E-2</v>
      </c>
      <c r="F14">
        <v>10.23</v>
      </c>
      <c r="G14">
        <v>19.559999999999999</v>
      </c>
      <c r="H14">
        <f t="shared" si="4"/>
        <v>0.19689999999999577</v>
      </c>
      <c r="J14">
        <v>11.52</v>
      </c>
      <c r="K14">
        <v>10.050000000000001</v>
      </c>
      <c r="L14">
        <f t="shared" si="0"/>
        <v>0.10139999999999784</v>
      </c>
      <c r="M14">
        <v>5.65</v>
      </c>
      <c r="N14">
        <f t="shared" si="1"/>
        <v>5.5349999999998824E-2</v>
      </c>
      <c r="O14">
        <v>10.51</v>
      </c>
      <c r="P14">
        <v>29.24</v>
      </c>
      <c r="Q14">
        <f t="shared" si="5"/>
        <v>0.29884999999999362</v>
      </c>
      <c r="S14">
        <v>12.14</v>
      </c>
      <c r="T14">
        <v>16.309999999999999</v>
      </c>
      <c r="U14">
        <f t="shared" si="6"/>
        <v>0.16369999999999649</v>
      </c>
      <c r="V14">
        <v>3.36</v>
      </c>
      <c r="W14">
        <f t="shared" si="7"/>
        <v>3.2899999999999298E-2</v>
      </c>
      <c r="X14">
        <v>11.14</v>
      </c>
      <c r="Y14">
        <v>49.02</v>
      </c>
      <c r="Z14">
        <f t="shared" si="8"/>
        <v>0.49019999999998959</v>
      </c>
      <c r="AB14">
        <v>13.57</v>
      </c>
      <c r="AC14">
        <v>19.72</v>
      </c>
      <c r="AD14">
        <f t="shared" si="9"/>
        <v>0.19559999999999581</v>
      </c>
      <c r="AE14">
        <v>0.53</v>
      </c>
      <c r="AF14">
        <f t="shared" si="10"/>
        <v>5.2499999999998884E-3</v>
      </c>
      <c r="AG14">
        <v>12.57</v>
      </c>
      <c r="AH14">
        <v>35.222200000000001</v>
      </c>
      <c r="AI14">
        <f t="shared" si="11"/>
        <v>0.35232999999999254</v>
      </c>
      <c r="AK14">
        <v>12.74</v>
      </c>
      <c r="AL14">
        <v>11.84</v>
      </c>
      <c r="AM14">
        <f t="shared" si="12"/>
        <v>0.11609999999999752</v>
      </c>
      <c r="AN14">
        <v>2.7</v>
      </c>
      <c r="AO14">
        <f t="shared" si="13"/>
        <v>2.6799999999999432E-2</v>
      </c>
      <c r="AP14">
        <v>11.75</v>
      </c>
      <c r="AQ14">
        <v>31.25</v>
      </c>
      <c r="AR14">
        <f t="shared" si="14"/>
        <v>0.30974999999999342</v>
      </c>
      <c r="AT14">
        <v>12.59</v>
      </c>
      <c r="AU14">
        <v>15.87</v>
      </c>
      <c r="AV14">
        <f t="shared" si="15"/>
        <v>0.1638499999999965</v>
      </c>
      <c r="AW14">
        <v>10.68</v>
      </c>
      <c r="AX14">
        <f t="shared" si="16"/>
        <v>0.10549999999999776</v>
      </c>
      <c r="AY14">
        <v>11.59</v>
      </c>
      <c r="AZ14">
        <v>15.95</v>
      </c>
      <c r="BA14">
        <f t="shared" si="17"/>
        <v>0.15924999999999662</v>
      </c>
      <c r="BC14">
        <v>13.39</v>
      </c>
      <c r="BD14">
        <v>24.5</v>
      </c>
      <c r="BE14">
        <f t="shared" si="18"/>
        <v>0.49929999999998936</v>
      </c>
      <c r="BF14">
        <v>4.4400000000000004</v>
      </c>
      <c r="BG14">
        <f t="shared" si="19"/>
        <v>8.7699999999998127E-2</v>
      </c>
      <c r="BH14">
        <v>12.32</v>
      </c>
      <c r="BI14">
        <v>17.46</v>
      </c>
      <c r="BJ14">
        <f t="shared" si="20"/>
        <v>0.18569999999999603</v>
      </c>
      <c r="BL14">
        <v>12.99</v>
      </c>
      <c r="BM14">
        <v>23.57</v>
      </c>
      <c r="BN14">
        <f t="shared" si="21"/>
        <v>0.47949999999998982</v>
      </c>
      <c r="BO14">
        <v>2.3199999999999998</v>
      </c>
      <c r="BP14">
        <f t="shared" si="22"/>
        <v>4.4799999999999049E-2</v>
      </c>
      <c r="BQ14">
        <v>12</v>
      </c>
      <c r="BR14">
        <v>14.93</v>
      </c>
      <c r="BS14">
        <f t="shared" si="23"/>
        <v>0.15654999999999666</v>
      </c>
    </row>
    <row r="15" spans="1:71" x14ac:dyDescent="0.25">
      <c r="A15">
        <v>11.22</v>
      </c>
      <c r="B15">
        <v>10.23</v>
      </c>
      <c r="C15">
        <f t="shared" si="2"/>
        <v>0.10154999999999785</v>
      </c>
      <c r="D15">
        <v>8.8800000000000008</v>
      </c>
      <c r="E15">
        <f t="shared" si="3"/>
        <v>8.8099999999998124E-2</v>
      </c>
      <c r="F15">
        <v>10.24</v>
      </c>
      <c r="G15">
        <v>19.82</v>
      </c>
      <c r="H15">
        <f t="shared" si="4"/>
        <v>0.20074999999999571</v>
      </c>
      <c r="J15">
        <v>11.53</v>
      </c>
      <c r="K15">
        <v>10.23</v>
      </c>
      <c r="L15">
        <f t="shared" si="0"/>
        <v>0.10179999999999782</v>
      </c>
      <c r="M15">
        <v>5.42</v>
      </c>
      <c r="N15">
        <f t="shared" si="1"/>
        <v>5.3749999999998854E-2</v>
      </c>
      <c r="O15">
        <v>10.52</v>
      </c>
      <c r="P15">
        <v>30.53</v>
      </c>
      <c r="Q15">
        <f t="shared" si="5"/>
        <v>0.31514999999999327</v>
      </c>
      <c r="S15">
        <v>12.15</v>
      </c>
      <c r="T15">
        <v>16.43</v>
      </c>
      <c r="U15">
        <f t="shared" si="6"/>
        <v>0.16394999999999649</v>
      </c>
      <c r="V15">
        <v>3.22</v>
      </c>
      <c r="W15">
        <f t="shared" si="7"/>
        <v>3.1499999999999334E-2</v>
      </c>
      <c r="X15">
        <v>11.15</v>
      </c>
      <c r="Y15">
        <v>49.02</v>
      </c>
      <c r="Z15">
        <f t="shared" si="8"/>
        <v>0.49019999999998959</v>
      </c>
      <c r="AB15">
        <v>13.58</v>
      </c>
      <c r="AC15">
        <v>19.399999999999999</v>
      </c>
      <c r="AD15">
        <f t="shared" si="9"/>
        <v>0.38309999999999184</v>
      </c>
      <c r="AE15">
        <v>0.52</v>
      </c>
      <c r="AF15">
        <f t="shared" si="10"/>
        <v>1.0099999999999784E-2</v>
      </c>
      <c r="AG15">
        <v>12.58</v>
      </c>
      <c r="AH15">
        <v>35.2438</v>
      </c>
      <c r="AI15">
        <f t="shared" si="11"/>
        <v>0.35512349999999243</v>
      </c>
      <c r="AK15">
        <v>12.75</v>
      </c>
      <c r="AL15">
        <v>11.38</v>
      </c>
      <c r="AM15">
        <f t="shared" si="12"/>
        <v>0.1179499999999975</v>
      </c>
      <c r="AN15">
        <v>2.66</v>
      </c>
      <c r="AO15">
        <f t="shared" si="13"/>
        <v>2.6049999999999445E-2</v>
      </c>
      <c r="AP15">
        <v>11.76</v>
      </c>
      <c r="AQ15">
        <v>30.7</v>
      </c>
      <c r="AR15">
        <f t="shared" si="14"/>
        <v>0.61279999999998691</v>
      </c>
      <c r="AT15">
        <v>12.6</v>
      </c>
      <c r="AU15">
        <v>16.899999999999999</v>
      </c>
      <c r="AV15">
        <f t="shared" si="15"/>
        <v>0.1747499999999963</v>
      </c>
      <c r="AW15">
        <v>10.42</v>
      </c>
      <c r="AX15">
        <f t="shared" si="16"/>
        <v>0.10264999999999781</v>
      </c>
      <c r="AY15">
        <v>11.6</v>
      </c>
      <c r="AZ15">
        <v>15.9</v>
      </c>
      <c r="BA15">
        <f t="shared" si="17"/>
        <v>0.1552499999999967</v>
      </c>
      <c r="BC15">
        <v>13.41</v>
      </c>
      <c r="BD15">
        <v>25.43</v>
      </c>
      <c r="BE15">
        <f t="shared" si="18"/>
        <v>0.50809999999998923</v>
      </c>
      <c r="BF15">
        <v>4.33</v>
      </c>
      <c r="BG15">
        <f t="shared" si="19"/>
        <v>8.4199999999998207E-2</v>
      </c>
      <c r="BH15">
        <v>12.33</v>
      </c>
      <c r="BI15">
        <v>19.68</v>
      </c>
      <c r="BJ15">
        <f t="shared" si="20"/>
        <v>0.19899999999999574</v>
      </c>
      <c r="BL15">
        <v>13.01</v>
      </c>
      <c r="BM15">
        <v>24.38</v>
      </c>
      <c r="BN15">
        <f t="shared" si="21"/>
        <v>0.24254999999999483</v>
      </c>
      <c r="BO15">
        <v>2.16</v>
      </c>
      <c r="BP15">
        <f t="shared" si="22"/>
        <v>2.1249999999999547E-2</v>
      </c>
      <c r="BQ15">
        <v>12.01</v>
      </c>
      <c r="BR15">
        <v>16.38</v>
      </c>
      <c r="BS15">
        <f t="shared" si="23"/>
        <v>0.16684999999999642</v>
      </c>
    </row>
    <row r="16" spans="1:71" x14ac:dyDescent="0.25">
      <c r="A16">
        <v>11.24</v>
      </c>
      <c r="B16">
        <v>10.08</v>
      </c>
      <c r="C16">
        <f t="shared" si="2"/>
        <v>0.10079999999999785</v>
      </c>
      <c r="D16">
        <v>8.74</v>
      </c>
      <c r="E16">
        <f t="shared" si="3"/>
        <v>8.6699999999998154E-2</v>
      </c>
      <c r="F16">
        <v>10.25</v>
      </c>
      <c r="G16">
        <v>20.329999999999998</v>
      </c>
      <c r="H16">
        <f t="shared" si="4"/>
        <v>0.20744999999999555</v>
      </c>
      <c r="J16">
        <v>11.54</v>
      </c>
      <c r="K16">
        <v>10.130000000000001</v>
      </c>
      <c r="L16">
        <f t="shared" si="0"/>
        <v>0.10139999999999784</v>
      </c>
      <c r="M16">
        <v>5.33</v>
      </c>
      <c r="N16">
        <f t="shared" si="1"/>
        <v>5.2049999999998889E-2</v>
      </c>
      <c r="O16">
        <v>10.53</v>
      </c>
      <c r="P16">
        <v>32.5</v>
      </c>
      <c r="Q16">
        <f t="shared" si="5"/>
        <v>0.326149999999993</v>
      </c>
      <c r="S16">
        <v>12.16</v>
      </c>
      <c r="T16">
        <v>16.36</v>
      </c>
      <c r="U16">
        <f t="shared" si="6"/>
        <v>0.1642999999999965</v>
      </c>
      <c r="V16">
        <v>3.08</v>
      </c>
      <c r="W16">
        <f t="shared" si="7"/>
        <v>3.159999999999933E-2</v>
      </c>
      <c r="X16">
        <v>11.16</v>
      </c>
      <c r="Y16">
        <v>49.02</v>
      </c>
      <c r="Z16">
        <f t="shared" si="8"/>
        <v>0.49019999999998959</v>
      </c>
      <c r="AB16">
        <v>13.6</v>
      </c>
      <c r="AC16">
        <v>18.91</v>
      </c>
      <c r="AD16">
        <f t="shared" si="9"/>
        <v>0.187999999999996</v>
      </c>
      <c r="AE16">
        <v>0.49</v>
      </c>
      <c r="AF16">
        <f t="shared" si="10"/>
        <v>4.7999999999998972E-3</v>
      </c>
      <c r="AG16">
        <v>12.59</v>
      </c>
      <c r="AH16">
        <v>35.780900000000003</v>
      </c>
      <c r="AI16">
        <f t="shared" si="11"/>
        <v>0.35938299999999235</v>
      </c>
      <c r="AK16">
        <v>12.76</v>
      </c>
      <c r="AL16">
        <v>12.21</v>
      </c>
      <c r="AM16">
        <f t="shared" si="12"/>
        <v>0.12589999999999732</v>
      </c>
      <c r="AN16">
        <v>2.5499999999999998</v>
      </c>
      <c r="AO16">
        <f t="shared" si="13"/>
        <v>2.484999999999947E-2</v>
      </c>
      <c r="AP16">
        <v>11.78</v>
      </c>
      <c r="AQ16">
        <v>30.58</v>
      </c>
      <c r="AR16">
        <f t="shared" si="14"/>
        <v>0.30809999999999343</v>
      </c>
      <c r="AT16">
        <v>12.61</v>
      </c>
      <c r="AU16">
        <v>18.05</v>
      </c>
      <c r="AV16">
        <f t="shared" si="15"/>
        <v>0.18624999999999603</v>
      </c>
      <c r="AW16">
        <v>10.11</v>
      </c>
      <c r="AX16">
        <f t="shared" si="16"/>
        <v>9.9499999999997868E-2</v>
      </c>
      <c r="AY16">
        <v>11.61</v>
      </c>
      <c r="AZ16">
        <v>15.15</v>
      </c>
      <c r="BA16">
        <f t="shared" si="17"/>
        <v>0.14834999999999685</v>
      </c>
      <c r="BC16">
        <v>13.43</v>
      </c>
      <c r="BD16">
        <v>25.38</v>
      </c>
      <c r="BE16">
        <f t="shared" si="18"/>
        <v>0.25169999999999465</v>
      </c>
      <c r="BF16">
        <v>4.09</v>
      </c>
      <c r="BG16">
        <f t="shared" si="19"/>
        <v>4.0099999999999143E-2</v>
      </c>
      <c r="BH16">
        <v>12.34</v>
      </c>
      <c r="BI16">
        <v>20.12</v>
      </c>
      <c r="BJ16">
        <f t="shared" si="20"/>
        <v>0.19634999999999581</v>
      </c>
      <c r="BL16">
        <v>13.02</v>
      </c>
      <c r="BM16">
        <v>24.13</v>
      </c>
      <c r="BN16">
        <f t="shared" si="21"/>
        <v>0.24119999999999484</v>
      </c>
      <c r="BO16">
        <v>2.09</v>
      </c>
      <c r="BP16">
        <f t="shared" si="22"/>
        <v>2.009999999999957E-2</v>
      </c>
      <c r="BQ16">
        <v>12.02</v>
      </c>
      <c r="BR16">
        <v>16.989999999999998</v>
      </c>
      <c r="BS16">
        <f t="shared" si="23"/>
        <v>0.17304999999999632</v>
      </c>
    </row>
    <row r="17" spans="1:71" x14ac:dyDescent="0.25">
      <c r="A17">
        <v>11.25</v>
      </c>
      <c r="B17">
        <v>10.08</v>
      </c>
      <c r="C17">
        <f t="shared" si="2"/>
        <v>0.10114999999999785</v>
      </c>
      <c r="D17">
        <v>8.6</v>
      </c>
      <c r="E17">
        <f t="shared" si="3"/>
        <v>8.5299999999998197E-2</v>
      </c>
      <c r="F17">
        <v>10.26</v>
      </c>
      <c r="G17">
        <v>21.16</v>
      </c>
      <c r="H17">
        <f t="shared" si="4"/>
        <v>0.21489999999999543</v>
      </c>
      <c r="J17">
        <v>11.55</v>
      </c>
      <c r="K17">
        <v>10.15</v>
      </c>
      <c r="L17">
        <f t="shared" si="0"/>
        <v>0.10054999999999785</v>
      </c>
      <c r="M17">
        <v>5.08</v>
      </c>
      <c r="N17">
        <f t="shared" si="1"/>
        <v>5.0449999999998926E-2</v>
      </c>
      <c r="O17">
        <v>10.54</v>
      </c>
      <c r="P17">
        <v>32.729999999999997</v>
      </c>
      <c r="Q17">
        <f t="shared" si="5"/>
        <v>0.32505000000005074</v>
      </c>
      <c r="S17">
        <v>12.17</v>
      </c>
      <c r="T17">
        <v>16.5</v>
      </c>
      <c r="U17">
        <f t="shared" si="6"/>
        <v>0.16489999999999649</v>
      </c>
      <c r="V17">
        <v>3.24</v>
      </c>
      <c r="W17">
        <f t="shared" si="7"/>
        <v>3.1949999999999319E-2</v>
      </c>
      <c r="X17">
        <v>11.17</v>
      </c>
      <c r="Y17">
        <v>49.02</v>
      </c>
      <c r="Z17">
        <f t="shared" si="8"/>
        <v>0.49019999999998959</v>
      </c>
      <c r="AB17">
        <v>13.61</v>
      </c>
      <c r="AC17">
        <v>18.690000000000001</v>
      </c>
      <c r="AD17">
        <f t="shared" si="9"/>
        <v>0.37430000000002528</v>
      </c>
      <c r="AE17">
        <v>0.47</v>
      </c>
      <c r="AF17">
        <f t="shared" si="10"/>
        <v>9.2000000000006209E-3</v>
      </c>
      <c r="AG17">
        <v>12.6</v>
      </c>
      <c r="AH17">
        <v>36.095700000000001</v>
      </c>
      <c r="AI17">
        <f t="shared" si="11"/>
        <v>0.35984599999999234</v>
      </c>
      <c r="AK17">
        <v>12.77</v>
      </c>
      <c r="AL17">
        <v>12.97</v>
      </c>
      <c r="AM17">
        <f t="shared" si="12"/>
        <v>0.12784999999999727</v>
      </c>
      <c r="AN17">
        <v>2.42</v>
      </c>
      <c r="AO17">
        <f t="shared" si="13"/>
        <v>2.3799999999999492E-2</v>
      </c>
      <c r="AP17">
        <v>11.79</v>
      </c>
      <c r="AQ17">
        <v>31.04</v>
      </c>
      <c r="AR17">
        <f t="shared" si="14"/>
        <v>0.31470000000004916</v>
      </c>
      <c r="AT17">
        <v>12.62</v>
      </c>
      <c r="AU17">
        <v>19.2</v>
      </c>
      <c r="AV17">
        <f t="shared" si="15"/>
        <v>0.19705000000003078</v>
      </c>
      <c r="AW17">
        <v>9.7899999999999991</v>
      </c>
      <c r="AX17">
        <f t="shared" si="16"/>
        <v>9.6350000000015062E-2</v>
      </c>
      <c r="AY17">
        <v>11.62</v>
      </c>
      <c r="AZ17">
        <v>14.52</v>
      </c>
      <c r="BA17">
        <f t="shared" si="17"/>
        <v>0.14120000000002209</v>
      </c>
      <c r="BC17">
        <v>13.44</v>
      </c>
      <c r="BD17">
        <v>24.96</v>
      </c>
      <c r="BE17">
        <f t="shared" si="18"/>
        <v>0.24804999999999472</v>
      </c>
      <c r="BF17">
        <v>3.93</v>
      </c>
      <c r="BG17">
        <f t="shared" si="19"/>
        <v>3.8499999999999181E-2</v>
      </c>
      <c r="BH17">
        <v>12.35</v>
      </c>
      <c r="BI17">
        <v>19.149999999999999</v>
      </c>
      <c r="BJ17">
        <f t="shared" si="20"/>
        <v>0.18709999999999602</v>
      </c>
      <c r="BL17">
        <v>13.03</v>
      </c>
      <c r="BM17">
        <v>24.11</v>
      </c>
      <c r="BN17">
        <f t="shared" si="21"/>
        <v>0.48020000000003238</v>
      </c>
      <c r="BO17">
        <v>1.93</v>
      </c>
      <c r="BP17">
        <f t="shared" si="22"/>
        <v>3.8000000000002566E-2</v>
      </c>
      <c r="BQ17">
        <v>12.03</v>
      </c>
      <c r="BR17">
        <v>17.62</v>
      </c>
      <c r="BS17">
        <f t="shared" si="23"/>
        <v>0.18164999999999612</v>
      </c>
    </row>
    <row r="18" spans="1:71" x14ac:dyDescent="0.25">
      <c r="A18">
        <v>11.26</v>
      </c>
      <c r="B18">
        <v>10.15</v>
      </c>
      <c r="C18">
        <f t="shared" si="2"/>
        <v>0.10099999999999786</v>
      </c>
      <c r="D18">
        <v>8.4600000000000009</v>
      </c>
      <c r="E18">
        <f t="shared" si="3"/>
        <v>8.3449999999998234E-2</v>
      </c>
      <c r="F18">
        <v>10.27</v>
      </c>
      <c r="G18">
        <v>21.82</v>
      </c>
      <c r="H18">
        <f t="shared" si="4"/>
        <v>0.4401999999999906</v>
      </c>
      <c r="J18">
        <v>11.56</v>
      </c>
      <c r="K18">
        <v>9.9600000000000009</v>
      </c>
      <c r="L18">
        <f t="shared" si="0"/>
        <v>0.10029999999999788</v>
      </c>
      <c r="M18">
        <v>5.01</v>
      </c>
      <c r="N18">
        <f t="shared" si="1"/>
        <v>4.9399999999998945E-2</v>
      </c>
      <c r="O18">
        <v>10.55</v>
      </c>
      <c r="P18">
        <v>32.28</v>
      </c>
      <c r="Q18">
        <f t="shared" si="5"/>
        <v>0.32469999999999305</v>
      </c>
      <c r="S18">
        <v>12.18</v>
      </c>
      <c r="T18">
        <v>16.48</v>
      </c>
      <c r="U18">
        <f t="shared" si="6"/>
        <v>0.16309999999999655</v>
      </c>
      <c r="V18">
        <v>3.15</v>
      </c>
      <c r="W18">
        <f t="shared" si="7"/>
        <v>3.0799999999999345E-2</v>
      </c>
      <c r="X18">
        <v>11.18</v>
      </c>
      <c r="Y18">
        <v>49.02</v>
      </c>
      <c r="Z18">
        <f t="shared" si="8"/>
        <v>0.49019999999998959</v>
      </c>
      <c r="AB18">
        <v>13.63</v>
      </c>
      <c r="AC18">
        <v>18.739999999999998</v>
      </c>
      <c r="AD18">
        <f t="shared" si="9"/>
        <v>0.18809999999999596</v>
      </c>
      <c r="AE18">
        <v>0.45</v>
      </c>
      <c r="AF18">
        <f t="shared" si="10"/>
        <v>4.3999999999999066E-3</v>
      </c>
      <c r="AG18">
        <v>12.61</v>
      </c>
      <c r="AH18">
        <v>35.8735</v>
      </c>
      <c r="AI18">
        <f t="shared" si="11"/>
        <v>0.35475349999999245</v>
      </c>
      <c r="AK18">
        <v>12.78</v>
      </c>
      <c r="AL18">
        <v>12.6</v>
      </c>
      <c r="AM18">
        <f t="shared" si="12"/>
        <v>0.1322999999999972</v>
      </c>
      <c r="AN18">
        <v>2.34</v>
      </c>
      <c r="AO18">
        <f t="shared" si="13"/>
        <v>2.2999999999999507E-2</v>
      </c>
      <c r="AP18">
        <v>11.8</v>
      </c>
      <c r="AQ18">
        <v>31.9</v>
      </c>
      <c r="AR18">
        <f t="shared" si="14"/>
        <v>0.32454999999999307</v>
      </c>
      <c r="AT18">
        <v>12.63</v>
      </c>
      <c r="AU18">
        <v>20.21</v>
      </c>
      <c r="AV18">
        <f t="shared" si="15"/>
        <v>0.2052499999999956</v>
      </c>
      <c r="AW18">
        <v>9.48</v>
      </c>
      <c r="AX18">
        <f t="shared" si="16"/>
        <v>9.269999999999802E-2</v>
      </c>
      <c r="AY18">
        <v>11.63</v>
      </c>
      <c r="AZ18">
        <v>13.72</v>
      </c>
      <c r="BA18">
        <f t="shared" si="17"/>
        <v>0.13449999999999712</v>
      </c>
      <c r="BC18">
        <v>13.45</v>
      </c>
      <c r="BD18">
        <v>24.65</v>
      </c>
      <c r="BE18">
        <f t="shared" si="18"/>
        <v>0.48850000000003291</v>
      </c>
      <c r="BF18">
        <v>3.77</v>
      </c>
      <c r="BG18">
        <f t="shared" si="19"/>
        <v>7.370000000000497E-2</v>
      </c>
      <c r="BH18">
        <v>12.36</v>
      </c>
      <c r="BI18">
        <v>18.27</v>
      </c>
      <c r="BJ18">
        <f t="shared" si="20"/>
        <v>0.18069999999999614</v>
      </c>
      <c r="BL18">
        <v>13.05</v>
      </c>
      <c r="BM18">
        <v>23.91</v>
      </c>
      <c r="BN18">
        <f t="shared" si="21"/>
        <v>0.47699999999998988</v>
      </c>
      <c r="BO18">
        <v>1.87</v>
      </c>
      <c r="BP18">
        <f t="shared" si="22"/>
        <v>3.6899999999999218E-2</v>
      </c>
      <c r="BQ18">
        <v>12.04</v>
      </c>
      <c r="BR18">
        <v>18.71</v>
      </c>
      <c r="BS18">
        <f t="shared" si="23"/>
        <v>0.19620000000003068</v>
      </c>
    </row>
    <row r="19" spans="1:71" x14ac:dyDescent="0.25">
      <c r="A19">
        <v>11.28</v>
      </c>
      <c r="B19">
        <v>10.050000000000001</v>
      </c>
      <c r="C19">
        <f t="shared" si="2"/>
        <v>9.9899999999997879E-2</v>
      </c>
      <c r="D19">
        <v>8.23</v>
      </c>
      <c r="E19">
        <f t="shared" si="3"/>
        <v>8.1649999999998252E-2</v>
      </c>
      <c r="F19">
        <v>10.29</v>
      </c>
      <c r="G19">
        <v>22.2</v>
      </c>
      <c r="H19">
        <f t="shared" si="4"/>
        <v>0.22470000000003512</v>
      </c>
      <c r="J19">
        <v>11.57</v>
      </c>
      <c r="K19">
        <v>10.1</v>
      </c>
      <c r="L19">
        <f t="shared" si="0"/>
        <v>0.10544999999999775</v>
      </c>
      <c r="M19">
        <v>4.87</v>
      </c>
      <c r="N19">
        <f t="shared" si="1"/>
        <v>4.7799999999998982E-2</v>
      </c>
      <c r="O19">
        <v>10.56</v>
      </c>
      <c r="P19">
        <v>32.659999999999997</v>
      </c>
      <c r="Q19">
        <f t="shared" si="5"/>
        <v>0.65849999999998587</v>
      </c>
      <c r="S19">
        <v>12.19</v>
      </c>
      <c r="T19">
        <v>16.14</v>
      </c>
      <c r="U19">
        <f t="shared" si="6"/>
        <v>0.15929999999999661</v>
      </c>
      <c r="V19">
        <v>3.01</v>
      </c>
      <c r="W19">
        <f t="shared" si="7"/>
        <v>2.934999999999937E-2</v>
      </c>
      <c r="X19">
        <v>11.19</v>
      </c>
      <c r="Y19">
        <v>49.02</v>
      </c>
      <c r="Z19">
        <f t="shared" si="8"/>
        <v>0.49019999999998959</v>
      </c>
      <c r="AB19">
        <v>13.64</v>
      </c>
      <c r="AC19">
        <v>18.88</v>
      </c>
      <c r="AD19">
        <f t="shared" si="9"/>
        <v>0.18634999999999602</v>
      </c>
      <c r="AE19">
        <v>0.43</v>
      </c>
      <c r="AF19">
        <f t="shared" si="10"/>
        <v>4.1999999999999104E-3</v>
      </c>
      <c r="AG19">
        <v>12.62</v>
      </c>
      <c r="AH19">
        <v>35.077199999999998</v>
      </c>
      <c r="AI19">
        <f t="shared" si="11"/>
        <v>0.352052500000055</v>
      </c>
      <c r="AK19">
        <v>12.79</v>
      </c>
      <c r="AL19">
        <v>13.86</v>
      </c>
      <c r="AM19">
        <f t="shared" si="12"/>
        <v>0.1427500000000223</v>
      </c>
      <c r="AN19">
        <v>2.2599999999999998</v>
      </c>
      <c r="AO19">
        <f t="shared" si="13"/>
        <v>2.1850000000003412E-2</v>
      </c>
      <c r="AP19">
        <v>11.81</v>
      </c>
      <c r="AQ19">
        <v>33.01</v>
      </c>
      <c r="AR19">
        <f t="shared" si="14"/>
        <v>0.33269999999999289</v>
      </c>
      <c r="AT19">
        <v>12.64</v>
      </c>
      <c r="AU19">
        <v>20.84</v>
      </c>
      <c r="AV19">
        <f t="shared" si="15"/>
        <v>0.20569999999999561</v>
      </c>
      <c r="AW19">
        <v>9.06</v>
      </c>
      <c r="AX19">
        <f t="shared" si="16"/>
        <v>8.8349999999998124E-2</v>
      </c>
      <c r="AY19">
        <v>11.64</v>
      </c>
      <c r="AZ19">
        <v>13.18</v>
      </c>
      <c r="BA19">
        <f t="shared" si="17"/>
        <v>0.13069999999999721</v>
      </c>
      <c r="BC19">
        <v>13.47</v>
      </c>
      <c r="BD19">
        <v>24.2</v>
      </c>
      <c r="BE19">
        <f t="shared" si="18"/>
        <v>0.48129999999998968</v>
      </c>
      <c r="BF19">
        <v>3.6</v>
      </c>
      <c r="BG19">
        <f t="shared" si="19"/>
        <v>7.01999999999985E-2</v>
      </c>
      <c r="BH19">
        <v>12.37</v>
      </c>
      <c r="BI19">
        <v>17.87</v>
      </c>
      <c r="BJ19">
        <f t="shared" si="20"/>
        <v>0.35890000000002426</v>
      </c>
      <c r="BL19">
        <v>13.07</v>
      </c>
      <c r="BM19">
        <v>23.79</v>
      </c>
      <c r="BN19">
        <f t="shared" si="21"/>
        <v>0.233699999999995</v>
      </c>
      <c r="BO19">
        <v>1.82</v>
      </c>
      <c r="BP19">
        <f t="shared" si="22"/>
        <v>1.7949999999999616E-2</v>
      </c>
      <c r="BQ19">
        <v>12.05</v>
      </c>
      <c r="BR19">
        <v>20.53</v>
      </c>
      <c r="BS19">
        <f t="shared" si="23"/>
        <v>0.20884999999999554</v>
      </c>
    </row>
    <row r="20" spans="1:71" x14ac:dyDescent="0.25">
      <c r="A20">
        <v>11.3</v>
      </c>
      <c r="B20">
        <v>9.93</v>
      </c>
      <c r="C20">
        <f t="shared" si="2"/>
        <v>9.8699999999997901E-2</v>
      </c>
      <c r="D20">
        <v>8.1</v>
      </c>
      <c r="E20">
        <f t="shared" si="3"/>
        <v>7.9899999999998306E-2</v>
      </c>
      <c r="F20">
        <v>10.3</v>
      </c>
      <c r="G20">
        <v>22.74</v>
      </c>
      <c r="H20">
        <f t="shared" si="4"/>
        <v>0.23144999999999505</v>
      </c>
      <c r="J20">
        <v>11.58</v>
      </c>
      <c r="K20">
        <v>10.99</v>
      </c>
      <c r="L20">
        <f t="shared" si="0"/>
        <v>0.11454999999999756</v>
      </c>
      <c r="M20">
        <v>4.6900000000000004</v>
      </c>
      <c r="N20">
        <f t="shared" si="1"/>
        <v>4.6299999999999022E-2</v>
      </c>
      <c r="O20">
        <v>10.58</v>
      </c>
      <c r="P20">
        <v>33.19</v>
      </c>
      <c r="Q20">
        <f t="shared" si="5"/>
        <v>0.66479999999998574</v>
      </c>
      <c r="S20">
        <v>12.2</v>
      </c>
      <c r="T20">
        <v>15.72</v>
      </c>
      <c r="U20">
        <f t="shared" si="6"/>
        <v>0.15550000000002431</v>
      </c>
      <c r="V20">
        <v>2.86</v>
      </c>
      <c r="W20">
        <f t="shared" si="7"/>
        <v>2.8150000000004401E-2</v>
      </c>
      <c r="X20">
        <v>11.2</v>
      </c>
      <c r="Y20">
        <v>49.02</v>
      </c>
      <c r="Z20">
        <f t="shared" si="8"/>
        <v>0.49020000000007669</v>
      </c>
      <c r="AB20">
        <v>13.65</v>
      </c>
      <c r="AC20">
        <v>18.39</v>
      </c>
      <c r="AD20">
        <f t="shared" si="9"/>
        <v>0.18314999999999607</v>
      </c>
      <c r="AE20">
        <v>0.41</v>
      </c>
      <c r="AF20">
        <f t="shared" si="10"/>
        <v>4.0499999999999139E-3</v>
      </c>
      <c r="AG20">
        <v>12.63</v>
      </c>
      <c r="AH20">
        <v>35.333300000000001</v>
      </c>
      <c r="AI20">
        <f t="shared" si="11"/>
        <v>0.35774699999999232</v>
      </c>
      <c r="AK20">
        <v>12.8</v>
      </c>
      <c r="AL20">
        <v>14.69</v>
      </c>
      <c r="AM20">
        <f t="shared" si="12"/>
        <v>0.15289999999999673</v>
      </c>
      <c r="AN20">
        <v>2.11</v>
      </c>
      <c r="AO20">
        <f t="shared" si="13"/>
        <v>2.074999999999956E-2</v>
      </c>
      <c r="AP20">
        <v>11.82</v>
      </c>
      <c r="AQ20">
        <v>33.53</v>
      </c>
      <c r="AR20">
        <f t="shared" si="14"/>
        <v>0.33204999999999291</v>
      </c>
      <c r="AT20">
        <v>12.65</v>
      </c>
      <c r="AU20">
        <v>20.3</v>
      </c>
      <c r="AV20">
        <f t="shared" si="15"/>
        <v>0.20094999999999572</v>
      </c>
      <c r="AW20">
        <v>8.61</v>
      </c>
      <c r="AX20">
        <f t="shared" si="16"/>
        <v>8.519999999999818E-2</v>
      </c>
      <c r="AY20">
        <v>11.65</v>
      </c>
      <c r="AZ20">
        <v>12.96</v>
      </c>
      <c r="BA20">
        <f t="shared" si="17"/>
        <v>0.12914999999999724</v>
      </c>
      <c r="BC20">
        <v>13.49</v>
      </c>
      <c r="BD20">
        <v>23.93</v>
      </c>
      <c r="BE20">
        <f t="shared" si="18"/>
        <v>0.23844999999999492</v>
      </c>
      <c r="BF20">
        <v>3.42</v>
      </c>
      <c r="BG20">
        <f t="shared" si="19"/>
        <v>3.3249999999999294E-2</v>
      </c>
      <c r="BH20">
        <v>12.39</v>
      </c>
      <c r="BI20">
        <v>18.02</v>
      </c>
      <c r="BJ20">
        <f t="shared" si="20"/>
        <v>0.18634999999999602</v>
      </c>
      <c r="BL20">
        <v>13.08</v>
      </c>
      <c r="BM20">
        <v>22.95</v>
      </c>
      <c r="BN20">
        <f t="shared" si="21"/>
        <v>0.45729999999999027</v>
      </c>
      <c r="BO20">
        <v>1.77</v>
      </c>
      <c r="BP20">
        <f t="shared" si="22"/>
        <v>3.4299999999999269E-2</v>
      </c>
      <c r="BQ20">
        <v>12.06</v>
      </c>
      <c r="BR20">
        <v>21.24</v>
      </c>
      <c r="BS20">
        <f t="shared" si="23"/>
        <v>0.21369999999999542</v>
      </c>
    </row>
    <row r="21" spans="1:71" x14ac:dyDescent="0.25">
      <c r="A21">
        <v>11.31</v>
      </c>
      <c r="B21">
        <v>9.81</v>
      </c>
      <c r="C21">
        <f t="shared" si="2"/>
        <v>0.10139999999999784</v>
      </c>
      <c r="D21">
        <v>7.88</v>
      </c>
      <c r="E21">
        <f t="shared" si="3"/>
        <v>7.819999999999834E-2</v>
      </c>
      <c r="F21">
        <v>10.31</v>
      </c>
      <c r="G21">
        <v>23.55</v>
      </c>
      <c r="H21">
        <f t="shared" si="4"/>
        <v>0.47989999999998978</v>
      </c>
      <c r="J21">
        <v>11.59</v>
      </c>
      <c r="K21">
        <v>11.92</v>
      </c>
      <c r="L21">
        <f t="shared" si="0"/>
        <v>0.11969999999999743</v>
      </c>
      <c r="M21">
        <v>4.57</v>
      </c>
      <c r="N21">
        <f t="shared" si="1"/>
        <v>4.4899999999999045E-2</v>
      </c>
      <c r="O21">
        <v>10.6</v>
      </c>
      <c r="P21">
        <v>33.29</v>
      </c>
      <c r="Q21">
        <f t="shared" si="5"/>
        <v>0.33254999999999285</v>
      </c>
      <c r="S21">
        <v>12.21</v>
      </c>
      <c r="T21">
        <v>15.38</v>
      </c>
      <c r="U21">
        <f t="shared" si="6"/>
        <v>0.15314999999999676</v>
      </c>
      <c r="V21">
        <v>2.77</v>
      </c>
      <c r="W21">
        <f t="shared" si="7"/>
        <v>2.6949999999999429E-2</v>
      </c>
      <c r="X21">
        <v>11.21</v>
      </c>
      <c r="Y21">
        <v>49.02</v>
      </c>
      <c r="Z21">
        <f t="shared" si="8"/>
        <v>0.49019999999998959</v>
      </c>
      <c r="AB21">
        <v>13.66</v>
      </c>
      <c r="AC21">
        <v>18.239999999999998</v>
      </c>
      <c r="AD21">
        <f t="shared" si="9"/>
        <v>0.18329999999999608</v>
      </c>
      <c r="AE21">
        <v>0.4</v>
      </c>
      <c r="AF21">
        <f t="shared" si="10"/>
        <v>3.9499999999999163E-3</v>
      </c>
      <c r="AG21">
        <v>12.64</v>
      </c>
      <c r="AH21">
        <v>36.216099999999997</v>
      </c>
      <c r="AI21">
        <f t="shared" si="11"/>
        <v>0.36737699999999218</v>
      </c>
      <c r="AK21">
        <v>12.81</v>
      </c>
      <c r="AL21">
        <v>15.89</v>
      </c>
      <c r="AM21">
        <f t="shared" si="12"/>
        <v>0.17534999999999626</v>
      </c>
      <c r="AN21">
        <v>2.04</v>
      </c>
      <c r="AO21">
        <f t="shared" si="13"/>
        <v>2.0149999999999571E-2</v>
      </c>
      <c r="AP21">
        <v>11.83</v>
      </c>
      <c r="AQ21">
        <v>32.880000000000003</v>
      </c>
      <c r="AR21">
        <f t="shared" si="14"/>
        <v>0.32694999999999302</v>
      </c>
      <c r="AT21">
        <v>12.66</v>
      </c>
      <c r="AU21">
        <v>19.89</v>
      </c>
      <c r="AV21">
        <f t="shared" si="15"/>
        <v>0.19874999999999576</v>
      </c>
      <c r="AW21">
        <v>8.43</v>
      </c>
      <c r="AX21">
        <f t="shared" si="16"/>
        <v>8.3399999999998226E-2</v>
      </c>
      <c r="AY21">
        <v>11.66</v>
      </c>
      <c r="AZ21">
        <v>12.87</v>
      </c>
      <c r="BA21">
        <f t="shared" si="17"/>
        <v>0.13039999999999721</v>
      </c>
      <c r="BC21">
        <v>13.5</v>
      </c>
      <c r="BD21">
        <v>23.76</v>
      </c>
      <c r="BE21">
        <f t="shared" si="18"/>
        <v>0.23834999999999493</v>
      </c>
      <c r="BF21">
        <v>3.23</v>
      </c>
      <c r="BG21">
        <f t="shared" si="19"/>
        <v>3.1449999999999333E-2</v>
      </c>
      <c r="BH21">
        <v>12.4</v>
      </c>
      <c r="BI21">
        <v>19.25</v>
      </c>
      <c r="BJ21">
        <f t="shared" si="20"/>
        <v>0.19779999999999578</v>
      </c>
      <c r="BL21">
        <v>13.1</v>
      </c>
      <c r="BM21">
        <v>22.78</v>
      </c>
      <c r="BN21">
        <f t="shared" si="21"/>
        <v>0.22804999999999515</v>
      </c>
      <c r="BO21">
        <v>1.66</v>
      </c>
      <c r="BP21">
        <f t="shared" si="22"/>
        <v>1.6299999999999652E-2</v>
      </c>
      <c r="BQ21">
        <v>12.07</v>
      </c>
      <c r="BR21">
        <v>21.5</v>
      </c>
      <c r="BS21">
        <f t="shared" si="23"/>
        <v>0.21834999999999535</v>
      </c>
    </row>
    <row r="22" spans="1:71" x14ac:dyDescent="0.25">
      <c r="A22">
        <v>11.32</v>
      </c>
      <c r="B22">
        <v>10.47</v>
      </c>
      <c r="C22">
        <f t="shared" si="2"/>
        <v>0.10554999999999774</v>
      </c>
      <c r="D22">
        <v>7.76</v>
      </c>
      <c r="E22">
        <f t="shared" si="3"/>
        <v>7.6899999999998359E-2</v>
      </c>
      <c r="F22">
        <v>10.33</v>
      </c>
      <c r="G22">
        <v>24.44</v>
      </c>
      <c r="H22">
        <f t="shared" si="4"/>
        <v>0.25204999999999461</v>
      </c>
      <c r="J22">
        <v>11.6</v>
      </c>
      <c r="K22">
        <v>12.02</v>
      </c>
      <c r="L22">
        <f t="shared" si="0"/>
        <v>0.12519999999999731</v>
      </c>
      <c r="M22">
        <v>4.41</v>
      </c>
      <c r="N22">
        <f t="shared" si="1"/>
        <v>4.3599999999999063E-2</v>
      </c>
      <c r="O22">
        <v>10.61</v>
      </c>
      <c r="P22">
        <v>33.22</v>
      </c>
      <c r="Q22">
        <f t="shared" si="5"/>
        <v>0.64560000000004358</v>
      </c>
      <c r="S22">
        <v>12.22</v>
      </c>
      <c r="T22">
        <v>15.25</v>
      </c>
      <c r="U22">
        <f t="shared" si="6"/>
        <v>0.15324999999999672</v>
      </c>
      <c r="V22">
        <v>2.62</v>
      </c>
      <c r="W22">
        <f t="shared" si="7"/>
        <v>2.5599999999999457E-2</v>
      </c>
      <c r="X22">
        <v>11.22</v>
      </c>
      <c r="Y22">
        <v>49.02</v>
      </c>
      <c r="Z22">
        <f t="shared" si="8"/>
        <v>0.49019999999998959</v>
      </c>
      <c r="AB22">
        <v>13.67</v>
      </c>
      <c r="AC22">
        <v>18.420000000000002</v>
      </c>
      <c r="AD22">
        <f t="shared" si="9"/>
        <v>0.18199999999999614</v>
      </c>
      <c r="AE22">
        <v>0.39</v>
      </c>
      <c r="AF22">
        <f t="shared" si="10"/>
        <v>3.7999999999999189E-3</v>
      </c>
      <c r="AG22">
        <v>12.65</v>
      </c>
      <c r="AH22">
        <v>37.259300000000003</v>
      </c>
      <c r="AI22">
        <f t="shared" si="11"/>
        <v>0.37722249999999197</v>
      </c>
      <c r="AK22">
        <v>12.82</v>
      </c>
      <c r="AL22">
        <v>19.18</v>
      </c>
      <c r="AM22">
        <f t="shared" si="12"/>
        <v>0.21064999999999548</v>
      </c>
      <c r="AN22">
        <v>1.99</v>
      </c>
      <c r="AO22">
        <f t="shared" si="13"/>
        <v>1.9199999999999589E-2</v>
      </c>
      <c r="AP22">
        <v>11.84</v>
      </c>
      <c r="AQ22">
        <v>32.51</v>
      </c>
      <c r="AR22">
        <f t="shared" si="14"/>
        <v>0.32264999999999311</v>
      </c>
      <c r="AT22">
        <v>12.67</v>
      </c>
      <c r="AU22">
        <v>19.86</v>
      </c>
      <c r="AV22">
        <f t="shared" si="15"/>
        <v>0.19369999999999585</v>
      </c>
      <c r="AW22">
        <v>8.25</v>
      </c>
      <c r="AX22">
        <f t="shared" si="16"/>
        <v>8.0699999999998287E-2</v>
      </c>
      <c r="AY22">
        <v>11.67</v>
      </c>
      <c r="AZ22">
        <v>13.21</v>
      </c>
      <c r="BA22">
        <f t="shared" si="17"/>
        <v>0.13584999999999711</v>
      </c>
      <c r="BC22">
        <v>13.51</v>
      </c>
      <c r="BD22">
        <v>23.91</v>
      </c>
      <c r="BE22">
        <f t="shared" si="18"/>
        <v>0.23564999999999495</v>
      </c>
      <c r="BF22">
        <v>3.06</v>
      </c>
      <c r="BG22">
        <f t="shared" si="19"/>
        <v>2.9799999999999365E-2</v>
      </c>
      <c r="BH22">
        <v>12.41</v>
      </c>
      <c r="BI22">
        <v>20.309999999999999</v>
      </c>
      <c r="BJ22">
        <f t="shared" si="20"/>
        <v>0.21269999999999545</v>
      </c>
      <c r="BL22">
        <v>13.11</v>
      </c>
      <c r="BM22">
        <v>22.83</v>
      </c>
      <c r="BN22">
        <f t="shared" si="21"/>
        <v>0.45420000000003069</v>
      </c>
      <c r="BO22">
        <v>1.6</v>
      </c>
      <c r="BP22">
        <f t="shared" si="22"/>
        <v>3.1700000000002136E-2</v>
      </c>
      <c r="BQ22">
        <v>12.08</v>
      </c>
      <c r="BR22">
        <v>22.17</v>
      </c>
      <c r="BS22">
        <f t="shared" si="23"/>
        <v>0.22834999999999514</v>
      </c>
    </row>
    <row r="23" spans="1:71" x14ac:dyDescent="0.25">
      <c r="A23">
        <v>11.33</v>
      </c>
      <c r="B23">
        <v>10.64</v>
      </c>
      <c r="C23">
        <f t="shared" si="2"/>
        <v>0.10679999999999772</v>
      </c>
      <c r="D23">
        <v>7.62</v>
      </c>
      <c r="E23">
        <f t="shared" si="3"/>
        <v>7.5699999999998394E-2</v>
      </c>
      <c r="F23">
        <v>10.34</v>
      </c>
      <c r="G23">
        <v>25.97</v>
      </c>
      <c r="H23">
        <f t="shared" si="4"/>
        <v>0.53989999999998839</v>
      </c>
      <c r="J23">
        <v>11.61</v>
      </c>
      <c r="K23">
        <v>13.02</v>
      </c>
      <c r="L23">
        <f t="shared" si="0"/>
        <v>0.1322999999999972</v>
      </c>
      <c r="M23">
        <v>4.3099999999999996</v>
      </c>
      <c r="N23">
        <f t="shared" si="1"/>
        <v>4.2699999999999086E-2</v>
      </c>
      <c r="O23">
        <v>10.63</v>
      </c>
      <c r="P23">
        <v>31.34</v>
      </c>
      <c r="Q23">
        <f t="shared" si="5"/>
        <v>-0.30425000000004759</v>
      </c>
      <c r="S23">
        <v>12.23</v>
      </c>
      <c r="T23">
        <v>15.4</v>
      </c>
      <c r="U23">
        <f t="shared" si="6"/>
        <v>0.15434999999999671</v>
      </c>
      <c r="V23">
        <v>2.5</v>
      </c>
      <c r="W23">
        <f t="shared" si="7"/>
        <v>2.4649999999999474E-2</v>
      </c>
      <c r="X23">
        <v>11.23</v>
      </c>
      <c r="Y23">
        <v>49.02</v>
      </c>
      <c r="Z23">
        <f t="shared" si="8"/>
        <v>0.49019999999998959</v>
      </c>
      <c r="AB23">
        <v>13.68</v>
      </c>
      <c r="AC23">
        <v>17.98</v>
      </c>
      <c r="AD23">
        <f t="shared" si="9"/>
        <v>0.17819999999999619</v>
      </c>
      <c r="AE23">
        <v>0.37</v>
      </c>
      <c r="AF23">
        <f t="shared" si="10"/>
        <v>3.5499999999999243E-3</v>
      </c>
      <c r="AG23">
        <v>12.66</v>
      </c>
      <c r="AH23">
        <v>38.185200000000002</v>
      </c>
      <c r="AI23">
        <f t="shared" si="11"/>
        <v>0.38580249999999178</v>
      </c>
      <c r="AK23">
        <v>12.83</v>
      </c>
      <c r="AL23">
        <v>22.95</v>
      </c>
      <c r="AM23">
        <f t="shared" si="12"/>
        <v>0.25329999999999459</v>
      </c>
      <c r="AN23">
        <v>1.85</v>
      </c>
      <c r="AO23">
        <f t="shared" si="13"/>
        <v>1.834999999999961E-2</v>
      </c>
      <c r="AP23">
        <v>11.85</v>
      </c>
      <c r="AQ23">
        <v>32.020000000000003</v>
      </c>
      <c r="AR23">
        <f t="shared" si="14"/>
        <v>0.64239999999998643</v>
      </c>
      <c r="AT23">
        <v>12.68</v>
      </c>
      <c r="AU23">
        <v>18.88</v>
      </c>
      <c r="AV23">
        <f t="shared" si="15"/>
        <v>0.19579999999999581</v>
      </c>
      <c r="AW23">
        <v>7.89</v>
      </c>
      <c r="AX23">
        <f t="shared" si="16"/>
        <v>7.7849999999998337E-2</v>
      </c>
      <c r="AY23">
        <v>11.68</v>
      </c>
      <c r="AZ23">
        <v>13.96</v>
      </c>
      <c r="BA23">
        <f t="shared" si="17"/>
        <v>0.14249999999999696</v>
      </c>
      <c r="BC23">
        <v>13.52</v>
      </c>
      <c r="BD23">
        <v>23.22</v>
      </c>
      <c r="BE23">
        <f t="shared" si="18"/>
        <v>0.24704999999999472</v>
      </c>
      <c r="BF23">
        <v>2.9</v>
      </c>
      <c r="BG23">
        <f t="shared" si="19"/>
        <v>2.8249999999999401E-2</v>
      </c>
      <c r="BH23">
        <v>12.42</v>
      </c>
      <c r="BI23">
        <v>22.23</v>
      </c>
      <c r="BJ23">
        <f t="shared" si="20"/>
        <v>0.22374999999999523</v>
      </c>
      <c r="BL23">
        <v>13.13</v>
      </c>
      <c r="BM23">
        <v>22.59</v>
      </c>
      <c r="BN23">
        <f t="shared" si="21"/>
        <v>0.22144999999999526</v>
      </c>
      <c r="BO23">
        <v>1.57</v>
      </c>
      <c r="BP23">
        <f t="shared" si="22"/>
        <v>1.5449999999999671E-2</v>
      </c>
      <c r="BQ23">
        <v>12.09</v>
      </c>
      <c r="BR23">
        <v>23.5</v>
      </c>
      <c r="BS23">
        <f t="shared" si="23"/>
        <v>0.47009999999999003</v>
      </c>
    </row>
    <row r="24" spans="1:71" x14ac:dyDescent="0.25">
      <c r="A24">
        <v>11.34</v>
      </c>
      <c r="B24">
        <v>10.72</v>
      </c>
      <c r="C24">
        <f t="shared" si="2"/>
        <v>0.10559999999999775</v>
      </c>
      <c r="D24">
        <v>7.52</v>
      </c>
      <c r="E24">
        <f t="shared" si="3"/>
        <v>7.4699999999998407E-2</v>
      </c>
      <c r="F24">
        <v>10.36</v>
      </c>
      <c r="G24">
        <v>28.02</v>
      </c>
      <c r="H24">
        <f t="shared" si="4"/>
        <v>0.60420000000004082</v>
      </c>
      <c r="J24">
        <v>11.62</v>
      </c>
      <c r="K24">
        <v>13.44</v>
      </c>
      <c r="L24">
        <f t="shared" si="0"/>
        <v>0.1359999999999971</v>
      </c>
      <c r="M24">
        <v>4.2300000000000004</v>
      </c>
      <c r="N24">
        <f t="shared" si="1"/>
        <v>4.1549999999999115E-2</v>
      </c>
      <c r="O24">
        <v>10.62</v>
      </c>
      <c r="P24">
        <v>29.51</v>
      </c>
      <c r="Q24">
        <f t="shared" si="5"/>
        <v>0.57410000000003869</v>
      </c>
      <c r="S24">
        <v>12.24</v>
      </c>
      <c r="T24">
        <v>15.47</v>
      </c>
      <c r="U24">
        <f t="shared" si="6"/>
        <v>0.15424999999999672</v>
      </c>
      <c r="V24">
        <v>2.4300000000000002</v>
      </c>
      <c r="W24">
        <f t="shared" si="7"/>
        <v>2.35999999999995E-2</v>
      </c>
      <c r="X24">
        <v>11.24</v>
      </c>
      <c r="Y24">
        <v>49.02</v>
      </c>
      <c r="Z24">
        <f t="shared" si="8"/>
        <v>0.49019999999998959</v>
      </c>
      <c r="AB24">
        <v>13.69</v>
      </c>
      <c r="AC24">
        <v>17.66</v>
      </c>
      <c r="AD24">
        <f t="shared" si="9"/>
        <v>0.17769999999999619</v>
      </c>
      <c r="AE24">
        <v>0.34</v>
      </c>
      <c r="AF24">
        <f t="shared" si="10"/>
        <v>3.349999999999929E-3</v>
      </c>
      <c r="AG24">
        <v>12.67</v>
      </c>
      <c r="AH24">
        <v>38.975299999999997</v>
      </c>
      <c r="AI24">
        <f t="shared" si="11"/>
        <v>0.38803999999999172</v>
      </c>
      <c r="AK24">
        <v>12.84</v>
      </c>
      <c r="AL24">
        <v>27.71</v>
      </c>
      <c r="AM24">
        <f t="shared" si="12"/>
        <v>0.28214999999999396</v>
      </c>
      <c r="AN24">
        <v>1.82</v>
      </c>
      <c r="AO24">
        <f t="shared" si="13"/>
        <v>1.7799999999999622E-2</v>
      </c>
      <c r="AP24">
        <v>11.87</v>
      </c>
      <c r="AQ24">
        <v>32.22</v>
      </c>
      <c r="AR24">
        <f t="shared" si="14"/>
        <v>0.64980000000004379</v>
      </c>
      <c r="AT24">
        <v>12.69</v>
      </c>
      <c r="AU24">
        <v>20.28</v>
      </c>
      <c r="AV24">
        <f t="shared" si="15"/>
        <v>0.20634999999999559</v>
      </c>
      <c r="AW24">
        <v>7.68</v>
      </c>
      <c r="AX24">
        <f t="shared" si="16"/>
        <v>7.4799999999998409E-2</v>
      </c>
      <c r="AY24">
        <v>11.69</v>
      </c>
      <c r="AZ24">
        <v>14.54</v>
      </c>
      <c r="BA24">
        <f t="shared" si="17"/>
        <v>0.1510499999999968</v>
      </c>
      <c r="BC24">
        <v>13.53</v>
      </c>
      <c r="BD24">
        <v>26.19</v>
      </c>
      <c r="BE24">
        <f t="shared" si="18"/>
        <v>0.26619999999999433</v>
      </c>
      <c r="BF24">
        <v>2.75</v>
      </c>
      <c r="BG24">
        <f t="shared" si="19"/>
        <v>2.6599999999999433E-2</v>
      </c>
      <c r="BH24">
        <v>12.43</v>
      </c>
      <c r="BI24">
        <v>22.52</v>
      </c>
      <c r="BJ24">
        <f t="shared" si="20"/>
        <v>0.21939999999999529</v>
      </c>
      <c r="BL24">
        <v>13.14</v>
      </c>
      <c r="BM24">
        <v>21.7</v>
      </c>
      <c r="BN24">
        <f t="shared" si="21"/>
        <v>0.2153999999999954</v>
      </c>
      <c r="BO24">
        <v>1.52</v>
      </c>
      <c r="BP24">
        <f t="shared" si="22"/>
        <v>1.4899999999999683E-2</v>
      </c>
      <c r="BQ24">
        <v>12.11</v>
      </c>
      <c r="BR24">
        <v>23.51</v>
      </c>
      <c r="BS24">
        <f t="shared" si="23"/>
        <v>0.47180000000003192</v>
      </c>
    </row>
    <row r="25" spans="1:71" x14ac:dyDescent="0.25">
      <c r="A25">
        <v>11.35</v>
      </c>
      <c r="B25">
        <v>10.4</v>
      </c>
      <c r="C25">
        <f t="shared" si="2"/>
        <v>0.10409999999999778</v>
      </c>
      <c r="D25">
        <v>7.42</v>
      </c>
      <c r="E25">
        <f t="shared" si="3"/>
        <v>7.3149999999998438E-2</v>
      </c>
      <c r="F25">
        <v>10.38</v>
      </c>
      <c r="G25">
        <v>32.4</v>
      </c>
      <c r="H25">
        <f t="shared" si="4"/>
        <v>0.66539999999998578</v>
      </c>
      <c r="J25">
        <v>11.63</v>
      </c>
      <c r="K25">
        <v>13.76</v>
      </c>
      <c r="L25">
        <f t="shared" si="0"/>
        <v>0.13829999999999706</v>
      </c>
      <c r="M25">
        <v>4.08</v>
      </c>
      <c r="N25">
        <f t="shared" si="1"/>
        <v>4.0149999999999152E-2</v>
      </c>
      <c r="O25">
        <v>10.64</v>
      </c>
      <c r="P25">
        <v>27.9</v>
      </c>
      <c r="Q25">
        <f t="shared" si="5"/>
        <v>0.279249999999994</v>
      </c>
      <c r="S25">
        <v>12.25</v>
      </c>
      <c r="T25">
        <v>15.38</v>
      </c>
      <c r="U25">
        <f t="shared" si="6"/>
        <v>0.15339999999999673</v>
      </c>
      <c r="V25">
        <v>2.29</v>
      </c>
      <c r="W25">
        <f t="shared" si="7"/>
        <v>2.2549999999999518E-2</v>
      </c>
      <c r="X25">
        <v>11.25</v>
      </c>
      <c r="Y25">
        <v>49.02</v>
      </c>
      <c r="Z25">
        <f t="shared" si="8"/>
        <v>0.49019999999998959</v>
      </c>
      <c r="AB25">
        <v>13.7</v>
      </c>
      <c r="AC25">
        <v>17.88</v>
      </c>
      <c r="AD25">
        <f t="shared" si="9"/>
        <v>0.17915000000002801</v>
      </c>
      <c r="AE25">
        <v>0.33</v>
      </c>
      <c r="AF25">
        <f t="shared" si="10"/>
        <v>3.2000000000005002E-3</v>
      </c>
      <c r="AG25">
        <v>12.68</v>
      </c>
      <c r="AH25">
        <v>38.6327</v>
      </c>
      <c r="AI25">
        <f t="shared" si="11"/>
        <v>0.38833299999999171</v>
      </c>
      <c r="AK25">
        <v>12.85</v>
      </c>
      <c r="AL25">
        <v>28.72</v>
      </c>
      <c r="AM25">
        <f t="shared" si="12"/>
        <v>0.58019999999998761</v>
      </c>
      <c r="AN25">
        <v>1.74</v>
      </c>
      <c r="AO25">
        <f t="shared" si="13"/>
        <v>3.4099999999999277E-2</v>
      </c>
      <c r="AP25">
        <v>11.89</v>
      </c>
      <c r="AQ25">
        <v>32.76</v>
      </c>
      <c r="AR25">
        <f t="shared" si="14"/>
        <v>0.33079999999999293</v>
      </c>
      <c r="AT25">
        <v>12.7</v>
      </c>
      <c r="AU25">
        <v>20.99</v>
      </c>
      <c r="AV25">
        <f t="shared" si="15"/>
        <v>0.2118500000000331</v>
      </c>
      <c r="AW25">
        <v>7.28</v>
      </c>
      <c r="AX25">
        <f t="shared" si="16"/>
        <v>7.2000000000011263E-2</v>
      </c>
      <c r="AY25">
        <v>11.7</v>
      </c>
      <c r="AZ25">
        <v>15.67</v>
      </c>
      <c r="BA25">
        <f t="shared" si="17"/>
        <v>0.16540000000002586</v>
      </c>
      <c r="BC25">
        <v>13.54</v>
      </c>
      <c r="BD25">
        <v>27.05</v>
      </c>
      <c r="BE25">
        <f t="shared" si="18"/>
        <v>0.27675000000004329</v>
      </c>
      <c r="BF25">
        <v>2.57</v>
      </c>
      <c r="BG25">
        <f t="shared" si="19"/>
        <v>2.49500000000039E-2</v>
      </c>
      <c r="BH25">
        <v>12.44</v>
      </c>
      <c r="BI25">
        <v>21.36</v>
      </c>
      <c r="BJ25">
        <f t="shared" si="20"/>
        <v>0.20819999999999556</v>
      </c>
      <c r="BL25">
        <v>13.15</v>
      </c>
      <c r="BM25">
        <v>21.38</v>
      </c>
      <c r="BN25">
        <f t="shared" si="21"/>
        <v>0.21529999999999541</v>
      </c>
      <c r="BO25">
        <v>1.46</v>
      </c>
      <c r="BP25">
        <f t="shared" si="22"/>
        <v>1.4399999999999693E-2</v>
      </c>
      <c r="BQ25">
        <v>12.13</v>
      </c>
      <c r="BR25">
        <v>23.67</v>
      </c>
      <c r="BS25">
        <f t="shared" si="23"/>
        <v>0.2437499999999948</v>
      </c>
    </row>
    <row r="26" spans="1:71" x14ac:dyDescent="0.25">
      <c r="A26">
        <v>11.36</v>
      </c>
      <c r="B26">
        <v>10.42</v>
      </c>
      <c r="C26">
        <f t="shared" si="2"/>
        <v>0.10384999999999778</v>
      </c>
      <c r="D26">
        <v>7.21</v>
      </c>
      <c r="E26">
        <f t="shared" si="3"/>
        <v>7.1499999999998481E-2</v>
      </c>
      <c r="F26">
        <v>10.4</v>
      </c>
      <c r="G26">
        <v>34.14</v>
      </c>
      <c r="H26">
        <f t="shared" si="4"/>
        <v>0.35159999999999247</v>
      </c>
      <c r="J26">
        <v>11.64</v>
      </c>
      <c r="K26">
        <v>13.9</v>
      </c>
      <c r="L26">
        <f t="shared" si="0"/>
        <v>0.13139999999999721</v>
      </c>
      <c r="M26">
        <v>3.95</v>
      </c>
      <c r="N26">
        <f t="shared" si="1"/>
        <v>3.9049999999999169E-2</v>
      </c>
      <c r="O26">
        <v>10.65</v>
      </c>
      <c r="P26">
        <v>27.95</v>
      </c>
      <c r="Q26">
        <f t="shared" si="5"/>
        <v>0.27884999999999405</v>
      </c>
      <c r="S26">
        <v>12.26</v>
      </c>
      <c r="T26">
        <v>15.3</v>
      </c>
      <c r="U26">
        <f t="shared" si="6"/>
        <v>0.15484999999999668</v>
      </c>
      <c r="V26">
        <v>2.2200000000000002</v>
      </c>
      <c r="W26">
        <f t="shared" si="7"/>
        <v>2.1799999999999538E-2</v>
      </c>
      <c r="X26">
        <v>11.26</v>
      </c>
      <c r="Y26">
        <v>49.02</v>
      </c>
      <c r="Z26">
        <f t="shared" si="8"/>
        <v>0.49019999999998959</v>
      </c>
      <c r="AB26">
        <v>13.71</v>
      </c>
      <c r="AC26">
        <v>17.95</v>
      </c>
      <c r="AD26">
        <f t="shared" si="9"/>
        <v>0.17949999999999616</v>
      </c>
      <c r="AE26">
        <v>0.31</v>
      </c>
      <c r="AF26">
        <f t="shared" si="10"/>
        <v>3.0499999999999347E-3</v>
      </c>
      <c r="AG26">
        <v>12.69</v>
      </c>
      <c r="AH26">
        <v>39.033900000000003</v>
      </c>
      <c r="AI26">
        <f t="shared" si="11"/>
        <v>0.39413549999999159</v>
      </c>
      <c r="AK26">
        <v>12.87</v>
      </c>
      <c r="AL26">
        <v>29.3</v>
      </c>
      <c r="AM26">
        <f t="shared" si="12"/>
        <v>0.29535000000004619</v>
      </c>
      <c r="AN26">
        <v>1.67</v>
      </c>
      <c r="AO26">
        <f t="shared" si="13"/>
        <v>1.6550000000002583E-2</v>
      </c>
      <c r="AP26">
        <v>11.9</v>
      </c>
      <c r="AQ26">
        <v>33.4</v>
      </c>
      <c r="AR26">
        <f t="shared" si="14"/>
        <v>0.33569999999999284</v>
      </c>
      <c r="AT26">
        <v>12.71</v>
      </c>
      <c r="AU26">
        <v>21.38</v>
      </c>
      <c r="AV26">
        <f t="shared" si="15"/>
        <v>0.21664999999999537</v>
      </c>
      <c r="AW26">
        <v>7.12</v>
      </c>
      <c r="AX26">
        <f t="shared" si="16"/>
        <v>6.9649999999998519E-2</v>
      </c>
      <c r="AY26">
        <v>11.71</v>
      </c>
      <c r="AZ26">
        <v>17.41</v>
      </c>
      <c r="BA26">
        <f t="shared" si="17"/>
        <v>0.17954999999999616</v>
      </c>
      <c r="BC26">
        <v>13.55</v>
      </c>
      <c r="BD26">
        <v>28.3</v>
      </c>
      <c r="BE26">
        <f t="shared" si="18"/>
        <v>0.28484999999999394</v>
      </c>
      <c r="BF26">
        <v>2.42</v>
      </c>
      <c r="BG26">
        <f t="shared" si="19"/>
        <v>2.3449999999999499E-2</v>
      </c>
      <c r="BH26">
        <v>12.45</v>
      </c>
      <c r="BI26">
        <v>20.28</v>
      </c>
      <c r="BJ26">
        <f t="shared" si="20"/>
        <v>0.19855000000003103</v>
      </c>
      <c r="BL26">
        <v>13.16</v>
      </c>
      <c r="BM26">
        <v>21.68</v>
      </c>
      <c r="BN26">
        <f t="shared" si="21"/>
        <v>0.2163999999999954</v>
      </c>
      <c r="BO26">
        <v>1.42</v>
      </c>
      <c r="BP26">
        <f t="shared" si="22"/>
        <v>1.3849999999999705E-2</v>
      </c>
      <c r="BQ26">
        <v>12.14</v>
      </c>
      <c r="BR26">
        <v>25.08</v>
      </c>
      <c r="BS26">
        <f t="shared" si="23"/>
        <v>0.27384999999999415</v>
      </c>
    </row>
    <row r="27" spans="1:71" x14ac:dyDescent="0.25">
      <c r="A27">
        <v>11.38</v>
      </c>
      <c r="B27">
        <v>10.35</v>
      </c>
      <c r="C27">
        <f t="shared" si="2"/>
        <v>9.9449999999997887E-2</v>
      </c>
      <c r="D27">
        <v>7.09</v>
      </c>
      <c r="E27">
        <f t="shared" si="3"/>
        <v>7.0299999999998489E-2</v>
      </c>
      <c r="F27">
        <v>10.41</v>
      </c>
      <c r="G27">
        <v>36.18</v>
      </c>
      <c r="H27">
        <f t="shared" si="4"/>
        <v>0.36849999999999217</v>
      </c>
      <c r="J27">
        <v>11.65</v>
      </c>
      <c r="K27">
        <v>12.38</v>
      </c>
      <c r="L27">
        <f t="shared" si="0"/>
        <v>0.12469999999999735</v>
      </c>
      <c r="M27">
        <v>3.86</v>
      </c>
      <c r="N27">
        <f t="shared" si="1"/>
        <v>3.8349999999999183E-2</v>
      </c>
      <c r="O27">
        <v>10.66</v>
      </c>
      <c r="P27">
        <v>27.82</v>
      </c>
      <c r="Q27">
        <f t="shared" si="5"/>
        <v>0.27624999999999411</v>
      </c>
      <c r="S27">
        <v>12.27</v>
      </c>
      <c r="T27">
        <v>15.67</v>
      </c>
      <c r="U27">
        <f t="shared" si="6"/>
        <v>0.3138999999999933</v>
      </c>
      <c r="V27">
        <v>2.14</v>
      </c>
      <c r="W27">
        <f t="shared" si="7"/>
        <v>4.2299999999999102E-2</v>
      </c>
      <c r="X27">
        <v>11.27</v>
      </c>
      <c r="Y27">
        <v>49.02</v>
      </c>
      <c r="Z27">
        <f t="shared" si="8"/>
        <v>0.49019999999998959</v>
      </c>
      <c r="AB27">
        <v>13.72</v>
      </c>
      <c r="AC27">
        <v>17.95</v>
      </c>
      <c r="AD27">
        <f t="shared" si="9"/>
        <v>0.17914999999999617</v>
      </c>
      <c r="AE27">
        <v>0.3</v>
      </c>
      <c r="AF27">
        <f t="shared" si="10"/>
        <v>2.949999999999937E-3</v>
      </c>
      <c r="AG27">
        <v>12.7</v>
      </c>
      <c r="AH27">
        <v>39.793199999999999</v>
      </c>
      <c r="AI27">
        <f t="shared" si="11"/>
        <v>0.40413550000006321</v>
      </c>
      <c r="AK27">
        <v>12.88</v>
      </c>
      <c r="AL27">
        <v>29.77</v>
      </c>
      <c r="AM27">
        <f t="shared" si="12"/>
        <v>0.29819999999999364</v>
      </c>
      <c r="AN27">
        <v>1.64</v>
      </c>
      <c r="AO27">
        <f t="shared" si="13"/>
        <v>1.6149999999999654E-2</v>
      </c>
      <c r="AP27">
        <v>11.91</v>
      </c>
      <c r="AQ27">
        <v>33.74</v>
      </c>
      <c r="AR27">
        <f t="shared" si="14"/>
        <v>0.33519999999999284</v>
      </c>
      <c r="AT27">
        <v>12.72</v>
      </c>
      <c r="AU27">
        <v>21.95</v>
      </c>
      <c r="AV27">
        <f t="shared" si="15"/>
        <v>0.2198499999999953</v>
      </c>
      <c r="AW27">
        <v>6.81</v>
      </c>
      <c r="AX27">
        <f t="shared" si="16"/>
        <v>6.6599999999998577E-2</v>
      </c>
      <c r="AY27">
        <v>11.72</v>
      </c>
      <c r="AZ27">
        <v>18.5</v>
      </c>
      <c r="BA27">
        <f t="shared" si="17"/>
        <v>0.18679999999999602</v>
      </c>
      <c r="BC27">
        <v>13.56</v>
      </c>
      <c r="BD27">
        <v>28.67</v>
      </c>
      <c r="BE27">
        <f t="shared" si="18"/>
        <v>0.28654999999999392</v>
      </c>
      <c r="BF27">
        <v>2.27</v>
      </c>
      <c r="BG27">
        <f t="shared" si="19"/>
        <v>2.1949999999999536E-2</v>
      </c>
      <c r="BH27">
        <v>12.46</v>
      </c>
      <c r="BI27">
        <v>19.43</v>
      </c>
      <c r="BJ27">
        <f t="shared" si="20"/>
        <v>0.19049999999999595</v>
      </c>
      <c r="BL27">
        <v>13.17</v>
      </c>
      <c r="BM27">
        <v>21.6</v>
      </c>
      <c r="BN27">
        <f t="shared" si="21"/>
        <v>0.4307999999999908</v>
      </c>
      <c r="BO27">
        <v>1.35</v>
      </c>
      <c r="BP27">
        <f t="shared" si="22"/>
        <v>2.6399999999999438E-2</v>
      </c>
      <c r="BQ27">
        <v>12.15</v>
      </c>
      <c r="BR27">
        <v>29.69</v>
      </c>
      <c r="BS27">
        <f t="shared" si="23"/>
        <v>0.31009999999999338</v>
      </c>
    </row>
    <row r="28" spans="1:71" x14ac:dyDescent="0.25">
      <c r="A28">
        <v>11.39</v>
      </c>
      <c r="B28">
        <v>9.5399999999999991</v>
      </c>
      <c r="C28">
        <f t="shared" si="2"/>
        <v>9.5049999999997969E-2</v>
      </c>
      <c r="D28">
        <v>6.97</v>
      </c>
      <c r="E28">
        <f t="shared" si="3"/>
        <v>6.8849999999998523E-2</v>
      </c>
      <c r="F28">
        <v>10.42</v>
      </c>
      <c r="G28">
        <v>37.520000000000003</v>
      </c>
      <c r="H28">
        <f t="shared" si="4"/>
        <v>0.38184999999999186</v>
      </c>
      <c r="J28">
        <v>11.66</v>
      </c>
      <c r="K28">
        <v>12.56</v>
      </c>
      <c r="L28">
        <f t="shared" si="0"/>
        <v>0.12619999999999731</v>
      </c>
      <c r="M28">
        <v>3.81</v>
      </c>
      <c r="N28">
        <f t="shared" si="1"/>
        <v>3.7649999999999198E-2</v>
      </c>
      <c r="O28">
        <v>10.67</v>
      </c>
      <c r="P28">
        <v>27.43</v>
      </c>
      <c r="Q28">
        <f t="shared" si="5"/>
        <v>0.54729999999998835</v>
      </c>
      <c r="S28">
        <v>12.29</v>
      </c>
      <c r="T28">
        <v>15.72</v>
      </c>
      <c r="U28">
        <f t="shared" si="6"/>
        <v>0.15635000000002447</v>
      </c>
      <c r="V28">
        <v>2.09</v>
      </c>
      <c r="W28">
        <f t="shared" si="7"/>
        <v>2.0950000000003272E-2</v>
      </c>
      <c r="X28">
        <v>11.28</v>
      </c>
      <c r="Y28">
        <v>49.02</v>
      </c>
      <c r="Z28">
        <f t="shared" si="8"/>
        <v>0.49019999999998959</v>
      </c>
      <c r="AB28">
        <v>13.73</v>
      </c>
      <c r="AC28">
        <v>17.88</v>
      </c>
      <c r="AD28">
        <f t="shared" si="9"/>
        <v>0.1788999999999962</v>
      </c>
      <c r="AE28">
        <v>0.28999999999999998</v>
      </c>
      <c r="AF28">
        <f t="shared" si="10"/>
        <v>2.8499999999999394E-3</v>
      </c>
      <c r="AG28">
        <v>12.71</v>
      </c>
      <c r="AH28">
        <v>41.033900000000003</v>
      </c>
      <c r="AI28">
        <f t="shared" si="11"/>
        <v>0.86169699999998173</v>
      </c>
      <c r="AK28">
        <v>12.89</v>
      </c>
      <c r="AL28">
        <v>29.87</v>
      </c>
      <c r="AM28">
        <f t="shared" si="12"/>
        <v>0.30164999999999353</v>
      </c>
      <c r="AN28">
        <v>1.59</v>
      </c>
      <c r="AO28">
        <f t="shared" si="13"/>
        <v>1.5599999999999668E-2</v>
      </c>
      <c r="AP28">
        <v>11.92</v>
      </c>
      <c r="AQ28">
        <v>33.299999999999997</v>
      </c>
      <c r="AR28">
        <f t="shared" si="14"/>
        <v>0.33014999999999295</v>
      </c>
      <c r="AT28">
        <v>12.73</v>
      </c>
      <c r="AU28">
        <v>22.02</v>
      </c>
      <c r="AV28">
        <f t="shared" si="15"/>
        <v>0.22509999999999519</v>
      </c>
      <c r="AW28">
        <v>6.51</v>
      </c>
      <c r="AX28">
        <f t="shared" si="16"/>
        <v>5.8999999999998748E-2</v>
      </c>
      <c r="AY28">
        <v>11.73</v>
      </c>
      <c r="AZ28">
        <v>18.86</v>
      </c>
      <c r="BA28">
        <f t="shared" si="17"/>
        <v>0.18899999999999595</v>
      </c>
      <c r="BC28">
        <v>13.57</v>
      </c>
      <c r="BD28">
        <v>28.64</v>
      </c>
      <c r="BE28">
        <f t="shared" si="18"/>
        <v>0.28799999999999387</v>
      </c>
      <c r="BF28">
        <v>2.12</v>
      </c>
      <c r="BG28">
        <f t="shared" si="19"/>
        <v>2.049999999999956E-2</v>
      </c>
      <c r="BH28">
        <v>12.47</v>
      </c>
      <c r="BI28">
        <v>18.670000000000002</v>
      </c>
      <c r="BJ28">
        <f t="shared" si="20"/>
        <v>0.18989999999999596</v>
      </c>
      <c r="BL28">
        <v>13.19</v>
      </c>
      <c r="BM28">
        <v>21.48</v>
      </c>
      <c r="BN28">
        <f t="shared" si="21"/>
        <v>0.43160000000002913</v>
      </c>
      <c r="BO28">
        <v>1.29</v>
      </c>
      <c r="BP28">
        <f t="shared" si="22"/>
        <v>2.5500000000001719E-2</v>
      </c>
      <c r="BQ28">
        <v>12.16</v>
      </c>
      <c r="BR28">
        <v>32.33</v>
      </c>
      <c r="BS28">
        <f t="shared" si="23"/>
        <v>0.33409999999999285</v>
      </c>
    </row>
    <row r="29" spans="1:71" x14ac:dyDescent="0.25">
      <c r="A29">
        <v>11.4</v>
      </c>
      <c r="B29">
        <v>9.4700000000000006</v>
      </c>
      <c r="C29">
        <f t="shared" si="2"/>
        <v>9.4899999999997986E-2</v>
      </c>
      <c r="D29">
        <v>6.8</v>
      </c>
      <c r="E29">
        <f t="shared" si="3"/>
        <v>6.7249999999998561E-2</v>
      </c>
      <c r="F29">
        <v>10.43</v>
      </c>
      <c r="G29">
        <v>38.85</v>
      </c>
      <c r="H29">
        <f t="shared" si="4"/>
        <v>0.40049999999999142</v>
      </c>
      <c r="J29">
        <v>11.67</v>
      </c>
      <c r="K29">
        <v>12.68</v>
      </c>
      <c r="L29">
        <f t="shared" si="0"/>
        <v>0.1262999999999973</v>
      </c>
      <c r="M29">
        <v>3.72</v>
      </c>
      <c r="N29">
        <f t="shared" si="1"/>
        <v>3.6749999999999214E-2</v>
      </c>
      <c r="O29">
        <v>10.69</v>
      </c>
      <c r="P29">
        <v>27.3</v>
      </c>
      <c r="Q29">
        <f t="shared" si="5"/>
        <v>0.27329999999999416</v>
      </c>
      <c r="S29">
        <v>12.3</v>
      </c>
      <c r="T29">
        <v>15.55</v>
      </c>
      <c r="U29">
        <f t="shared" si="6"/>
        <v>0.15609999999999666</v>
      </c>
      <c r="V29">
        <v>2.1</v>
      </c>
      <c r="W29">
        <f t="shared" si="7"/>
        <v>2.1049999999999552E-2</v>
      </c>
      <c r="X29">
        <v>11.29</v>
      </c>
      <c r="Y29">
        <v>49.02</v>
      </c>
      <c r="Z29">
        <f t="shared" si="8"/>
        <v>0.49020000000007669</v>
      </c>
      <c r="AB29">
        <v>13.74</v>
      </c>
      <c r="AC29">
        <v>17.899999999999999</v>
      </c>
      <c r="AD29">
        <f t="shared" si="9"/>
        <v>0.18069999999999614</v>
      </c>
      <c r="AE29">
        <v>0.28000000000000003</v>
      </c>
      <c r="AF29">
        <f t="shared" si="10"/>
        <v>2.7499999999999417E-3</v>
      </c>
      <c r="AG29">
        <v>12.73</v>
      </c>
      <c r="AH29">
        <v>45.135800000000003</v>
      </c>
      <c r="AI29">
        <f t="shared" si="11"/>
        <v>0.45762349999999025</v>
      </c>
      <c r="AK29">
        <v>12.9</v>
      </c>
      <c r="AL29">
        <v>30.46</v>
      </c>
      <c r="AM29">
        <f t="shared" si="12"/>
        <v>0.30274999999999352</v>
      </c>
      <c r="AN29">
        <v>1.53</v>
      </c>
      <c r="AO29">
        <f t="shared" si="13"/>
        <v>1.4949999999999682E-2</v>
      </c>
      <c r="AP29">
        <v>11.93</v>
      </c>
      <c r="AQ29">
        <v>32.729999999999997</v>
      </c>
      <c r="AR29">
        <f t="shared" si="14"/>
        <v>0.32369999999999305</v>
      </c>
      <c r="AT29">
        <v>12.74</v>
      </c>
      <c r="AU29">
        <v>23</v>
      </c>
      <c r="AV29">
        <f t="shared" si="15"/>
        <v>0.23269999999999502</v>
      </c>
      <c r="AW29">
        <v>5.29</v>
      </c>
      <c r="AX29">
        <f t="shared" si="16"/>
        <v>5.4499999999998841E-2</v>
      </c>
      <c r="AY29">
        <v>11.74</v>
      </c>
      <c r="AZ29">
        <v>18.940000000000001</v>
      </c>
      <c r="BA29">
        <f t="shared" si="17"/>
        <v>0.18934999999999599</v>
      </c>
      <c r="BC29">
        <v>13.58</v>
      </c>
      <c r="BD29">
        <v>28.96</v>
      </c>
      <c r="BE29">
        <f t="shared" si="18"/>
        <v>0.28924999999999385</v>
      </c>
      <c r="BF29">
        <v>1.98</v>
      </c>
      <c r="BG29">
        <f t="shared" si="19"/>
        <v>1.8599999999999603E-2</v>
      </c>
      <c r="BH29">
        <v>12.48</v>
      </c>
      <c r="BI29">
        <v>19.309999999999999</v>
      </c>
      <c r="BJ29">
        <f t="shared" si="20"/>
        <v>0.39019999999999166</v>
      </c>
      <c r="BL29">
        <v>13.21</v>
      </c>
      <c r="BM29">
        <v>21.68</v>
      </c>
      <c r="BN29">
        <f t="shared" si="21"/>
        <v>0.42569999999999092</v>
      </c>
      <c r="BO29">
        <v>1.26</v>
      </c>
      <c r="BP29">
        <f t="shared" si="22"/>
        <v>2.4799999999999472E-2</v>
      </c>
      <c r="BQ29">
        <v>12.17</v>
      </c>
      <c r="BR29">
        <v>34.49</v>
      </c>
      <c r="BS29">
        <f t="shared" si="23"/>
        <v>0.76409999999998368</v>
      </c>
    </row>
    <row r="30" spans="1:71" x14ac:dyDescent="0.25">
      <c r="A30">
        <v>11.41</v>
      </c>
      <c r="B30">
        <v>9.51</v>
      </c>
      <c r="C30">
        <f t="shared" si="2"/>
        <v>9.4749999999997975E-2</v>
      </c>
      <c r="D30">
        <v>6.65</v>
      </c>
      <c r="E30">
        <f t="shared" si="3"/>
        <v>6.5999999999998588E-2</v>
      </c>
      <c r="F30">
        <v>10.44</v>
      </c>
      <c r="G30">
        <v>41.25</v>
      </c>
      <c r="H30">
        <f t="shared" si="4"/>
        <v>0.41424999999999113</v>
      </c>
      <c r="J30">
        <v>11.68</v>
      </c>
      <c r="K30">
        <v>12.58</v>
      </c>
      <c r="L30">
        <f t="shared" si="0"/>
        <v>0.1262999999999973</v>
      </c>
      <c r="M30">
        <v>3.63</v>
      </c>
      <c r="N30">
        <f t="shared" si="1"/>
        <v>3.5999999999999227E-2</v>
      </c>
      <c r="O30">
        <v>10.7</v>
      </c>
      <c r="P30">
        <v>27.36</v>
      </c>
      <c r="Q30">
        <f t="shared" si="5"/>
        <v>0.27380000000004279</v>
      </c>
      <c r="S30">
        <v>12.31</v>
      </c>
      <c r="T30">
        <v>15.67</v>
      </c>
      <c r="U30">
        <f t="shared" si="6"/>
        <v>0.15634999999999666</v>
      </c>
      <c r="V30">
        <v>2.11</v>
      </c>
      <c r="W30">
        <f t="shared" si="7"/>
        <v>2.0949999999999552E-2</v>
      </c>
      <c r="X30">
        <v>11.3</v>
      </c>
      <c r="Y30">
        <v>49.02</v>
      </c>
      <c r="Z30">
        <f t="shared" si="8"/>
        <v>0.49019999999998959</v>
      </c>
      <c r="AB30">
        <v>13.75</v>
      </c>
      <c r="AC30">
        <v>18.239999999999998</v>
      </c>
      <c r="AD30">
        <f t="shared" si="9"/>
        <v>0.18179999999999613</v>
      </c>
      <c r="AE30">
        <v>0.27</v>
      </c>
      <c r="AF30">
        <f t="shared" si="10"/>
        <v>2.6499999999999436E-3</v>
      </c>
      <c r="AG30">
        <v>12.74</v>
      </c>
      <c r="AH30">
        <v>46.3889</v>
      </c>
      <c r="AI30">
        <f t="shared" si="11"/>
        <v>0.46512349999999009</v>
      </c>
      <c r="AK30">
        <v>12.91</v>
      </c>
      <c r="AL30">
        <v>30.09</v>
      </c>
      <c r="AM30">
        <f t="shared" si="12"/>
        <v>0.29719999999999364</v>
      </c>
      <c r="AN30">
        <v>1.46</v>
      </c>
      <c r="AO30">
        <f t="shared" si="13"/>
        <v>1.4299999999999695E-2</v>
      </c>
      <c r="AP30">
        <v>11.94</v>
      </c>
      <c r="AQ30">
        <v>32.01</v>
      </c>
      <c r="AR30">
        <f t="shared" si="14"/>
        <v>0.31679999999999325</v>
      </c>
      <c r="AT30">
        <v>12.75</v>
      </c>
      <c r="AU30">
        <v>23.54</v>
      </c>
      <c r="AV30">
        <f t="shared" si="15"/>
        <v>0.235149999999995</v>
      </c>
      <c r="AW30">
        <v>5.61</v>
      </c>
      <c r="AX30">
        <f t="shared" si="16"/>
        <v>5.6049999999998809E-2</v>
      </c>
      <c r="AY30">
        <v>11.75</v>
      </c>
      <c r="AZ30">
        <v>18.93</v>
      </c>
      <c r="BA30">
        <f t="shared" si="17"/>
        <v>0.186499999999996</v>
      </c>
      <c r="BC30">
        <v>13.59</v>
      </c>
      <c r="BD30">
        <v>28.89</v>
      </c>
      <c r="BE30">
        <f t="shared" si="18"/>
        <v>0.28959999999999386</v>
      </c>
      <c r="BF30">
        <v>1.74</v>
      </c>
      <c r="BG30">
        <f t="shared" si="19"/>
        <v>1.6099999999999656E-2</v>
      </c>
      <c r="BH30">
        <v>12.5</v>
      </c>
      <c r="BI30">
        <v>19.71</v>
      </c>
      <c r="BJ30">
        <f t="shared" si="20"/>
        <v>0.19864999999999577</v>
      </c>
      <c r="BL30">
        <v>13.23</v>
      </c>
      <c r="BM30">
        <v>20.89</v>
      </c>
      <c r="BN30">
        <f t="shared" si="21"/>
        <v>0.40749999999999131</v>
      </c>
      <c r="BO30">
        <v>1.22</v>
      </c>
      <c r="BP30">
        <f t="shared" si="22"/>
        <v>2.3999999999999487E-2</v>
      </c>
      <c r="BQ30">
        <v>12.19</v>
      </c>
      <c r="BR30">
        <v>41.92</v>
      </c>
      <c r="BS30">
        <f t="shared" si="23"/>
        <v>0.88200000000005951</v>
      </c>
    </row>
    <row r="31" spans="1:71" x14ac:dyDescent="0.25">
      <c r="A31">
        <v>11.42</v>
      </c>
      <c r="B31">
        <v>9.44</v>
      </c>
      <c r="C31">
        <f t="shared" si="2"/>
        <v>9.4149999999997985E-2</v>
      </c>
      <c r="D31">
        <v>6.55</v>
      </c>
      <c r="E31">
        <f t="shared" si="3"/>
        <v>6.4549999999998622E-2</v>
      </c>
      <c r="F31">
        <v>10.45</v>
      </c>
      <c r="G31">
        <v>41.6</v>
      </c>
      <c r="H31">
        <f t="shared" si="4"/>
        <v>0.41700000000006521</v>
      </c>
      <c r="J31">
        <v>11.69</v>
      </c>
      <c r="K31">
        <v>12.68</v>
      </c>
      <c r="L31">
        <f t="shared" si="0"/>
        <v>0.12419999999999735</v>
      </c>
      <c r="M31">
        <v>3.57</v>
      </c>
      <c r="N31">
        <f t="shared" si="1"/>
        <v>3.5399999999999245E-2</v>
      </c>
      <c r="O31">
        <v>10.71</v>
      </c>
      <c r="P31">
        <v>27.4</v>
      </c>
      <c r="Q31">
        <f t="shared" si="5"/>
        <v>0.27164999999999417</v>
      </c>
      <c r="S31">
        <v>12.32</v>
      </c>
      <c r="T31">
        <v>15.6</v>
      </c>
      <c r="U31">
        <f t="shared" si="6"/>
        <v>0.15624999999999667</v>
      </c>
      <c r="V31">
        <v>2.08</v>
      </c>
      <c r="W31">
        <f t="shared" si="7"/>
        <v>2.0349999999999566E-2</v>
      </c>
      <c r="X31">
        <v>11.31</v>
      </c>
      <c r="Y31">
        <v>49.02</v>
      </c>
      <c r="Z31">
        <f t="shared" si="8"/>
        <v>0.49019999999998959</v>
      </c>
      <c r="AB31">
        <v>13.76</v>
      </c>
      <c r="AC31">
        <v>18.12</v>
      </c>
      <c r="AD31">
        <f t="shared" si="9"/>
        <v>0.17999999999999616</v>
      </c>
      <c r="AE31">
        <v>0.26</v>
      </c>
      <c r="AF31">
        <f t="shared" si="10"/>
        <v>2.4999999999999467E-3</v>
      </c>
      <c r="AG31">
        <v>12.75</v>
      </c>
      <c r="AH31">
        <v>46.635800000000003</v>
      </c>
      <c r="AI31">
        <f t="shared" si="11"/>
        <v>0.46675899999999004</v>
      </c>
      <c r="AK31">
        <v>12.92</v>
      </c>
      <c r="AL31">
        <v>29.35</v>
      </c>
      <c r="AM31">
        <f t="shared" si="12"/>
        <v>0.2911999999999938</v>
      </c>
      <c r="AN31">
        <v>1.4</v>
      </c>
      <c r="AO31">
        <f t="shared" si="13"/>
        <v>1.3749999999999707E-2</v>
      </c>
      <c r="AP31">
        <v>11.95</v>
      </c>
      <c r="AQ31">
        <v>31.35</v>
      </c>
      <c r="AR31">
        <f t="shared" si="14"/>
        <v>0.31455000000004918</v>
      </c>
      <c r="AT31">
        <v>12.76</v>
      </c>
      <c r="AU31">
        <v>23.49</v>
      </c>
      <c r="AV31">
        <f t="shared" si="15"/>
        <v>0.23724999999999496</v>
      </c>
      <c r="AW31">
        <v>5.6</v>
      </c>
      <c r="AX31">
        <f t="shared" si="16"/>
        <v>5.5199999999998819E-2</v>
      </c>
      <c r="AY31">
        <v>11.76</v>
      </c>
      <c r="AZ31">
        <v>18.37</v>
      </c>
      <c r="BA31">
        <f t="shared" si="17"/>
        <v>0.18074999999999616</v>
      </c>
      <c r="BC31">
        <v>13.6</v>
      </c>
      <c r="BD31">
        <v>29.03</v>
      </c>
      <c r="BE31">
        <f t="shared" si="18"/>
        <v>0.58509999999998763</v>
      </c>
      <c r="BF31">
        <v>1.48</v>
      </c>
      <c r="BG31">
        <f t="shared" si="19"/>
        <v>2.2299999999999525E-2</v>
      </c>
      <c r="BH31">
        <v>12.51</v>
      </c>
      <c r="BI31">
        <v>20.02</v>
      </c>
      <c r="BJ31">
        <f t="shared" si="20"/>
        <v>0.20584999999999562</v>
      </c>
      <c r="BL31">
        <v>13.25</v>
      </c>
      <c r="BM31">
        <v>19.86</v>
      </c>
      <c r="BN31">
        <f t="shared" si="21"/>
        <v>0.58259999999998768</v>
      </c>
      <c r="BO31">
        <v>1.18</v>
      </c>
      <c r="BP31">
        <f t="shared" si="22"/>
        <v>3.4949999999999259E-2</v>
      </c>
      <c r="BQ31">
        <v>12.21</v>
      </c>
      <c r="BR31">
        <v>46.28</v>
      </c>
      <c r="BS31">
        <f t="shared" si="23"/>
        <v>0.47264999999998991</v>
      </c>
    </row>
    <row r="32" spans="1:71" x14ac:dyDescent="0.25">
      <c r="A32">
        <v>11.43</v>
      </c>
      <c r="B32">
        <v>9.39</v>
      </c>
      <c r="C32">
        <f t="shared" si="2"/>
        <v>9.2299999999998036E-2</v>
      </c>
      <c r="D32">
        <v>6.36</v>
      </c>
      <c r="E32">
        <f t="shared" si="3"/>
        <v>6.3149999999998652E-2</v>
      </c>
      <c r="F32">
        <v>10.46</v>
      </c>
      <c r="G32">
        <v>41.8</v>
      </c>
      <c r="H32">
        <f t="shared" si="4"/>
        <v>0.42034999999999101</v>
      </c>
      <c r="J32">
        <v>11.7</v>
      </c>
      <c r="K32">
        <v>12.16</v>
      </c>
      <c r="L32">
        <f t="shared" si="0"/>
        <v>0.12564999999999735</v>
      </c>
      <c r="M32">
        <v>3.51</v>
      </c>
      <c r="N32">
        <f t="shared" si="1"/>
        <v>3.4499999999999267E-2</v>
      </c>
      <c r="O32">
        <v>10.72</v>
      </c>
      <c r="P32">
        <v>26.93</v>
      </c>
      <c r="Q32">
        <f t="shared" si="5"/>
        <v>0.2659499999999943</v>
      </c>
      <c r="S32">
        <v>12.33</v>
      </c>
      <c r="T32">
        <v>15.65</v>
      </c>
      <c r="U32">
        <f t="shared" si="6"/>
        <v>0.15574999999999667</v>
      </c>
      <c r="V32">
        <v>1.99</v>
      </c>
      <c r="W32">
        <f t="shared" si="7"/>
        <v>1.9699999999999579E-2</v>
      </c>
      <c r="X32">
        <v>11.32</v>
      </c>
      <c r="Y32">
        <v>49.02</v>
      </c>
      <c r="Z32">
        <f t="shared" si="8"/>
        <v>0.49019999999998959</v>
      </c>
      <c r="AB32">
        <v>13.77</v>
      </c>
      <c r="AC32">
        <v>17.88</v>
      </c>
      <c r="AD32">
        <f t="shared" si="9"/>
        <v>0.1788999999999962</v>
      </c>
      <c r="AE32">
        <v>0.24</v>
      </c>
      <c r="AF32">
        <f t="shared" si="10"/>
        <v>2.3499999999999498E-3</v>
      </c>
      <c r="AG32">
        <v>12.76</v>
      </c>
      <c r="AH32">
        <v>46.716000000000001</v>
      </c>
      <c r="AI32">
        <f t="shared" si="11"/>
        <v>0.47057049999999001</v>
      </c>
      <c r="AK32">
        <v>12.93</v>
      </c>
      <c r="AL32">
        <v>28.89</v>
      </c>
      <c r="AM32">
        <f t="shared" si="12"/>
        <v>0.28349999999999398</v>
      </c>
      <c r="AN32">
        <v>1.35</v>
      </c>
      <c r="AO32">
        <f t="shared" si="13"/>
        <v>1.3199999999999719E-2</v>
      </c>
      <c r="AP32">
        <v>11.96</v>
      </c>
      <c r="AQ32">
        <v>31.56</v>
      </c>
      <c r="AR32">
        <f t="shared" si="14"/>
        <v>0.31859999999999322</v>
      </c>
      <c r="AT32">
        <v>12.77</v>
      </c>
      <c r="AU32">
        <v>23.96</v>
      </c>
      <c r="AV32">
        <f t="shared" si="15"/>
        <v>0.24609999999999474</v>
      </c>
      <c r="AW32">
        <v>5.44</v>
      </c>
      <c r="AX32">
        <f t="shared" si="16"/>
        <v>5.3799999999998863E-2</v>
      </c>
      <c r="AY32">
        <v>11.77</v>
      </c>
      <c r="AZ32">
        <v>17.78</v>
      </c>
      <c r="BA32">
        <f t="shared" si="17"/>
        <v>0.17544999999999628</v>
      </c>
      <c r="BC32">
        <v>13.62</v>
      </c>
      <c r="BD32">
        <v>29.48</v>
      </c>
      <c r="BE32">
        <f t="shared" si="18"/>
        <v>0.58050000000003921</v>
      </c>
      <c r="BF32">
        <v>0.75</v>
      </c>
      <c r="BG32">
        <f t="shared" si="19"/>
        <v>1.2700000000000858E-2</v>
      </c>
      <c r="BH32">
        <v>12.52</v>
      </c>
      <c r="BI32">
        <v>21.15</v>
      </c>
      <c r="BJ32">
        <f t="shared" si="20"/>
        <v>0.22744999999999513</v>
      </c>
      <c r="BL32">
        <v>13.28</v>
      </c>
      <c r="BM32">
        <v>18.98</v>
      </c>
      <c r="BN32">
        <f t="shared" si="21"/>
        <v>0.370300000000025</v>
      </c>
      <c r="BO32">
        <v>1.1499999999999999</v>
      </c>
      <c r="BP32">
        <f t="shared" si="22"/>
        <v>2.2400000000001512E-2</v>
      </c>
      <c r="BQ32">
        <v>12.22</v>
      </c>
      <c r="BR32">
        <v>48.25</v>
      </c>
      <c r="BS32">
        <f t="shared" si="23"/>
        <v>0.48299999999998966</v>
      </c>
    </row>
    <row r="33" spans="1:71" x14ac:dyDescent="0.25">
      <c r="A33">
        <v>11.44</v>
      </c>
      <c r="B33">
        <v>9.07</v>
      </c>
      <c r="C33">
        <f t="shared" si="2"/>
        <v>9.219999999999802E-2</v>
      </c>
      <c r="D33">
        <v>6.27</v>
      </c>
      <c r="E33">
        <f t="shared" si="3"/>
        <v>6.1749999999998681E-2</v>
      </c>
      <c r="F33">
        <v>10.47</v>
      </c>
      <c r="G33">
        <v>42.27</v>
      </c>
      <c r="H33">
        <f t="shared" si="4"/>
        <v>0.42479999999999096</v>
      </c>
      <c r="J33">
        <v>11.71</v>
      </c>
      <c r="K33">
        <v>12.97</v>
      </c>
      <c r="L33">
        <f t="shared" si="0"/>
        <v>0.12959999999999725</v>
      </c>
      <c r="M33">
        <v>3.39</v>
      </c>
      <c r="N33">
        <f t="shared" si="1"/>
        <v>3.3649999999999285E-2</v>
      </c>
      <c r="O33">
        <v>10.73</v>
      </c>
      <c r="P33">
        <v>26.26</v>
      </c>
      <c r="Q33">
        <f t="shared" si="5"/>
        <v>0.26344999999999436</v>
      </c>
      <c r="S33">
        <v>12.34</v>
      </c>
      <c r="T33">
        <v>15.5</v>
      </c>
      <c r="U33">
        <f t="shared" si="6"/>
        <v>0.15559999999999666</v>
      </c>
      <c r="V33">
        <v>1.95</v>
      </c>
      <c r="W33">
        <f t="shared" si="7"/>
        <v>1.9199999999999589E-2</v>
      </c>
      <c r="X33">
        <v>11.33</v>
      </c>
      <c r="Y33">
        <v>49.02</v>
      </c>
      <c r="Z33">
        <f t="shared" si="8"/>
        <v>0.49019999999998959</v>
      </c>
      <c r="AB33">
        <v>13.78</v>
      </c>
      <c r="AC33">
        <v>17.899999999999999</v>
      </c>
      <c r="AD33">
        <f t="shared" si="9"/>
        <v>0.17644999999999622</v>
      </c>
      <c r="AE33">
        <v>0.23</v>
      </c>
      <c r="AF33">
        <f t="shared" si="10"/>
        <v>2.2499999999999521E-3</v>
      </c>
      <c r="AG33">
        <v>12.77</v>
      </c>
      <c r="AH33">
        <v>47.398099999999999</v>
      </c>
      <c r="AI33">
        <f t="shared" si="11"/>
        <v>0.47986099999998977</v>
      </c>
      <c r="AK33">
        <v>12.94</v>
      </c>
      <c r="AL33">
        <v>27.81</v>
      </c>
      <c r="AM33">
        <f t="shared" si="12"/>
        <v>0.2783499999999941</v>
      </c>
      <c r="AN33">
        <v>1.29</v>
      </c>
      <c r="AO33">
        <f t="shared" si="13"/>
        <v>1.2699999999999729E-2</v>
      </c>
      <c r="AP33">
        <v>11.97</v>
      </c>
      <c r="AQ33">
        <v>32.159999999999997</v>
      </c>
      <c r="AR33">
        <f t="shared" si="14"/>
        <v>0.32369999999999305</v>
      </c>
      <c r="AT33">
        <v>12.78</v>
      </c>
      <c r="AU33">
        <v>25.26</v>
      </c>
      <c r="AV33">
        <f t="shared" si="15"/>
        <v>0.25734999999999453</v>
      </c>
      <c r="AW33">
        <v>5.32</v>
      </c>
      <c r="AX33">
        <f t="shared" si="16"/>
        <v>5.2299999999998889E-2</v>
      </c>
      <c r="AY33">
        <v>11.78</v>
      </c>
      <c r="AZ33">
        <v>17.309999999999999</v>
      </c>
      <c r="BA33">
        <f t="shared" si="17"/>
        <v>0.16399999999999648</v>
      </c>
      <c r="BC33">
        <v>13.64</v>
      </c>
      <c r="BD33">
        <v>28.57</v>
      </c>
      <c r="BE33">
        <f t="shared" si="18"/>
        <v>0.28164999999999396</v>
      </c>
      <c r="BF33">
        <v>0.52</v>
      </c>
      <c r="BG33">
        <f t="shared" si="19"/>
        <v>5.0999999999998911E-3</v>
      </c>
      <c r="BH33">
        <v>12.53</v>
      </c>
      <c r="BI33">
        <v>24.34</v>
      </c>
      <c r="BJ33">
        <f t="shared" si="20"/>
        <v>0.51950000000003504</v>
      </c>
      <c r="BL33">
        <v>13.3</v>
      </c>
      <c r="BM33">
        <v>18.05</v>
      </c>
      <c r="BN33">
        <f t="shared" si="21"/>
        <v>0.35389999999999244</v>
      </c>
      <c r="BO33">
        <v>1.0900000000000001</v>
      </c>
      <c r="BP33">
        <f t="shared" si="22"/>
        <v>2.1499999999999544E-2</v>
      </c>
      <c r="BQ33">
        <v>12.23</v>
      </c>
      <c r="BR33">
        <v>48.35</v>
      </c>
      <c r="BS33">
        <f t="shared" si="23"/>
        <v>0.94819999999997973</v>
      </c>
    </row>
    <row r="34" spans="1:71" x14ac:dyDescent="0.25">
      <c r="A34">
        <v>11.46</v>
      </c>
      <c r="B34">
        <v>9.3699999999999992</v>
      </c>
      <c r="C34">
        <f t="shared" si="2"/>
        <v>9.6649999999997932E-2</v>
      </c>
      <c r="D34">
        <v>6.08</v>
      </c>
      <c r="E34">
        <f t="shared" si="3"/>
        <v>6.0349999999998717E-2</v>
      </c>
      <c r="F34">
        <v>10.48</v>
      </c>
      <c r="G34">
        <v>42.69</v>
      </c>
      <c r="H34">
        <f t="shared" si="4"/>
        <v>0.42754999999999083</v>
      </c>
      <c r="J34">
        <v>11.72</v>
      </c>
      <c r="K34">
        <v>12.95</v>
      </c>
      <c r="L34">
        <f t="shared" si="0"/>
        <v>0.1320499999999972</v>
      </c>
      <c r="M34">
        <v>3.34</v>
      </c>
      <c r="N34">
        <f t="shared" si="1"/>
        <v>3.2999999999999294E-2</v>
      </c>
      <c r="O34">
        <v>10.74</v>
      </c>
      <c r="P34">
        <v>26.43</v>
      </c>
      <c r="Q34">
        <f t="shared" si="5"/>
        <v>0.26239999999999442</v>
      </c>
      <c r="S34">
        <v>12.35</v>
      </c>
      <c r="T34">
        <v>15.62</v>
      </c>
      <c r="U34">
        <f t="shared" si="6"/>
        <v>0.15669999999999665</v>
      </c>
      <c r="V34">
        <v>1.89</v>
      </c>
      <c r="W34">
        <f t="shared" si="7"/>
        <v>1.8599999999999603E-2</v>
      </c>
      <c r="X34">
        <v>11.34</v>
      </c>
      <c r="Y34">
        <v>49.02</v>
      </c>
      <c r="Z34">
        <f t="shared" si="8"/>
        <v>0.49019999999998959</v>
      </c>
      <c r="AB34">
        <v>13.79</v>
      </c>
      <c r="AC34">
        <v>17.39</v>
      </c>
      <c r="AD34">
        <f t="shared" si="9"/>
        <v>0.34140000000002307</v>
      </c>
      <c r="AE34">
        <v>0.22</v>
      </c>
      <c r="AF34">
        <f t="shared" si="10"/>
        <v>4.3000000000002906E-3</v>
      </c>
      <c r="AG34">
        <v>12.78</v>
      </c>
      <c r="AH34">
        <v>48.574100000000001</v>
      </c>
      <c r="AI34">
        <f t="shared" si="11"/>
        <v>0.48753099999998967</v>
      </c>
      <c r="AK34">
        <v>12.95</v>
      </c>
      <c r="AL34">
        <v>27.86</v>
      </c>
      <c r="AM34">
        <f t="shared" si="12"/>
        <v>0.28445000000004445</v>
      </c>
      <c r="AN34">
        <v>1.25</v>
      </c>
      <c r="AO34">
        <f t="shared" si="13"/>
        <v>1.2350000000001929E-2</v>
      </c>
      <c r="AP34">
        <v>11.98</v>
      </c>
      <c r="AQ34">
        <v>32.58</v>
      </c>
      <c r="AR34">
        <f t="shared" si="14"/>
        <v>0.65259999999998597</v>
      </c>
      <c r="AT34">
        <v>12.79</v>
      </c>
      <c r="AU34">
        <v>26.21</v>
      </c>
      <c r="AV34">
        <f t="shared" si="15"/>
        <v>0.26370000000004123</v>
      </c>
      <c r="AW34">
        <v>5.14</v>
      </c>
      <c r="AX34">
        <f t="shared" si="16"/>
        <v>5.0650000000007911E-2</v>
      </c>
      <c r="AY34">
        <v>11.79</v>
      </c>
      <c r="AZ34">
        <v>15.49</v>
      </c>
      <c r="BA34">
        <f t="shared" si="17"/>
        <v>0.15095000000002359</v>
      </c>
      <c r="BC34">
        <v>13.65</v>
      </c>
      <c r="BD34">
        <v>27.76</v>
      </c>
      <c r="BE34">
        <f t="shared" si="18"/>
        <v>0.27539999999999409</v>
      </c>
      <c r="BF34">
        <v>0.5</v>
      </c>
      <c r="BG34">
        <f t="shared" si="19"/>
        <v>4.8999999999998958E-3</v>
      </c>
      <c r="BH34">
        <v>12.55</v>
      </c>
      <c r="BI34">
        <v>27.61</v>
      </c>
      <c r="BJ34">
        <f t="shared" si="20"/>
        <v>0.28984999999999383</v>
      </c>
      <c r="BL34">
        <v>13.32</v>
      </c>
      <c r="BM34">
        <v>17.34</v>
      </c>
      <c r="BN34">
        <f t="shared" si="21"/>
        <v>0.34329999999999267</v>
      </c>
      <c r="BO34">
        <v>1.06</v>
      </c>
      <c r="BP34">
        <f t="shared" si="22"/>
        <v>2.0999999999999554E-2</v>
      </c>
      <c r="BQ34">
        <v>12.25</v>
      </c>
      <c r="BR34">
        <v>46.47</v>
      </c>
      <c r="BS34">
        <f t="shared" si="23"/>
        <v>0.43039999999999079</v>
      </c>
    </row>
    <row r="35" spans="1:71" x14ac:dyDescent="0.25">
      <c r="A35">
        <v>11.47</v>
      </c>
      <c r="B35">
        <v>9.9600000000000009</v>
      </c>
      <c r="C35">
        <f t="shared" si="2"/>
        <v>0.10019999999999786</v>
      </c>
      <c r="D35">
        <v>5.99</v>
      </c>
      <c r="E35">
        <f t="shared" si="3"/>
        <v>5.8899999999998752E-2</v>
      </c>
      <c r="F35">
        <v>10.49</v>
      </c>
      <c r="G35">
        <v>42.82</v>
      </c>
      <c r="H35">
        <f t="shared" si="4"/>
        <v>0.42674999999999086</v>
      </c>
      <c r="J35">
        <v>11.73</v>
      </c>
      <c r="K35">
        <v>13.46</v>
      </c>
      <c r="L35">
        <f t="shared" si="0"/>
        <v>0.13434999999999714</v>
      </c>
      <c r="M35">
        <v>3.26</v>
      </c>
      <c r="N35">
        <f t="shared" si="1"/>
        <v>3.2499999999999307E-2</v>
      </c>
      <c r="O35">
        <v>10.75</v>
      </c>
      <c r="P35">
        <v>26.05</v>
      </c>
      <c r="Q35">
        <f t="shared" si="5"/>
        <v>0.26039999999999441</v>
      </c>
      <c r="S35">
        <v>12.36</v>
      </c>
      <c r="T35">
        <v>15.72</v>
      </c>
      <c r="U35">
        <f t="shared" si="6"/>
        <v>0.1549999999999967</v>
      </c>
      <c r="V35">
        <v>1.83</v>
      </c>
      <c r="W35">
        <f t="shared" si="7"/>
        <v>1.8049999999999618E-2</v>
      </c>
      <c r="X35">
        <v>11.35</v>
      </c>
      <c r="Y35">
        <v>49.02</v>
      </c>
      <c r="Z35">
        <f t="shared" si="8"/>
        <v>0.49019999999998959</v>
      </c>
      <c r="AB35">
        <v>13.81</v>
      </c>
      <c r="AC35">
        <v>16.75</v>
      </c>
      <c r="AD35">
        <f t="shared" si="9"/>
        <v>0.32569999999999305</v>
      </c>
      <c r="AE35">
        <v>0.21</v>
      </c>
      <c r="AF35">
        <f t="shared" si="10"/>
        <v>4.0999999999999127E-3</v>
      </c>
      <c r="AG35">
        <v>12.79</v>
      </c>
      <c r="AH35">
        <v>48.932099999999998</v>
      </c>
      <c r="AI35">
        <f t="shared" si="11"/>
        <v>0.97932100000006606</v>
      </c>
      <c r="AK35">
        <v>12.96</v>
      </c>
      <c r="AL35">
        <v>29.03</v>
      </c>
      <c r="AM35">
        <f t="shared" si="12"/>
        <v>0.29054999999999381</v>
      </c>
      <c r="AN35">
        <v>1.22</v>
      </c>
      <c r="AO35">
        <f t="shared" si="13"/>
        <v>1.1949999999999744E-2</v>
      </c>
      <c r="AP35">
        <v>12</v>
      </c>
      <c r="AQ35">
        <v>32.68</v>
      </c>
      <c r="AR35">
        <f t="shared" si="14"/>
        <v>0.65419999999998613</v>
      </c>
      <c r="AT35">
        <v>12.8</v>
      </c>
      <c r="AU35">
        <v>26.53</v>
      </c>
      <c r="AV35">
        <f t="shared" si="15"/>
        <v>0.26704999999999429</v>
      </c>
      <c r="AW35">
        <v>4.99</v>
      </c>
      <c r="AX35">
        <f t="shared" si="16"/>
        <v>4.834999999999897E-2</v>
      </c>
      <c r="AY35">
        <v>11.8</v>
      </c>
      <c r="AZ35">
        <v>14.7</v>
      </c>
      <c r="BA35">
        <f t="shared" si="17"/>
        <v>0.14469999999999691</v>
      </c>
      <c r="BC35">
        <v>13.66</v>
      </c>
      <c r="BD35">
        <v>27.32</v>
      </c>
      <c r="BE35">
        <f t="shared" si="18"/>
        <v>0.27844999999999404</v>
      </c>
      <c r="BF35">
        <v>0.48</v>
      </c>
      <c r="BG35">
        <f t="shared" si="19"/>
        <v>4.6999999999998996E-3</v>
      </c>
      <c r="BH35">
        <v>12.56</v>
      </c>
      <c r="BI35">
        <v>30.36</v>
      </c>
      <c r="BJ35">
        <f t="shared" si="20"/>
        <v>0.3078999999999934</v>
      </c>
      <c r="BL35">
        <v>13.34</v>
      </c>
      <c r="BM35">
        <v>16.989999999999998</v>
      </c>
      <c r="BN35">
        <f t="shared" si="21"/>
        <v>0.16784999999999639</v>
      </c>
      <c r="BO35">
        <v>1.04</v>
      </c>
      <c r="BP35">
        <f t="shared" si="22"/>
        <v>1.0349999999999781E-2</v>
      </c>
      <c r="BQ35">
        <v>12.26</v>
      </c>
      <c r="BR35">
        <v>39.61</v>
      </c>
      <c r="BS35">
        <f t="shared" si="23"/>
        <v>0.38084999999999192</v>
      </c>
    </row>
    <row r="36" spans="1:71" x14ac:dyDescent="0.25">
      <c r="A36">
        <v>11.48</v>
      </c>
      <c r="B36">
        <v>10.08</v>
      </c>
      <c r="C36">
        <f t="shared" si="2"/>
        <v>9.8599999999997898E-2</v>
      </c>
      <c r="D36">
        <v>5.79</v>
      </c>
      <c r="E36">
        <f t="shared" si="3"/>
        <v>5.744999999999878E-2</v>
      </c>
      <c r="F36">
        <v>10.5</v>
      </c>
      <c r="G36">
        <v>42.53</v>
      </c>
      <c r="H36">
        <f t="shared" si="4"/>
        <v>0.84159999999998203</v>
      </c>
      <c r="J36">
        <v>11.74</v>
      </c>
      <c r="K36">
        <v>13.41</v>
      </c>
      <c r="L36">
        <f t="shared" si="0"/>
        <v>0.12969999999999723</v>
      </c>
      <c r="M36">
        <v>3.24</v>
      </c>
      <c r="N36">
        <f t="shared" si="1"/>
        <v>3.1849999999999323E-2</v>
      </c>
      <c r="O36">
        <v>10.76</v>
      </c>
      <c r="P36">
        <v>26.03</v>
      </c>
      <c r="Q36">
        <f t="shared" si="5"/>
        <v>0.25854999999999451</v>
      </c>
      <c r="S36">
        <v>12.37</v>
      </c>
      <c r="T36">
        <v>15.28</v>
      </c>
      <c r="U36">
        <f t="shared" si="6"/>
        <v>0.15215000000002379</v>
      </c>
      <c r="V36">
        <v>1.78</v>
      </c>
      <c r="W36">
        <f t="shared" si="7"/>
        <v>1.7500000000002736E-2</v>
      </c>
      <c r="X36">
        <v>11.36</v>
      </c>
      <c r="Y36">
        <v>49.02</v>
      </c>
      <c r="Z36">
        <f t="shared" si="8"/>
        <v>0.49019999999998959</v>
      </c>
      <c r="AB36">
        <v>13.83</v>
      </c>
      <c r="AC36">
        <v>15.82</v>
      </c>
      <c r="AD36">
        <f t="shared" si="9"/>
        <v>0.15474999999999672</v>
      </c>
      <c r="AE36">
        <v>0.2</v>
      </c>
      <c r="AF36">
        <f t="shared" si="10"/>
        <v>1.9499999999999585E-3</v>
      </c>
      <c r="AG36">
        <v>12.81</v>
      </c>
      <c r="AH36">
        <v>49</v>
      </c>
      <c r="AI36">
        <f t="shared" si="11"/>
        <v>0.49001549999998956</v>
      </c>
      <c r="AK36">
        <v>12.97</v>
      </c>
      <c r="AL36">
        <v>29.08</v>
      </c>
      <c r="AM36">
        <f t="shared" si="12"/>
        <v>0.29009999999999381</v>
      </c>
      <c r="AN36">
        <v>1.17</v>
      </c>
      <c r="AO36">
        <f t="shared" si="13"/>
        <v>1.1499999999999753E-2</v>
      </c>
      <c r="AP36">
        <v>12.02</v>
      </c>
      <c r="AQ36">
        <v>32.74</v>
      </c>
      <c r="AR36">
        <f t="shared" si="14"/>
        <v>0.33054999999999296</v>
      </c>
      <c r="AT36">
        <v>12.81</v>
      </c>
      <c r="AU36">
        <v>26.88</v>
      </c>
      <c r="AV36">
        <f t="shared" si="15"/>
        <v>0.27109999999999423</v>
      </c>
      <c r="AW36">
        <v>4.68</v>
      </c>
      <c r="AX36">
        <f t="shared" si="16"/>
        <v>4.6199999999999006E-2</v>
      </c>
      <c r="AY36">
        <v>11.81</v>
      </c>
      <c r="AZ36">
        <v>14.24</v>
      </c>
      <c r="BA36">
        <f t="shared" si="17"/>
        <v>0.14019999999999699</v>
      </c>
      <c r="BC36">
        <v>13.67</v>
      </c>
      <c r="BD36">
        <v>28.37</v>
      </c>
      <c r="BE36">
        <f t="shared" si="18"/>
        <v>0.57819999999998772</v>
      </c>
      <c r="BF36">
        <v>0.46</v>
      </c>
      <c r="BG36">
        <f t="shared" si="19"/>
        <v>8.8999999999998108E-3</v>
      </c>
      <c r="BH36">
        <v>12.57</v>
      </c>
      <c r="BI36">
        <v>31.22</v>
      </c>
      <c r="BJ36">
        <f t="shared" si="20"/>
        <v>0.30694999999999345</v>
      </c>
      <c r="BL36">
        <v>13.35</v>
      </c>
      <c r="BM36">
        <v>16.579999999999998</v>
      </c>
      <c r="BN36">
        <f t="shared" si="21"/>
        <v>0.16454999999999648</v>
      </c>
      <c r="BO36">
        <v>1.03</v>
      </c>
      <c r="BP36">
        <f t="shared" si="22"/>
        <v>1.0149999999999784E-2</v>
      </c>
      <c r="BQ36">
        <v>12.27</v>
      </c>
      <c r="BR36">
        <v>36.56</v>
      </c>
      <c r="BS36">
        <f t="shared" si="23"/>
        <v>0.35089999999999255</v>
      </c>
    </row>
    <row r="37" spans="1:71" x14ac:dyDescent="0.25">
      <c r="A37">
        <v>11.5</v>
      </c>
      <c r="B37">
        <v>9.64</v>
      </c>
      <c r="C37">
        <f t="shared" si="2"/>
        <v>9.6649999999997932E-2</v>
      </c>
      <c r="D37">
        <v>5.7</v>
      </c>
      <c r="E37">
        <f t="shared" si="3"/>
        <v>5.6549999999998796E-2</v>
      </c>
      <c r="F37">
        <v>10.52</v>
      </c>
      <c r="G37">
        <v>41.63</v>
      </c>
      <c r="H37">
        <f t="shared" si="4"/>
        <v>0.81849999999998246</v>
      </c>
      <c r="J37">
        <v>11.75</v>
      </c>
      <c r="K37">
        <v>12.53</v>
      </c>
      <c r="L37">
        <f t="shared" si="0"/>
        <v>0.12344999999999735</v>
      </c>
      <c r="M37">
        <v>3.13</v>
      </c>
      <c r="N37">
        <f t="shared" si="1"/>
        <v>3.1149999999999338E-2</v>
      </c>
      <c r="O37">
        <v>10.77</v>
      </c>
      <c r="P37">
        <v>25.68</v>
      </c>
      <c r="Q37">
        <f t="shared" si="5"/>
        <v>0.25454999999999456</v>
      </c>
      <c r="S37">
        <v>12.38</v>
      </c>
      <c r="T37">
        <v>15.15</v>
      </c>
      <c r="U37">
        <f t="shared" si="6"/>
        <v>0.1507999999999968</v>
      </c>
      <c r="V37">
        <v>1.72</v>
      </c>
      <c r="W37">
        <f t="shared" si="7"/>
        <v>1.6949999999999635E-2</v>
      </c>
      <c r="X37">
        <v>11.37</v>
      </c>
      <c r="Y37">
        <v>49.02</v>
      </c>
      <c r="Z37">
        <f t="shared" si="8"/>
        <v>0.49020000000007669</v>
      </c>
      <c r="AB37">
        <v>13.84</v>
      </c>
      <c r="AC37">
        <v>15.13</v>
      </c>
      <c r="AD37">
        <f t="shared" si="9"/>
        <v>0.44984999999999042</v>
      </c>
      <c r="AE37">
        <v>0.19</v>
      </c>
      <c r="AF37">
        <f t="shared" si="10"/>
        <v>5.5499999999998814E-3</v>
      </c>
      <c r="AG37">
        <v>12.82</v>
      </c>
      <c r="AH37">
        <v>49.003100000000003</v>
      </c>
      <c r="AI37">
        <f t="shared" si="11"/>
        <v>0.49003099999998961</v>
      </c>
      <c r="AK37">
        <v>12.98</v>
      </c>
      <c r="AL37">
        <v>28.94</v>
      </c>
      <c r="AM37">
        <f t="shared" si="12"/>
        <v>0.28739999999999388</v>
      </c>
      <c r="AN37">
        <v>1.1299999999999999</v>
      </c>
      <c r="AO37">
        <f t="shared" si="13"/>
        <v>1.1049999999999765E-2</v>
      </c>
      <c r="AP37">
        <v>12.03</v>
      </c>
      <c r="AQ37">
        <v>33.369999999999997</v>
      </c>
      <c r="AR37">
        <f t="shared" si="14"/>
        <v>0.67740000000004563</v>
      </c>
      <c r="AT37">
        <v>12.82</v>
      </c>
      <c r="AU37">
        <v>27.34</v>
      </c>
      <c r="AV37">
        <f t="shared" si="15"/>
        <v>0.27439999999999415</v>
      </c>
      <c r="AW37">
        <v>4.5599999999999996</v>
      </c>
      <c r="AX37">
        <f t="shared" si="16"/>
        <v>4.4549999999999049E-2</v>
      </c>
      <c r="AY37">
        <v>11.82</v>
      </c>
      <c r="AZ37">
        <v>13.8</v>
      </c>
      <c r="BA37">
        <f t="shared" si="17"/>
        <v>0.13639999999999711</v>
      </c>
      <c r="BC37">
        <v>13.69</v>
      </c>
      <c r="BD37">
        <v>29.45</v>
      </c>
      <c r="BE37">
        <f t="shared" si="18"/>
        <v>0.29474999999999374</v>
      </c>
      <c r="BF37">
        <v>0.43</v>
      </c>
      <c r="BG37">
        <f t="shared" si="19"/>
        <v>4.0999999999999127E-3</v>
      </c>
      <c r="BH37">
        <v>12.58</v>
      </c>
      <c r="BI37">
        <v>30.17</v>
      </c>
      <c r="BJ37">
        <f t="shared" si="20"/>
        <v>0.58689999999998743</v>
      </c>
      <c r="BL37">
        <v>13.36</v>
      </c>
      <c r="BM37">
        <v>16.329999999999998</v>
      </c>
      <c r="BN37">
        <f t="shared" si="21"/>
        <v>0.16294999999999654</v>
      </c>
      <c r="BO37">
        <v>1</v>
      </c>
      <c r="BP37">
        <f t="shared" si="22"/>
        <v>9.8999999999997892E-3</v>
      </c>
      <c r="BQ37">
        <v>12.28</v>
      </c>
      <c r="BR37">
        <v>33.619999999999997</v>
      </c>
      <c r="BS37">
        <f t="shared" si="23"/>
        <v>0.32499999999999307</v>
      </c>
    </row>
    <row r="38" spans="1:71" x14ac:dyDescent="0.25">
      <c r="A38">
        <v>11.51</v>
      </c>
      <c r="B38">
        <v>9.69</v>
      </c>
      <c r="C38">
        <f t="shared" si="2"/>
        <v>9.8249999999997895E-2</v>
      </c>
      <c r="D38">
        <v>5.61</v>
      </c>
      <c r="E38">
        <f t="shared" si="3"/>
        <v>5.5199999999998819E-2</v>
      </c>
      <c r="F38">
        <v>10.54</v>
      </c>
      <c r="G38">
        <v>40.22</v>
      </c>
      <c r="H38">
        <f t="shared" si="4"/>
        <v>0.79150000000005349</v>
      </c>
      <c r="J38">
        <v>11.76</v>
      </c>
      <c r="K38">
        <v>12.16</v>
      </c>
      <c r="L38">
        <f t="shared" si="0"/>
        <v>0.12014999999999744</v>
      </c>
      <c r="M38">
        <v>3.1</v>
      </c>
      <c r="N38">
        <f t="shared" si="1"/>
        <v>3.059999999999935E-2</v>
      </c>
      <c r="O38">
        <v>10.78</v>
      </c>
      <c r="P38">
        <v>25.23</v>
      </c>
      <c r="Q38">
        <f t="shared" si="5"/>
        <v>0.25199999999999467</v>
      </c>
      <c r="S38">
        <v>12.39</v>
      </c>
      <c r="T38">
        <v>15.01</v>
      </c>
      <c r="U38">
        <f t="shared" si="6"/>
        <v>0.1494999999999968</v>
      </c>
      <c r="V38">
        <v>1.67</v>
      </c>
      <c r="W38">
        <f t="shared" si="7"/>
        <v>1.6299999999999652E-2</v>
      </c>
      <c r="X38">
        <v>11.38</v>
      </c>
      <c r="Y38">
        <v>49.02</v>
      </c>
      <c r="Z38">
        <f t="shared" si="8"/>
        <v>0.49019999999998959</v>
      </c>
      <c r="AB38">
        <v>13.87</v>
      </c>
      <c r="AC38">
        <v>14.86</v>
      </c>
      <c r="AD38">
        <f t="shared" si="9"/>
        <v>0.147250000000023</v>
      </c>
      <c r="AE38">
        <v>0.18</v>
      </c>
      <c r="AF38">
        <f t="shared" si="10"/>
        <v>1.7500000000002735E-3</v>
      </c>
      <c r="AG38">
        <v>12.83</v>
      </c>
      <c r="AH38">
        <v>49.003100000000003</v>
      </c>
      <c r="AI38">
        <f t="shared" si="11"/>
        <v>0.49004649999998956</v>
      </c>
      <c r="AK38">
        <v>12.99</v>
      </c>
      <c r="AL38">
        <v>28.54</v>
      </c>
      <c r="AM38">
        <f t="shared" si="12"/>
        <v>0.28419999999999396</v>
      </c>
      <c r="AN38">
        <v>1.08</v>
      </c>
      <c r="AO38">
        <f t="shared" si="13"/>
        <v>1.0599999999999775E-2</v>
      </c>
      <c r="AP38">
        <v>12.05</v>
      </c>
      <c r="AQ38">
        <v>34.369999999999997</v>
      </c>
      <c r="AR38">
        <f t="shared" si="14"/>
        <v>0.34854999999999259</v>
      </c>
      <c r="AT38">
        <v>12.83</v>
      </c>
      <c r="AU38">
        <v>27.54</v>
      </c>
      <c r="AV38">
        <f t="shared" si="15"/>
        <v>0.27489999999999415</v>
      </c>
      <c r="AW38">
        <v>4.3499999999999996</v>
      </c>
      <c r="AX38">
        <f t="shared" si="16"/>
        <v>4.284999999999909E-2</v>
      </c>
      <c r="AY38">
        <v>11.83</v>
      </c>
      <c r="AZ38">
        <v>13.48</v>
      </c>
      <c r="BA38">
        <f t="shared" si="17"/>
        <v>0.140099999999997</v>
      </c>
      <c r="BC38">
        <v>13.7</v>
      </c>
      <c r="BD38">
        <v>29.5</v>
      </c>
      <c r="BE38">
        <f t="shared" si="18"/>
        <v>0.29205000000004566</v>
      </c>
      <c r="BF38">
        <v>0.39</v>
      </c>
      <c r="BG38">
        <f t="shared" si="19"/>
        <v>3.7500000000005862E-3</v>
      </c>
      <c r="BH38">
        <v>12.6</v>
      </c>
      <c r="BI38">
        <v>28.52</v>
      </c>
      <c r="BJ38">
        <f t="shared" si="20"/>
        <v>0.55889999999998807</v>
      </c>
      <c r="BL38">
        <v>13.37</v>
      </c>
      <c r="BM38">
        <v>16.260000000000002</v>
      </c>
      <c r="BN38">
        <f t="shared" si="21"/>
        <v>0.18490000000002893</v>
      </c>
      <c r="BO38">
        <v>0.98</v>
      </c>
      <c r="BP38">
        <f t="shared" si="22"/>
        <v>9.7000000000015164E-3</v>
      </c>
      <c r="BQ38">
        <v>12.29</v>
      </c>
      <c r="BR38">
        <v>31.38</v>
      </c>
      <c r="BS38">
        <f t="shared" si="23"/>
        <v>0.30440000000004758</v>
      </c>
    </row>
    <row r="39" spans="1:71" x14ac:dyDescent="0.25">
      <c r="A39">
        <v>11.53</v>
      </c>
      <c r="B39">
        <v>9.9600000000000009</v>
      </c>
      <c r="C39">
        <f t="shared" si="2"/>
        <v>9.5899999999997959E-2</v>
      </c>
      <c r="D39">
        <v>5.43</v>
      </c>
      <c r="E39">
        <f t="shared" si="3"/>
        <v>5.3749999999998854E-2</v>
      </c>
      <c r="F39">
        <v>10.56</v>
      </c>
      <c r="G39">
        <v>38.93</v>
      </c>
      <c r="H39">
        <f t="shared" si="4"/>
        <v>1.1618999999999753</v>
      </c>
      <c r="J39">
        <v>11.77</v>
      </c>
      <c r="K39">
        <v>11.87</v>
      </c>
      <c r="L39">
        <f t="shared" si="0"/>
        <v>0.11854999999999748</v>
      </c>
      <c r="M39">
        <v>3.02</v>
      </c>
      <c r="N39">
        <f t="shared" si="1"/>
        <v>2.9799999999999365E-2</v>
      </c>
      <c r="O39">
        <v>10.79</v>
      </c>
      <c r="P39">
        <v>25.17</v>
      </c>
      <c r="Q39">
        <f t="shared" si="5"/>
        <v>0.25165000000003934</v>
      </c>
      <c r="S39">
        <v>12.4</v>
      </c>
      <c r="T39">
        <v>14.89</v>
      </c>
      <c r="U39">
        <f t="shared" si="6"/>
        <v>0.14849999999999686</v>
      </c>
      <c r="V39">
        <v>1.59</v>
      </c>
      <c r="W39">
        <f t="shared" si="7"/>
        <v>1.5699999999999666E-2</v>
      </c>
      <c r="X39">
        <v>11.39</v>
      </c>
      <c r="Y39">
        <v>49.02</v>
      </c>
      <c r="Z39">
        <f t="shared" si="8"/>
        <v>0.49019999999998959</v>
      </c>
      <c r="AB39">
        <v>13.88</v>
      </c>
      <c r="AC39">
        <v>14.59</v>
      </c>
      <c r="AD39">
        <f t="shared" si="9"/>
        <v>0.29059999999999381</v>
      </c>
      <c r="AE39">
        <v>0.17</v>
      </c>
      <c r="AF39">
        <f t="shared" si="10"/>
        <v>3.2999999999999297E-3</v>
      </c>
      <c r="AG39">
        <v>12.84</v>
      </c>
      <c r="AH39">
        <v>49.0062</v>
      </c>
      <c r="AI39">
        <f t="shared" si="11"/>
        <v>0.49006199999998956</v>
      </c>
      <c r="AK39">
        <v>13</v>
      </c>
      <c r="AL39">
        <v>28.3</v>
      </c>
      <c r="AM39">
        <f t="shared" si="12"/>
        <v>0.27869999999999406</v>
      </c>
      <c r="AN39">
        <v>1.04</v>
      </c>
      <c r="AO39">
        <f t="shared" si="13"/>
        <v>1.0199999999999782E-2</v>
      </c>
      <c r="AP39">
        <v>12.06</v>
      </c>
      <c r="AQ39">
        <v>35.340000000000003</v>
      </c>
      <c r="AR39">
        <f t="shared" si="14"/>
        <v>0.35629999999999246</v>
      </c>
      <c r="AT39">
        <v>12.84</v>
      </c>
      <c r="AU39">
        <v>27.44</v>
      </c>
      <c r="AV39">
        <f t="shared" si="15"/>
        <v>0.26874999999999427</v>
      </c>
      <c r="AW39">
        <v>4.22</v>
      </c>
      <c r="AX39">
        <f t="shared" si="16"/>
        <v>4.1349999999999117E-2</v>
      </c>
      <c r="AY39">
        <v>11.84</v>
      </c>
      <c r="AZ39">
        <v>14.54</v>
      </c>
      <c r="BA39">
        <f t="shared" si="17"/>
        <v>0.14684999999999684</v>
      </c>
      <c r="BC39">
        <v>13.71</v>
      </c>
      <c r="BD39">
        <v>28.91</v>
      </c>
      <c r="BE39">
        <f t="shared" si="18"/>
        <v>0.28934999999999383</v>
      </c>
      <c r="BF39">
        <v>0.36</v>
      </c>
      <c r="BG39">
        <f t="shared" si="19"/>
        <v>3.499999999999925E-3</v>
      </c>
      <c r="BH39">
        <v>12.62</v>
      </c>
      <c r="BI39">
        <v>27.37</v>
      </c>
      <c r="BJ39">
        <f t="shared" si="20"/>
        <v>0.26940000000004211</v>
      </c>
      <c r="BL39">
        <v>13.38</v>
      </c>
      <c r="BM39">
        <v>20.72</v>
      </c>
      <c r="BN39">
        <f t="shared" si="21"/>
        <v>0.20229999999999565</v>
      </c>
      <c r="BO39">
        <v>0.96</v>
      </c>
      <c r="BP39">
        <f t="shared" si="22"/>
        <v>9.4499999999997988E-3</v>
      </c>
      <c r="BQ39">
        <v>12.3</v>
      </c>
      <c r="BR39">
        <v>29.5</v>
      </c>
      <c r="BS39">
        <f t="shared" si="23"/>
        <v>0.28554999999999392</v>
      </c>
    </row>
    <row r="40" spans="1:71" x14ac:dyDescent="0.25">
      <c r="A40">
        <v>11.54</v>
      </c>
      <c r="B40">
        <v>9.2200000000000006</v>
      </c>
      <c r="C40">
        <f t="shared" si="2"/>
        <v>9.2199999999998047E-2</v>
      </c>
      <c r="D40">
        <v>5.32</v>
      </c>
      <c r="E40">
        <f t="shared" si="3"/>
        <v>5.2749999999998881E-2</v>
      </c>
      <c r="F40">
        <v>10.59</v>
      </c>
      <c r="G40">
        <v>38.53</v>
      </c>
      <c r="H40">
        <f t="shared" si="4"/>
        <v>0.38379999999999176</v>
      </c>
      <c r="J40">
        <v>11.78</v>
      </c>
      <c r="K40">
        <v>11.84</v>
      </c>
      <c r="L40">
        <f t="shared" si="0"/>
        <v>0.11659999999999751</v>
      </c>
      <c r="M40">
        <v>2.94</v>
      </c>
      <c r="N40">
        <f t="shared" si="1"/>
        <v>2.899999999999938E-2</v>
      </c>
      <c r="O40">
        <v>10.8</v>
      </c>
      <c r="P40">
        <v>25.16</v>
      </c>
      <c r="Q40">
        <f t="shared" si="5"/>
        <v>0.25369999999999454</v>
      </c>
      <c r="S40">
        <v>12.41</v>
      </c>
      <c r="T40">
        <v>14.81</v>
      </c>
      <c r="U40">
        <f t="shared" si="6"/>
        <v>0.14894999999999681</v>
      </c>
      <c r="V40">
        <v>1.55</v>
      </c>
      <c r="W40">
        <f t="shared" si="7"/>
        <v>1.5199999999999676E-2</v>
      </c>
      <c r="X40">
        <v>11.4</v>
      </c>
      <c r="Y40">
        <v>49.02</v>
      </c>
      <c r="Z40">
        <f t="shared" si="8"/>
        <v>0.49019999999998959</v>
      </c>
      <c r="AB40">
        <v>13.9</v>
      </c>
      <c r="AC40">
        <v>14.47</v>
      </c>
      <c r="AD40">
        <f t="shared" si="9"/>
        <v>0.28839999999999383</v>
      </c>
      <c r="AE40">
        <v>0.16</v>
      </c>
      <c r="AF40">
        <f t="shared" si="10"/>
        <v>3.099999999999934E-3</v>
      </c>
      <c r="AG40">
        <v>12.85</v>
      </c>
      <c r="AH40">
        <v>49.0062</v>
      </c>
      <c r="AI40">
        <f t="shared" si="11"/>
        <v>0.49006199999998956</v>
      </c>
      <c r="AK40">
        <v>13.01</v>
      </c>
      <c r="AL40">
        <v>27.44</v>
      </c>
      <c r="AM40">
        <f t="shared" si="12"/>
        <v>0.27184999999999421</v>
      </c>
      <c r="AN40">
        <v>1</v>
      </c>
      <c r="AO40">
        <f t="shared" si="13"/>
        <v>9.7499999999997918E-3</v>
      </c>
      <c r="AP40">
        <v>12.07</v>
      </c>
      <c r="AQ40">
        <v>35.92</v>
      </c>
      <c r="AR40">
        <f t="shared" si="14"/>
        <v>0.36034999999999229</v>
      </c>
      <c r="AT40">
        <v>12.85</v>
      </c>
      <c r="AU40">
        <v>26.31</v>
      </c>
      <c r="AV40">
        <f t="shared" si="15"/>
        <v>0.2614999999999944</v>
      </c>
      <c r="AW40">
        <v>4.05</v>
      </c>
      <c r="AX40">
        <f t="shared" si="16"/>
        <v>3.9299999999999162E-2</v>
      </c>
      <c r="AY40">
        <v>11.85</v>
      </c>
      <c r="AZ40">
        <v>14.83</v>
      </c>
      <c r="BA40">
        <f t="shared" si="17"/>
        <v>0.14984999999999679</v>
      </c>
      <c r="BC40">
        <v>13.72</v>
      </c>
      <c r="BD40">
        <v>28.96</v>
      </c>
      <c r="BE40">
        <f t="shared" si="18"/>
        <v>0.58409999999998752</v>
      </c>
      <c r="BF40">
        <v>0.34</v>
      </c>
      <c r="BG40">
        <f t="shared" si="19"/>
        <v>6.4999999999998618E-3</v>
      </c>
      <c r="BH40">
        <v>12.63</v>
      </c>
      <c r="BI40">
        <v>26.51</v>
      </c>
      <c r="BJ40">
        <f t="shared" si="20"/>
        <v>0.25854999999999451</v>
      </c>
      <c r="BL40">
        <v>13.39</v>
      </c>
      <c r="BM40">
        <v>19.739999999999998</v>
      </c>
      <c r="BN40">
        <f t="shared" si="21"/>
        <v>0.19729999999999576</v>
      </c>
      <c r="BO40">
        <v>0.93</v>
      </c>
      <c r="BP40">
        <f t="shared" si="22"/>
        <v>9.2499999999998035E-3</v>
      </c>
      <c r="BQ40">
        <v>12.31</v>
      </c>
      <c r="BR40">
        <v>27.61</v>
      </c>
      <c r="BS40">
        <f t="shared" si="23"/>
        <v>0.54359999999998843</v>
      </c>
    </row>
    <row r="41" spans="1:71" x14ac:dyDescent="0.25">
      <c r="A41">
        <v>11.55</v>
      </c>
      <c r="B41">
        <v>9.2200000000000006</v>
      </c>
      <c r="C41">
        <f t="shared" si="2"/>
        <v>9.3899999999997999E-2</v>
      </c>
      <c r="D41">
        <v>5.23</v>
      </c>
      <c r="E41">
        <f t="shared" si="3"/>
        <v>5.16999999999989E-2</v>
      </c>
      <c r="F41">
        <v>10.6</v>
      </c>
      <c r="G41">
        <v>38.229999999999997</v>
      </c>
      <c r="H41">
        <f t="shared" si="4"/>
        <v>0.37959999999999183</v>
      </c>
      <c r="J41">
        <v>11.79</v>
      </c>
      <c r="K41">
        <v>11.48</v>
      </c>
      <c r="L41">
        <f t="shared" si="0"/>
        <v>0.11329999999999758</v>
      </c>
      <c r="M41">
        <v>2.86</v>
      </c>
      <c r="N41">
        <f t="shared" si="1"/>
        <v>2.79999999999994E-2</v>
      </c>
      <c r="O41">
        <v>10.81</v>
      </c>
      <c r="P41">
        <v>25.58</v>
      </c>
      <c r="Q41">
        <f t="shared" si="5"/>
        <v>0.25694999999999452</v>
      </c>
      <c r="S41">
        <v>12.42</v>
      </c>
      <c r="T41">
        <v>14.98</v>
      </c>
      <c r="U41">
        <f t="shared" si="6"/>
        <v>0.15064999999999681</v>
      </c>
      <c r="V41">
        <v>1.49</v>
      </c>
      <c r="W41">
        <f t="shared" si="7"/>
        <v>1.4599999999999688E-2</v>
      </c>
      <c r="X41">
        <v>11.41</v>
      </c>
      <c r="Y41">
        <v>49.02</v>
      </c>
      <c r="Z41">
        <f t="shared" si="8"/>
        <v>0.49019999999998959</v>
      </c>
      <c r="AB41">
        <v>13.92</v>
      </c>
      <c r="AC41">
        <v>14.37</v>
      </c>
      <c r="AD41">
        <f t="shared" si="9"/>
        <v>0.57040000000001312</v>
      </c>
      <c r="AE41">
        <v>0.15</v>
      </c>
      <c r="AF41">
        <f t="shared" si="10"/>
        <v>5.8000000000001349E-3</v>
      </c>
      <c r="AG41">
        <v>12.86</v>
      </c>
      <c r="AH41">
        <v>49.0062</v>
      </c>
      <c r="AI41">
        <f t="shared" si="11"/>
        <v>0.98012400000006616</v>
      </c>
      <c r="AK41">
        <v>13.02</v>
      </c>
      <c r="AL41">
        <v>26.93</v>
      </c>
      <c r="AM41">
        <f t="shared" si="12"/>
        <v>0.25519999999999454</v>
      </c>
      <c r="AN41">
        <v>0.95</v>
      </c>
      <c r="AO41">
        <f t="shared" si="13"/>
        <v>9.2499999999998035E-3</v>
      </c>
      <c r="AP41">
        <v>12.08</v>
      </c>
      <c r="AQ41">
        <v>36.15</v>
      </c>
      <c r="AR41">
        <f t="shared" si="14"/>
        <v>0.36304999999999227</v>
      </c>
      <c r="AT41">
        <v>12.86</v>
      </c>
      <c r="AU41">
        <v>25.99</v>
      </c>
      <c r="AV41">
        <f t="shared" si="15"/>
        <v>0.26089999999999441</v>
      </c>
      <c r="AW41">
        <v>3.81</v>
      </c>
      <c r="AX41">
        <f t="shared" si="16"/>
        <v>3.7549999999999195E-2</v>
      </c>
      <c r="AY41">
        <v>11.86</v>
      </c>
      <c r="AZ41">
        <v>15.14</v>
      </c>
      <c r="BA41">
        <f t="shared" si="17"/>
        <v>0.15044999999999678</v>
      </c>
      <c r="BC41">
        <v>13.74</v>
      </c>
      <c r="BD41">
        <v>29.45</v>
      </c>
      <c r="BE41">
        <f t="shared" si="18"/>
        <v>0.2955999999999937</v>
      </c>
      <c r="BF41">
        <v>0.31</v>
      </c>
      <c r="BG41">
        <f t="shared" si="19"/>
        <v>2.9999999999999359E-3</v>
      </c>
      <c r="BH41">
        <v>12.64</v>
      </c>
      <c r="BI41">
        <v>25.2</v>
      </c>
      <c r="BJ41">
        <f t="shared" si="20"/>
        <v>0.49729999999998942</v>
      </c>
      <c r="BL41">
        <v>13.4</v>
      </c>
      <c r="BM41">
        <v>19.72</v>
      </c>
      <c r="BN41">
        <f t="shared" si="21"/>
        <v>0.1924999999999959</v>
      </c>
      <c r="BO41">
        <v>0.92</v>
      </c>
      <c r="BP41">
        <f t="shared" si="22"/>
        <v>9.0499999999998082E-3</v>
      </c>
      <c r="BQ41">
        <v>12.33</v>
      </c>
      <c r="BR41">
        <v>26.75</v>
      </c>
      <c r="BS41">
        <f t="shared" si="23"/>
        <v>0.28149999999999398</v>
      </c>
    </row>
    <row r="42" spans="1:71" x14ac:dyDescent="0.25">
      <c r="A42">
        <v>11.56</v>
      </c>
      <c r="B42">
        <v>9.56</v>
      </c>
      <c r="C42">
        <f t="shared" si="2"/>
        <v>9.3399999999998012E-2</v>
      </c>
      <c r="D42">
        <v>5.1100000000000003</v>
      </c>
      <c r="E42">
        <f t="shared" si="3"/>
        <v>5.0599999999998924E-2</v>
      </c>
      <c r="F42">
        <v>10.61</v>
      </c>
      <c r="G42">
        <v>37.69</v>
      </c>
      <c r="H42">
        <f t="shared" si="4"/>
        <v>0.37564999999999199</v>
      </c>
      <c r="J42">
        <v>11.8</v>
      </c>
      <c r="K42">
        <v>11.18</v>
      </c>
      <c r="L42">
        <f t="shared" si="0"/>
        <v>0.11179999999999761</v>
      </c>
      <c r="M42">
        <v>2.74</v>
      </c>
      <c r="N42">
        <f t="shared" si="1"/>
        <v>2.7199999999999423E-2</v>
      </c>
      <c r="O42">
        <v>10.82</v>
      </c>
      <c r="P42">
        <v>25.81</v>
      </c>
      <c r="Q42">
        <f t="shared" si="5"/>
        <v>0.25799999999999446</v>
      </c>
      <c r="S42">
        <v>12.43</v>
      </c>
      <c r="T42">
        <v>15.15</v>
      </c>
      <c r="U42">
        <f t="shared" si="6"/>
        <v>0.15199999999999675</v>
      </c>
      <c r="V42">
        <v>1.43</v>
      </c>
      <c r="W42">
        <f t="shared" si="7"/>
        <v>9.8499999999997895E-3</v>
      </c>
      <c r="X42">
        <v>11.42</v>
      </c>
      <c r="Y42">
        <v>49.02</v>
      </c>
      <c r="Z42">
        <f t="shared" si="8"/>
        <v>0.49019999999998959</v>
      </c>
      <c r="AB42">
        <v>13.96</v>
      </c>
      <c r="AC42">
        <v>14.15</v>
      </c>
      <c r="AD42">
        <f t="shared" si="9"/>
        <v>0.55319999999998826</v>
      </c>
      <c r="AE42">
        <v>0.14000000000000001</v>
      </c>
      <c r="AF42">
        <f t="shared" si="10"/>
        <v>7.9999999999998302E-3</v>
      </c>
      <c r="AG42">
        <v>12.88</v>
      </c>
      <c r="AH42">
        <v>49.0062</v>
      </c>
      <c r="AI42">
        <f t="shared" si="11"/>
        <v>0.49006199999998956</v>
      </c>
      <c r="AK42">
        <v>13.03</v>
      </c>
      <c r="AL42">
        <v>24.11</v>
      </c>
      <c r="AM42">
        <f t="shared" si="12"/>
        <v>0.23334999999999503</v>
      </c>
      <c r="AN42">
        <v>0.9</v>
      </c>
      <c r="AO42">
        <f t="shared" si="13"/>
        <v>8.8499999999998111E-3</v>
      </c>
      <c r="AP42">
        <v>12.09</v>
      </c>
      <c r="AQ42">
        <v>36.46</v>
      </c>
      <c r="AR42">
        <f t="shared" si="14"/>
        <v>0.37159999999999205</v>
      </c>
      <c r="AT42">
        <v>12.87</v>
      </c>
      <c r="AU42">
        <v>26.19</v>
      </c>
      <c r="AV42">
        <f t="shared" si="15"/>
        <v>0.2610500000000408</v>
      </c>
      <c r="AW42">
        <v>3.7</v>
      </c>
      <c r="AX42">
        <f t="shared" si="16"/>
        <v>3.6000000000005632E-2</v>
      </c>
      <c r="AY42">
        <v>11.87</v>
      </c>
      <c r="AZ42">
        <v>14.95</v>
      </c>
      <c r="BA42">
        <f t="shared" si="17"/>
        <v>0.14935000000002333</v>
      </c>
      <c r="BC42">
        <v>13.75</v>
      </c>
      <c r="BD42">
        <v>29.67</v>
      </c>
      <c r="BE42">
        <f t="shared" si="18"/>
        <v>0.29499999999999371</v>
      </c>
      <c r="BF42">
        <v>0.28999999999999998</v>
      </c>
      <c r="BG42">
        <f t="shared" si="19"/>
        <v>2.7499999999999417E-3</v>
      </c>
      <c r="BH42">
        <v>12.66</v>
      </c>
      <c r="BI42">
        <v>24.53</v>
      </c>
      <c r="BJ42">
        <f t="shared" si="20"/>
        <v>0.24234999999999482</v>
      </c>
      <c r="BL42">
        <v>13.41</v>
      </c>
      <c r="BM42">
        <v>18.78</v>
      </c>
      <c r="BN42">
        <f t="shared" si="21"/>
        <v>0.18669999999999604</v>
      </c>
      <c r="BO42">
        <v>0.89</v>
      </c>
      <c r="BP42">
        <f t="shared" si="22"/>
        <v>8.6999999999998138E-3</v>
      </c>
      <c r="BQ42">
        <v>12.34</v>
      </c>
      <c r="BR42">
        <v>29.55</v>
      </c>
      <c r="BS42">
        <f t="shared" si="23"/>
        <v>0.29354999999999376</v>
      </c>
    </row>
    <row r="43" spans="1:71" x14ac:dyDescent="0.25">
      <c r="A43">
        <v>11.58</v>
      </c>
      <c r="B43">
        <v>9.1199999999999992</v>
      </c>
      <c r="C43">
        <f t="shared" si="2"/>
        <v>9.4049999999997982E-2</v>
      </c>
      <c r="D43">
        <v>5.01</v>
      </c>
      <c r="E43">
        <f t="shared" si="3"/>
        <v>4.9649999999998938E-2</v>
      </c>
      <c r="F43">
        <v>10.62</v>
      </c>
      <c r="G43">
        <v>37.44</v>
      </c>
      <c r="H43">
        <f t="shared" si="4"/>
        <v>0.37685000000005892</v>
      </c>
      <c r="J43">
        <v>11.81</v>
      </c>
      <c r="K43">
        <v>11.18</v>
      </c>
      <c r="L43">
        <f t="shared" si="0"/>
        <v>0.11119999999999763</v>
      </c>
      <c r="M43">
        <v>2.7</v>
      </c>
      <c r="N43">
        <f t="shared" si="1"/>
        <v>2.6699999999999429E-2</v>
      </c>
      <c r="O43">
        <v>10.83</v>
      </c>
      <c r="P43">
        <v>25.79</v>
      </c>
      <c r="Q43">
        <f t="shared" si="5"/>
        <v>0.26034999999999447</v>
      </c>
      <c r="S43">
        <v>12.44</v>
      </c>
      <c r="T43">
        <v>15.25</v>
      </c>
      <c r="U43">
        <f t="shared" si="6"/>
        <v>0.15289999999999673</v>
      </c>
      <c r="V43">
        <v>0.54</v>
      </c>
      <c r="W43">
        <f t="shared" si="7"/>
        <v>5.2999999999998873E-3</v>
      </c>
      <c r="X43">
        <v>11.43</v>
      </c>
      <c r="Y43">
        <v>49.02</v>
      </c>
      <c r="Z43">
        <f t="shared" si="8"/>
        <v>0.49019999999998959</v>
      </c>
      <c r="AB43">
        <v>14</v>
      </c>
      <c r="AC43">
        <v>13.51</v>
      </c>
      <c r="AD43">
        <f t="shared" si="9"/>
        <v>0.52919999999998879</v>
      </c>
      <c r="AE43">
        <v>0.26</v>
      </c>
      <c r="AF43">
        <f t="shared" si="10"/>
        <v>1.0199999999999782E-2</v>
      </c>
      <c r="AG43">
        <v>12.89</v>
      </c>
      <c r="AH43">
        <v>49.0062</v>
      </c>
      <c r="AI43">
        <f t="shared" si="11"/>
        <v>0.49007699999998955</v>
      </c>
      <c r="AK43">
        <v>13.04</v>
      </c>
      <c r="AL43">
        <v>22.56</v>
      </c>
      <c r="AM43">
        <f t="shared" si="12"/>
        <v>0.22575000000003528</v>
      </c>
      <c r="AN43">
        <v>0.87</v>
      </c>
      <c r="AO43">
        <f t="shared" si="13"/>
        <v>8.6000000000013444E-3</v>
      </c>
      <c r="AP43">
        <v>12.1</v>
      </c>
      <c r="AQ43">
        <v>37.86</v>
      </c>
      <c r="AR43">
        <f t="shared" si="14"/>
        <v>0.38049999999999184</v>
      </c>
      <c r="AT43">
        <v>12.88</v>
      </c>
      <c r="AU43">
        <v>26.02</v>
      </c>
      <c r="AV43">
        <f t="shared" si="15"/>
        <v>0.25579999999999453</v>
      </c>
      <c r="AW43">
        <v>3.5</v>
      </c>
      <c r="AX43">
        <f t="shared" si="16"/>
        <v>3.4099999999999277E-2</v>
      </c>
      <c r="AY43">
        <v>11.88</v>
      </c>
      <c r="AZ43">
        <v>14.92</v>
      </c>
      <c r="BA43">
        <f t="shared" si="17"/>
        <v>0.1500499999999968</v>
      </c>
      <c r="BC43">
        <v>13.76</v>
      </c>
      <c r="BD43">
        <v>29.33</v>
      </c>
      <c r="BE43">
        <f t="shared" si="18"/>
        <v>0.2960999999999937</v>
      </c>
      <c r="BF43">
        <v>0.26</v>
      </c>
      <c r="BG43">
        <f t="shared" si="19"/>
        <v>2.4999999999999467E-3</v>
      </c>
      <c r="BH43">
        <v>12.67</v>
      </c>
      <c r="BI43">
        <v>23.94</v>
      </c>
      <c r="BJ43">
        <f t="shared" si="20"/>
        <v>0.23769999999999497</v>
      </c>
      <c r="BL43">
        <v>13.42</v>
      </c>
      <c r="BM43">
        <v>18.559999999999999</v>
      </c>
      <c r="BN43">
        <f t="shared" si="21"/>
        <v>0.18244999999999609</v>
      </c>
      <c r="BO43">
        <v>0.85</v>
      </c>
      <c r="BP43">
        <f t="shared" si="22"/>
        <v>8.3499999999998211E-3</v>
      </c>
      <c r="BQ43">
        <v>12.35</v>
      </c>
      <c r="BR43">
        <v>29.16</v>
      </c>
      <c r="BS43">
        <f t="shared" si="23"/>
        <v>0.28889999999999383</v>
      </c>
    </row>
    <row r="44" spans="1:71" x14ac:dyDescent="0.25">
      <c r="A44">
        <v>11.59</v>
      </c>
      <c r="B44">
        <v>9.69</v>
      </c>
      <c r="C44">
        <f t="shared" si="2"/>
        <v>9.5149999999997972E-2</v>
      </c>
      <c r="D44">
        <v>4.92</v>
      </c>
      <c r="E44">
        <f t="shared" si="3"/>
        <v>4.8399999999998965E-2</v>
      </c>
      <c r="F44">
        <v>10.63</v>
      </c>
      <c r="G44">
        <v>37.93</v>
      </c>
      <c r="H44">
        <f t="shared" si="4"/>
        <v>0.38299999999999179</v>
      </c>
      <c r="J44">
        <v>11.82</v>
      </c>
      <c r="K44">
        <v>11.06</v>
      </c>
      <c r="L44">
        <f t="shared" si="0"/>
        <v>0.1131499999999976</v>
      </c>
      <c r="M44">
        <v>2.64</v>
      </c>
      <c r="N44">
        <f t="shared" si="1"/>
        <v>2.5999999999999447E-2</v>
      </c>
      <c r="O44">
        <v>10.84</v>
      </c>
      <c r="P44">
        <v>26.28</v>
      </c>
      <c r="Q44">
        <f t="shared" si="5"/>
        <v>0.25734999999999453</v>
      </c>
      <c r="S44">
        <v>12.45</v>
      </c>
      <c r="T44">
        <v>15.33</v>
      </c>
      <c r="U44">
        <f t="shared" si="6"/>
        <v>0.15330000000002397</v>
      </c>
      <c r="V44">
        <v>0.52</v>
      </c>
      <c r="W44">
        <f t="shared" si="7"/>
        <v>5.1000000000007975E-3</v>
      </c>
      <c r="X44">
        <v>11.44</v>
      </c>
      <c r="Y44">
        <v>49.02</v>
      </c>
      <c r="Z44">
        <f t="shared" si="8"/>
        <v>0.49019999999998959</v>
      </c>
      <c r="AB44">
        <v>14.04</v>
      </c>
      <c r="AC44">
        <v>12.95</v>
      </c>
      <c r="AD44">
        <f t="shared" si="9"/>
        <v>0.12755000000001993</v>
      </c>
      <c r="AE44">
        <v>0.25</v>
      </c>
      <c r="AF44">
        <f t="shared" si="10"/>
        <v>2.5000000000003908E-3</v>
      </c>
      <c r="AG44">
        <v>12.9</v>
      </c>
      <c r="AH44">
        <v>49.0092</v>
      </c>
      <c r="AI44">
        <f t="shared" si="11"/>
        <v>0.49009199999998954</v>
      </c>
      <c r="AK44">
        <v>13.05</v>
      </c>
      <c r="AL44">
        <v>22.59</v>
      </c>
      <c r="AM44">
        <f t="shared" si="12"/>
        <v>0.22229999999999528</v>
      </c>
      <c r="AN44">
        <v>0.85</v>
      </c>
      <c r="AO44">
        <f t="shared" si="13"/>
        <v>8.3499999999998211E-3</v>
      </c>
      <c r="AP44">
        <v>12.11</v>
      </c>
      <c r="AQ44">
        <v>38.24</v>
      </c>
      <c r="AR44">
        <f t="shared" si="14"/>
        <v>0.38584999999999181</v>
      </c>
      <c r="AT44">
        <v>12.89</v>
      </c>
      <c r="AU44">
        <v>25.14</v>
      </c>
      <c r="AV44">
        <f t="shared" si="15"/>
        <v>0.25209999999999466</v>
      </c>
      <c r="AW44">
        <v>3.32</v>
      </c>
      <c r="AX44">
        <f t="shared" si="16"/>
        <v>3.2249999999999307E-2</v>
      </c>
      <c r="AY44">
        <v>11.89</v>
      </c>
      <c r="AZ44">
        <v>15.09</v>
      </c>
      <c r="BA44">
        <f t="shared" si="17"/>
        <v>0.14989999999999681</v>
      </c>
      <c r="BC44">
        <v>13.77</v>
      </c>
      <c r="BD44">
        <v>29.89</v>
      </c>
      <c r="BE44">
        <f t="shared" si="18"/>
        <v>0.2995499999999936</v>
      </c>
      <c r="BF44">
        <v>0.24</v>
      </c>
      <c r="BG44">
        <f t="shared" si="19"/>
        <v>2.2499999999999517E-3</v>
      </c>
      <c r="BH44">
        <v>12.68</v>
      </c>
      <c r="BI44">
        <v>23.6</v>
      </c>
      <c r="BJ44">
        <f t="shared" si="20"/>
        <v>0.23614999999999498</v>
      </c>
      <c r="BL44">
        <v>13.43</v>
      </c>
      <c r="BM44">
        <v>17.93</v>
      </c>
      <c r="BN44">
        <f t="shared" si="21"/>
        <v>0.17204999999999632</v>
      </c>
      <c r="BO44">
        <v>0.82</v>
      </c>
      <c r="BP44">
        <f t="shared" si="22"/>
        <v>8.0999999999998278E-3</v>
      </c>
      <c r="BQ44">
        <v>12.36</v>
      </c>
      <c r="BR44">
        <v>28.62</v>
      </c>
      <c r="BS44">
        <f t="shared" si="23"/>
        <v>0.28294999999999398</v>
      </c>
    </row>
    <row r="45" spans="1:71" x14ac:dyDescent="0.25">
      <c r="A45">
        <v>11.6</v>
      </c>
      <c r="B45">
        <v>9.34</v>
      </c>
      <c r="C45">
        <f t="shared" si="2"/>
        <v>8.9499999999998081E-2</v>
      </c>
      <c r="D45">
        <v>4.76</v>
      </c>
      <c r="E45">
        <f t="shared" si="3"/>
        <v>4.7599999999998983E-2</v>
      </c>
      <c r="F45">
        <v>10.64</v>
      </c>
      <c r="G45">
        <v>38.67</v>
      </c>
      <c r="H45">
        <f t="shared" si="4"/>
        <v>0.39289999999999159</v>
      </c>
      <c r="J45">
        <v>11.83</v>
      </c>
      <c r="K45">
        <v>11.57</v>
      </c>
      <c r="L45">
        <f t="shared" si="0"/>
        <v>0.11389999999999757</v>
      </c>
      <c r="M45">
        <v>2.56</v>
      </c>
      <c r="N45">
        <f t="shared" si="1"/>
        <v>2.5399999999999458E-2</v>
      </c>
      <c r="O45">
        <v>10.85</v>
      </c>
      <c r="P45">
        <v>25.19</v>
      </c>
      <c r="Q45">
        <f t="shared" si="5"/>
        <v>0.25754999999999456</v>
      </c>
      <c r="S45">
        <v>12.46</v>
      </c>
      <c r="T45">
        <v>15.33</v>
      </c>
      <c r="U45">
        <f t="shared" si="6"/>
        <v>0.15399999999999672</v>
      </c>
      <c r="V45">
        <v>0.5</v>
      </c>
      <c r="W45">
        <f t="shared" si="7"/>
        <v>4.9499999999998946E-3</v>
      </c>
      <c r="X45">
        <v>11.45</v>
      </c>
      <c r="Y45">
        <v>49.02</v>
      </c>
      <c r="Z45">
        <f t="shared" si="8"/>
        <v>0.49020000000007669</v>
      </c>
      <c r="AB45">
        <v>14.05</v>
      </c>
      <c r="AC45">
        <v>12.56</v>
      </c>
      <c r="AD45">
        <f t="shared" si="9"/>
        <v>0.12154999999999742</v>
      </c>
      <c r="AE45">
        <v>0.25</v>
      </c>
      <c r="AF45">
        <f t="shared" si="10"/>
        <v>2.4499999999999479E-3</v>
      </c>
      <c r="AG45">
        <v>12.91</v>
      </c>
      <c r="AH45">
        <v>49.0092</v>
      </c>
      <c r="AI45">
        <f t="shared" si="11"/>
        <v>0.49009199999998954</v>
      </c>
      <c r="AK45">
        <v>13.06</v>
      </c>
      <c r="AL45">
        <v>21.87</v>
      </c>
      <c r="AM45">
        <f t="shared" si="12"/>
        <v>0.2161499999999954</v>
      </c>
      <c r="AN45">
        <v>0.82</v>
      </c>
      <c r="AO45">
        <f t="shared" si="13"/>
        <v>8.0999999999998278E-3</v>
      </c>
      <c r="AP45">
        <v>12.12</v>
      </c>
      <c r="AQ45">
        <v>38.93</v>
      </c>
      <c r="AR45">
        <f t="shared" si="14"/>
        <v>0.39545000000006181</v>
      </c>
      <c r="AT45">
        <v>12.9</v>
      </c>
      <c r="AU45">
        <v>25.28</v>
      </c>
      <c r="AV45">
        <f t="shared" si="15"/>
        <v>0.25599999999999457</v>
      </c>
      <c r="AW45">
        <v>3.13</v>
      </c>
      <c r="AX45">
        <f t="shared" si="16"/>
        <v>3.0349999999999353E-2</v>
      </c>
      <c r="AY45">
        <v>11.9</v>
      </c>
      <c r="AZ45">
        <v>14.89</v>
      </c>
      <c r="BA45">
        <f t="shared" si="17"/>
        <v>0.14814999999999687</v>
      </c>
      <c r="BC45">
        <v>13.78</v>
      </c>
      <c r="BD45">
        <v>30.02</v>
      </c>
      <c r="BE45">
        <f t="shared" si="18"/>
        <v>0.3010499999999936</v>
      </c>
      <c r="BF45">
        <v>0.21</v>
      </c>
      <c r="BG45">
        <f t="shared" si="19"/>
        <v>2.0499999999999564E-3</v>
      </c>
      <c r="BH45">
        <v>12.69</v>
      </c>
      <c r="BI45">
        <v>23.63</v>
      </c>
      <c r="BJ45">
        <f t="shared" si="20"/>
        <v>0.47890000000003236</v>
      </c>
      <c r="BL45">
        <v>13.44</v>
      </c>
      <c r="BM45">
        <v>16.48</v>
      </c>
      <c r="BN45">
        <f t="shared" si="21"/>
        <v>0.16649999999999643</v>
      </c>
      <c r="BO45">
        <v>0.8</v>
      </c>
      <c r="BP45">
        <f t="shared" si="22"/>
        <v>7.9499999999998305E-3</v>
      </c>
      <c r="BQ45">
        <v>12.37</v>
      </c>
      <c r="BR45">
        <v>27.97</v>
      </c>
      <c r="BS45">
        <f t="shared" si="23"/>
        <v>0.27865000000004359</v>
      </c>
    </row>
    <row r="46" spans="1:71" x14ac:dyDescent="0.25">
      <c r="A46">
        <v>11.61</v>
      </c>
      <c r="B46">
        <v>8.56</v>
      </c>
      <c r="C46">
        <f t="shared" si="2"/>
        <v>8.544999999999818E-2</v>
      </c>
      <c r="D46">
        <v>4.76</v>
      </c>
      <c r="E46">
        <f t="shared" si="3"/>
        <v>3.609999999999923E-2</v>
      </c>
      <c r="F46">
        <v>10.65</v>
      </c>
      <c r="G46">
        <v>39.909999999999997</v>
      </c>
      <c r="H46">
        <f t="shared" si="4"/>
        <v>0.40359999999999141</v>
      </c>
      <c r="J46">
        <v>11.84</v>
      </c>
      <c r="K46">
        <v>11.21</v>
      </c>
      <c r="L46">
        <f t="shared" si="0"/>
        <v>0.11134999999999765</v>
      </c>
      <c r="M46">
        <v>2.52</v>
      </c>
      <c r="N46">
        <f t="shared" si="1"/>
        <v>2.4749999999999474E-2</v>
      </c>
      <c r="O46">
        <v>10.86</v>
      </c>
      <c r="P46">
        <v>26.32</v>
      </c>
      <c r="Q46">
        <f t="shared" si="5"/>
        <v>0.26124999999999443</v>
      </c>
      <c r="S46">
        <v>12.47</v>
      </c>
      <c r="T46">
        <v>15.47</v>
      </c>
      <c r="U46">
        <f t="shared" si="6"/>
        <v>0.15459999999999671</v>
      </c>
      <c r="V46">
        <v>0.49</v>
      </c>
      <c r="W46">
        <f t="shared" si="7"/>
        <v>4.8499999999998961E-3</v>
      </c>
      <c r="X46">
        <v>11.46</v>
      </c>
      <c r="Y46">
        <v>49.02</v>
      </c>
      <c r="Z46">
        <f t="shared" si="8"/>
        <v>0.49019999999998959</v>
      </c>
      <c r="AB46">
        <v>14.06</v>
      </c>
      <c r="AC46">
        <v>11.75</v>
      </c>
      <c r="AD46">
        <f t="shared" si="9"/>
        <v>0.11369999999999758</v>
      </c>
      <c r="AE46">
        <v>0.24</v>
      </c>
      <c r="AF46">
        <f t="shared" si="10"/>
        <v>2.3999999999999486E-3</v>
      </c>
      <c r="AG46">
        <v>12.92</v>
      </c>
      <c r="AH46">
        <v>49.0092</v>
      </c>
      <c r="AI46">
        <f t="shared" si="11"/>
        <v>0.98018399999997907</v>
      </c>
      <c r="AK46">
        <v>13.07</v>
      </c>
      <c r="AL46">
        <v>21.36</v>
      </c>
      <c r="AM46">
        <f t="shared" si="12"/>
        <v>0.21209999999999549</v>
      </c>
      <c r="AN46">
        <v>0.8</v>
      </c>
      <c r="AO46">
        <f t="shared" si="13"/>
        <v>7.8999999999998325E-3</v>
      </c>
      <c r="AP46">
        <v>12.13</v>
      </c>
      <c r="AQ46">
        <v>40.159999999999997</v>
      </c>
      <c r="AR46">
        <f t="shared" si="14"/>
        <v>0.40569999999999129</v>
      </c>
      <c r="AT46">
        <v>12.91</v>
      </c>
      <c r="AU46">
        <v>25.92</v>
      </c>
      <c r="AV46">
        <f t="shared" si="15"/>
        <v>0.25944999999999446</v>
      </c>
      <c r="AW46">
        <v>2.94</v>
      </c>
      <c r="AX46">
        <f t="shared" si="16"/>
        <v>2.8799999999999385E-2</v>
      </c>
      <c r="AY46">
        <v>11.91</v>
      </c>
      <c r="AZ46">
        <v>14.74</v>
      </c>
      <c r="BA46">
        <f t="shared" si="17"/>
        <v>0.14934999999999682</v>
      </c>
      <c r="BC46">
        <v>13.79</v>
      </c>
      <c r="BD46">
        <v>30.19</v>
      </c>
      <c r="BE46">
        <f t="shared" si="18"/>
        <v>0.30190000000004719</v>
      </c>
      <c r="BF46">
        <v>0.2</v>
      </c>
      <c r="BG46">
        <f t="shared" si="19"/>
        <v>1.9000000000002971E-3</v>
      </c>
      <c r="BH46">
        <v>12.71</v>
      </c>
      <c r="BI46">
        <v>24.26</v>
      </c>
      <c r="BJ46">
        <f t="shared" si="20"/>
        <v>0.49989999999998935</v>
      </c>
      <c r="BL46">
        <v>13.45</v>
      </c>
      <c r="BM46">
        <v>16.82</v>
      </c>
      <c r="BN46">
        <f t="shared" si="21"/>
        <v>0.16210000000002533</v>
      </c>
      <c r="BO46">
        <v>0.79</v>
      </c>
      <c r="BP46">
        <f t="shared" si="22"/>
        <v>7.7500000000012116E-3</v>
      </c>
      <c r="BQ46">
        <v>12.38</v>
      </c>
      <c r="BR46">
        <v>27.76</v>
      </c>
      <c r="BS46">
        <f t="shared" si="23"/>
        <v>0.27989999999999404</v>
      </c>
    </row>
    <row r="47" spans="1:71" x14ac:dyDescent="0.25">
      <c r="A47">
        <v>11.62</v>
      </c>
      <c r="B47">
        <v>8.5299999999999994</v>
      </c>
      <c r="C47">
        <f t="shared" si="2"/>
        <v>9.0099999999998071E-2</v>
      </c>
      <c r="D47">
        <v>2.46</v>
      </c>
      <c r="E47">
        <f t="shared" si="3"/>
        <v>2.8349999999999397E-2</v>
      </c>
      <c r="F47">
        <v>10.66</v>
      </c>
      <c r="G47">
        <v>40.81</v>
      </c>
      <c r="H47">
        <f t="shared" si="4"/>
        <v>0.41294999999999121</v>
      </c>
      <c r="J47">
        <v>11.85</v>
      </c>
      <c r="K47">
        <v>11.06</v>
      </c>
      <c r="L47">
        <f t="shared" si="0"/>
        <v>0.11194999999999762</v>
      </c>
      <c r="M47">
        <v>2.4300000000000002</v>
      </c>
      <c r="N47">
        <f t="shared" si="1"/>
        <v>2.4149999999999484E-2</v>
      </c>
      <c r="O47">
        <v>10.87</v>
      </c>
      <c r="P47">
        <v>25.93</v>
      </c>
      <c r="Q47">
        <f t="shared" si="5"/>
        <v>0.25605000000004002</v>
      </c>
      <c r="S47">
        <v>12.48</v>
      </c>
      <c r="T47">
        <v>15.45</v>
      </c>
      <c r="U47">
        <f t="shared" si="6"/>
        <v>0.15169999999999675</v>
      </c>
      <c r="V47">
        <v>0.48</v>
      </c>
      <c r="W47">
        <f t="shared" si="7"/>
        <v>4.7499999999998984E-3</v>
      </c>
      <c r="X47">
        <v>11.47</v>
      </c>
      <c r="Y47">
        <v>49.02</v>
      </c>
      <c r="Z47">
        <f t="shared" si="8"/>
        <v>0.49019999999998959</v>
      </c>
      <c r="AB47">
        <v>14.07</v>
      </c>
      <c r="AC47">
        <v>10.99</v>
      </c>
      <c r="AD47">
        <f t="shared" si="9"/>
        <v>0.22199999999999528</v>
      </c>
      <c r="AE47">
        <v>0.24</v>
      </c>
      <c r="AF47">
        <f t="shared" si="10"/>
        <v>4.6999999999998996E-3</v>
      </c>
      <c r="AG47">
        <v>12.94</v>
      </c>
      <c r="AH47">
        <v>49.0092</v>
      </c>
      <c r="AI47">
        <f t="shared" si="11"/>
        <v>0.49009199999998954</v>
      </c>
      <c r="AK47">
        <v>13.08</v>
      </c>
      <c r="AL47">
        <v>21.06</v>
      </c>
      <c r="AM47">
        <f t="shared" si="12"/>
        <v>0.21184999999999546</v>
      </c>
      <c r="AN47">
        <v>0.78</v>
      </c>
      <c r="AO47">
        <f t="shared" si="13"/>
        <v>7.5999999999998378E-3</v>
      </c>
      <c r="AP47">
        <v>12.14</v>
      </c>
      <c r="AQ47">
        <v>40.98</v>
      </c>
      <c r="AR47">
        <f t="shared" si="14"/>
        <v>0.82309999999998251</v>
      </c>
      <c r="AT47">
        <v>12.92</v>
      </c>
      <c r="AU47">
        <v>25.97</v>
      </c>
      <c r="AV47">
        <f t="shared" si="15"/>
        <v>0.25099999999999467</v>
      </c>
      <c r="AW47">
        <v>2.82</v>
      </c>
      <c r="AX47">
        <f t="shared" si="16"/>
        <v>2.7899999999999404E-2</v>
      </c>
      <c r="AY47">
        <v>11.92</v>
      </c>
      <c r="AZ47">
        <v>15.13</v>
      </c>
      <c r="BA47">
        <f t="shared" si="17"/>
        <v>0.15089999999999679</v>
      </c>
      <c r="BC47">
        <v>13.8</v>
      </c>
      <c r="BD47">
        <v>30.19</v>
      </c>
      <c r="BE47">
        <f t="shared" si="18"/>
        <v>0.3010499999999936</v>
      </c>
      <c r="BF47">
        <v>0.18</v>
      </c>
      <c r="BG47">
        <f t="shared" si="19"/>
        <v>1.7499999999999625E-3</v>
      </c>
      <c r="BH47">
        <v>12.73</v>
      </c>
      <c r="BI47">
        <v>25.73</v>
      </c>
      <c r="BJ47">
        <f t="shared" si="20"/>
        <v>0.52869999999998873</v>
      </c>
      <c r="BL47">
        <v>13.46</v>
      </c>
      <c r="BM47">
        <v>15.6</v>
      </c>
      <c r="BN47">
        <f t="shared" si="21"/>
        <v>0.15559999999999666</v>
      </c>
      <c r="BO47">
        <v>0.76</v>
      </c>
      <c r="BP47">
        <f t="shared" si="22"/>
        <v>7.3999999999998425E-3</v>
      </c>
      <c r="BQ47">
        <v>12.39</v>
      </c>
      <c r="BR47">
        <v>28.22</v>
      </c>
      <c r="BS47">
        <f t="shared" si="23"/>
        <v>0.28409999999999397</v>
      </c>
    </row>
    <row r="48" spans="1:71" x14ac:dyDescent="0.25">
      <c r="A48">
        <v>11.64</v>
      </c>
      <c r="B48">
        <v>9.49</v>
      </c>
      <c r="C48">
        <f t="shared" si="2"/>
        <v>9.5749999999997948E-2</v>
      </c>
      <c r="D48">
        <v>3.21</v>
      </c>
      <c r="E48">
        <f t="shared" si="3"/>
        <v>3.5849999999999237E-2</v>
      </c>
      <c r="F48">
        <v>10.67</v>
      </c>
      <c r="G48">
        <v>41.78</v>
      </c>
      <c r="H48">
        <f t="shared" si="4"/>
        <v>0.42164999999999098</v>
      </c>
      <c r="J48">
        <v>11.86</v>
      </c>
      <c r="K48">
        <v>11.33</v>
      </c>
      <c r="L48">
        <f t="shared" si="0"/>
        <v>0.11219999999999759</v>
      </c>
      <c r="M48">
        <v>2.4</v>
      </c>
      <c r="N48">
        <f t="shared" si="1"/>
        <v>2.3599999999999496E-2</v>
      </c>
      <c r="O48">
        <v>10.88</v>
      </c>
      <c r="P48">
        <v>25.28</v>
      </c>
      <c r="Q48">
        <f t="shared" si="5"/>
        <v>0.2531499999999946</v>
      </c>
      <c r="S48">
        <v>12.49</v>
      </c>
      <c r="T48">
        <v>14.89</v>
      </c>
      <c r="U48">
        <f t="shared" si="6"/>
        <v>0.14799999999999686</v>
      </c>
      <c r="V48">
        <v>0.47</v>
      </c>
      <c r="W48">
        <f t="shared" si="7"/>
        <v>4.5999999999999019E-3</v>
      </c>
      <c r="X48">
        <v>11.48</v>
      </c>
      <c r="Y48">
        <v>49.02</v>
      </c>
      <c r="Z48">
        <f t="shared" si="8"/>
        <v>0.49019999999998959</v>
      </c>
      <c r="AB48">
        <v>14.09</v>
      </c>
      <c r="AC48">
        <v>11.21</v>
      </c>
      <c r="AD48">
        <f t="shared" si="9"/>
        <v>0.11279999999999761</v>
      </c>
      <c r="AE48">
        <v>0.23</v>
      </c>
      <c r="AF48">
        <f t="shared" si="10"/>
        <v>2.2499999999999521E-3</v>
      </c>
      <c r="AG48">
        <v>12.95</v>
      </c>
      <c r="AH48">
        <v>49.0092</v>
      </c>
      <c r="AI48">
        <f t="shared" si="11"/>
        <v>0.49009200000007663</v>
      </c>
      <c r="AK48">
        <v>13.09</v>
      </c>
      <c r="AL48">
        <v>21.31</v>
      </c>
      <c r="AM48">
        <f t="shared" si="12"/>
        <v>0.21554999999999541</v>
      </c>
      <c r="AN48">
        <v>0.74</v>
      </c>
      <c r="AO48">
        <f t="shared" si="13"/>
        <v>7.2499999999998451E-3</v>
      </c>
      <c r="AP48">
        <v>12.16</v>
      </c>
      <c r="AQ48">
        <v>41.33</v>
      </c>
      <c r="AR48">
        <f t="shared" si="14"/>
        <v>0.4081499999999913</v>
      </c>
      <c r="AT48">
        <v>12.93</v>
      </c>
      <c r="AU48">
        <v>24.23</v>
      </c>
      <c r="AV48">
        <f t="shared" si="15"/>
        <v>0.24214999999999484</v>
      </c>
      <c r="AW48">
        <v>2.76</v>
      </c>
      <c r="AX48">
        <f t="shared" si="16"/>
        <v>2.6949999999999422E-2</v>
      </c>
      <c r="AY48">
        <v>11.93</v>
      </c>
      <c r="AZ48">
        <v>15.05</v>
      </c>
      <c r="BA48">
        <f t="shared" si="17"/>
        <v>0.15064999999999681</v>
      </c>
      <c r="BC48">
        <v>13.81</v>
      </c>
      <c r="BD48">
        <v>30.02</v>
      </c>
      <c r="BE48">
        <f t="shared" si="18"/>
        <v>0.3010499999999936</v>
      </c>
      <c r="BF48">
        <v>0.17</v>
      </c>
      <c r="BG48">
        <f t="shared" si="19"/>
        <v>1.599999999999966E-3</v>
      </c>
      <c r="BH48">
        <v>12.75</v>
      </c>
      <c r="BI48">
        <v>27.14</v>
      </c>
      <c r="BJ48">
        <f t="shared" si="20"/>
        <v>0.55539999999998813</v>
      </c>
      <c r="BL48">
        <v>13.47</v>
      </c>
      <c r="BM48">
        <v>15.52</v>
      </c>
      <c r="BN48">
        <f t="shared" si="21"/>
        <v>0.16769999999999641</v>
      </c>
      <c r="BO48">
        <v>0.72</v>
      </c>
      <c r="BP48">
        <f t="shared" si="22"/>
        <v>7.0499999999998489E-3</v>
      </c>
      <c r="BQ48">
        <v>12.4</v>
      </c>
      <c r="BR48">
        <v>28.6</v>
      </c>
      <c r="BS48">
        <f t="shared" si="23"/>
        <v>0.28514999999999391</v>
      </c>
    </row>
    <row r="49" spans="1:71" x14ac:dyDescent="0.25">
      <c r="A49">
        <v>11.65</v>
      </c>
      <c r="B49">
        <v>9.66</v>
      </c>
      <c r="C49">
        <f t="shared" si="2"/>
        <v>9.6349999999997937E-2</v>
      </c>
      <c r="D49">
        <v>3.96</v>
      </c>
      <c r="E49">
        <f t="shared" si="3"/>
        <v>4.0149999999999152E-2</v>
      </c>
      <c r="F49">
        <v>10.68</v>
      </c>
      <c r="G49">
        <v>42.55</v>
      </c>
      <c r="H49">
        <f t="shared" si="4"/>
        <v>0.42399999999999094</v>
      </c>
      <c r="J49">
        <v>11.87</v>
      </c>
      <c r="K49">
        <v>11.11</v>
      </c>
      <c r="L49">
        <f t="shared" si="0"/>
        <v>0.11084999999999764</v>
      </c>
      <c r="M49">
        <v>2.3199999999999998</v>
      </c>
      <c r="N49">
        <f t="shared" si="1"/>
        <v>2.2849999999999513E-2</v>
      </c>
      <c r="O49">
        <v>10.89</v>
      </c>
      <c r="P49">
        <v>25.35</v>
      </c>
      <c r="Q49">
        <f t="shared" si="5"/>
        <v>0.25494999999999457</v>
      </c>
      <c r="S49">
        <v>12.5</v>
      </c>
      <c r="T49">
        <v>14.71</v>
      </c>
      <c r="U49">
        <f t="shared" si="6"/>
        <v>0.29149999999999376</v>
      </c>
      <c r="V49">
        <v>0.45</v>
      </c>
      <c r="W49">
        <f t="shared" si="7"/>
        <v>8.8999999999998108E-3</v>
      </c>
      <c r="X49">
        <v>11.49</v>
      </c>
      <c r="Y49">
        <v>49.02</v>
      </c>
      <c r="Z49">
        <f t="shared" si="8"/>
        <v>0.49019999999998959</v>
      </c>
      <c r="AB49">
        <v>14.1</v>
      </c>
      <c r="AC49">
        <v>11.35</v>
      </c>
      <c r="AD49">
        <f t="shared" si="9"/>
        <v>0.11574999999999752</v>
      </c>
      <c r="AE49">
        <v>0.22</v>
      </c>
      <c r="AF49">
        <f t="shared" si="10"/>
        <v>2.1999999999999533E-3</v>
      </c>
      <c r="AG49">
        <v>12.96</v>
      </c>
      <c r="AH49">
        <v>49.0092</v>
      </c>
      <c r="AI49">
        <f t="shared" si="11"/>
        <v>0.49009199999998954</v>
      </c>
      <c r="AK49">
        <v>13.1</v>
      </c>
      <c r="AL49">
        <v>21.8</v>
      </c>
      <c r="AM49">
        <f t="shared" si="12"/>
        <v>0.21529999999999541</v>
      </c>
      <c r="AN49">
        <v>0.71</v>
      </c>
      <c r="AO49">
        <f t="shared" si="13"/>
        <v>6.9499999999998521E-3</v>
      </c>
      <c r="AP49">
        <v>12.17</v>
      </c>
      <c r="AQ49">
        <v>40.299999999999997</v>
      </c>
      <c r="AR49">
        <f t="shared" si="14"/>
        <v>0.39949999999999153</v>
      </c>
      <c r="AT49">
        <v>12.94</v>
      </c>
      <c r="AU49">
        <v>24.2</v>
      </c>
      <c r="AV49">
        <f t="shared" si="15"/>
        <v>0.24154999999999485</v>
      </c>
      <c r="AW49">
        <v>2.63</v>
      </c>
      <c r="AX49">
        <f t="shared" si="16"/>
        <v>2.5499999999999454E-2</v>
      </c>
      <c r="AY49">
        <v>11.94</v>
      </c>
      <c r="AZ49">
        <v>15.08</v>
      </c>
      <c r="BA49">
        <f t="shared" si="17"/>
        <v>0.15369999999999673</v>
      </c>
      <c r="BC49">
        <v>13.82</v>
      </c>
      <c r="BD49">
        <v>30.19</v>
      </c>
      <c r="BE49">
        <f t="shared" si="18"/>
        <v>0.30334999999999357</v>
      </c>
      <c r="BF49">
        <v>0.15</v>
      </c>
      <c r="BG49">
        <f t="shared" si="19"/>
        <v>1.3999999999999703E-3</v>
      </c>
      <c r="BH49">
        <v>12.77</v>
      </c>
      <c r="BI49">
        <v>28.4</v>
      </c>
      <c r="BJ49">
        <f t="shared" si="20"/>
        <v>0.85845000000003246</v>
      </c>
      <c r="BL49">
        <v>13.48</v>
      </c>
      <c r="BM49">
        <v>18.02</v>
      </c>
      <c r="BN49">
        <f t="shared" si="21"/>
        <v>0.1692999999999964</v>
      </c>
      <c r="BO49">
        <v>0.69</v>
      </c>
      <c r="BP49">
        <f t="shared" si="22"/>
        <v>6.8499999999998545E-3</v>
      </c>
      <c r="BQ49">
        <v>12.41</v>
      </c>
      <c r="BR49">
        <v>28.43</v>
      </c>
      <c r="BS49">
        <f t="shared" si="23"/>
        <v>0.28144999999999398</v>
      </c>
    </row>
    <row r="50" spans="1:71" x14ac:dyDescent="0.25">
      <c r="A50">
        <v>11.66</v>
      </c>
      <c r="B50">
        <v>9.61</v>
      </c>
      <c r="C50">
        <f t="shared" si="2"/>
        <v>9.3899999999997999E-2</v>
      </c>
      <c r="D50">
        <v>4.07</v>
      </c>
      <c r="E50">
        <f t="shared" si="3"/>
        <v>4.0799999999999129E-2</v>
      </c>
      <c r="F50">
        <v>10.69</v>
      </c>
      <c r="G50">
        <v>42.25</v>
      </c>
      <c r="H50">
        <f t="shared" si="4"/>
        <v>0.42149999999999099</v>
      </c>
      <c r="J50">
        <v>11.88</v>
      </c>
      <c r="K50">
        <v>11.06</v>
      </c>
      <c r="L50">
        <f t="shared" si="0"/>
        <v>0.11269999999999759</v>
      </c>
      <c r="M50">
        <v>2.25</v>
      </c>
      <c r="N50">
        <f t="shared" si="1"/>
        <v>2.2399999999999524E-2</v>
      </c>
      <c r="O50">
        <v>10.9</v>
      </c>
      <c r="P50">
        <v>25.64</v>
      </c>
      <c r="Q50">
        <f t="shared" si="5"/>
        <v>0.5190999999999889</v>
      </c>
      <c r="S50">
        <v>12.52</v>
      </c>
      <c r="T50">
        <v>14.44</v>
      </c>
      <c r="U50">
        <f t="shared" si="6"/>
        <v>0.14639999999999689</v>
      </c>
      <c r="V50">
        <v>0.44</v>
      </c>
      <c r="W50">
        <f t="shared" si="7"/>
        <v>4.2999999999999081E-3</v>
      </c>
      <c r="X50">
        <v>11.5</v>
      </c>
      <c r="Y50">
        <v>49.02</v>
      </c>
      <c r="Z50">
        <f t="shared" si="8"/>
        <v>0.49019999999998959</v>
      </c>
      <c r="AB50">
        <v>14.11</v>
      </c>
      <c r="AC50">
        <v>11.8</v>
      </c>
      <c r="AD50">
        <f t="shared" si="9"/>
        <v>0.1036499999999978</v>
      </c>
      <c r="AE50">
        <v>0.22</v>
      </c>
      <c r="AF50">
        <f t="shared" si="10"/>
        <v>2.149999999999954E-3</v>
      </c>
      <c r="AG50">
        <v>12.97</v>
      </c>
      <c r="AH50">
        <v>49.0092</v>
      </c>
      <c r="AI50">
        <f t="shared" si="11"/>
        <v>0.49009199999998954</v>
      </c>
      <c r="AK50">
        <v>13.11</v>
      </c>
      <c r="AL50">
        <v>21.26</v>
      </c>
      <c r="AM50">
        <f t="shared" si="12"/>
        <v>0.2122499999999955</v>
      </c>
      <c r="AN50">
        <v>0.68</v>
      </c>
      <c r="AO50">
        <f t="shared" si="13"/>
        <v>6.6499999999998583E-3</v>
      </c>
      <c r="AP50">
        <v>12.18</v>
      </c>
      <c r="AQ50">
        <v>39.6</v>
      </c>
      <c r="AR50">
        <f t="shared" si="14"/>
        <v>0.39449999999999164</v>
      </c>
      <c r="AT50">
        <v>12.95</v>
      </c>
      <c r="AU50">
        <v>24.11</v>
      </c>
      <c r="AV50">
        <f t="shared" si="15"/>
        <v>0.24280000000003796</v>
      </c>
      <c r="AW50">
        <v>2.4700000000000002</v>
      </c>
      <c r="AX50">
        <f t="shared" si="16"/>
        <v>2.4450000000003826E-2</v>
      </c>
      <c r="AY50">
        <v>11.95</v>
      </c>
      <c r="AZ50">
        <v>15.66</v>
      </c>
      <c r="BA50">
        <f t="shared" si="17"/>
        <v>0.16500000000002579</v>
      </c>
      <c r="BC50">
        <v>13.83</v>
      </c>
      <c r="BD50">
        <v>30.48</v>
      </c>
      <c r="BE50">
        <f t="shared" si="18"/>
        <v>0.30224999999999358</v>
      </c>
      <c r="BF50">
        <v>0.13</v>
      </c>
      <c r="BG50">
        <f t="shared" si="19"/>
        <v>1.2499999999999734E-3</v>
      </c>
      <c r="BH50">
        <v>12.8</v>
      </c>
      <c r="BI50">
        <v>28.83</v>
      </c>
      <c r="BJ50">
        <f t="shared" si="20"/>
        <v>0.86309999999998155</v>
      </c>
      <c r="BL50">
        <v>13.49</v>
      </c>
      <c r="BM50">
        <v>15.84</v>
      </c>
      <c r="BN50">
        <f t="shared" si="21"/>
        <v>0.13804999999999706</v>
      </c>
      <c r="BO50">
        <v>0.68</v>
      </c>
      <c r="BP50">
        <f t="shared" si="22"/>
        <v>6.699999999999858E-3</v>
      </c>
      <c r="BQ50">
        <v>12.42</v>
      </c>
      <c r="BR50">
        <v>27.86</v>
      </c>
      <c r="BS50">
        <f t="shared" si="23"/>
        <v>0.27574999999999411</v>
      </c>
    </row>
    <row r="51" spans="1:71" x14ac:dyDescent="0.25">
      <c r="A51">
        <v>11.67</v>
      </c>
      <c r="B51">
        <v>9.17</v>
      </c>
      <c r="C51">
        <f t="shared" si="2"/>
        <v>9.0749999999998054E-2</v>
      </c>
      <c r="D51">
        <v>4.09</v>
      </c>
      <c r="E51">
        <f t="shared" si="3"/>
        <v>4.0749999999999127E-2</v>
      </c>
      <c r="F51">
        <v>10.7</v>
      </c>
      <c r="G51">
        <v>42.05</v>
      </c>
      <c r="H51">
        <f t="shared" si="4"/>
        <v>0.42470000000006636</v>
      </c>
      <c r="J51">
        <v>11.89</v>
      </c>
      <c r="K51">
        <v>11.48</v>
      </c>
      <c r="L51">
        <f t="shared" si="0"/>
        <v>0.11379999999999757</v>
      </c>
      <c r="M51">
        <v>2.23</v>
      </c>
      <c r="N51">
        <f t="shared" si="1"/>
        <v>2.1899999999999531E-2</v>
      </c>
      <c r="O51">
        <v>10.92</v>
      </c>
      <c r="P51">
        <v>26.27</v>
      </c>
      <c r="Q51">
        <f t="shared" si="5"/>
        <v>0.26619999999999427</v>
      </c>
      <c r="S51">
        <v>12.53</v>
      </c>
      <c r="T51">
        <v>14.84</v>
      </c>
      <c r="U51">
        <f t="shared" si="6"/>
        <v>0.14824999999999683</v>
      </c>
      <c r="V51">
        <v>0.42</v>
      </c>
      <c r="W51">
        <f t="shared" si="7"/>
        <v>4.1499999999999116E-3</v>
      </c>
      <c r="X51">
        <v>11.51</v>
      </c>
      <c r="Y51">
        <v>49.02</v>
      </c>
      <c r="Z51">
        <f t="shared" si="8"/>
        <v>0.49019999999998959</v>
      </c>
      <c r="AB51">
        <v>14.12</v>
      </c>
      <c r="AC51">
        <v>8.93</v>
      </c>
      <c r="AD51">
        <f t="shared" si="9"/>
        <v>0.11810000000001845</v>
      </c>
      <c r="AE51">
        <v>0.21</v>
      </c>
      <c r="AF51">
        <f t="shared" si="10"/>
        <v>2.0500000000003207E-3</v>
      </c>
      <c r="AG51">
        <v>12.98</v>
      </c>
      <c r="AH51">
        <v>49.0092</v>
      </c>
      <c r="AI51">
        <f t="shared" si="11"/>
        <v>0.49009199999998954</v>
      </c>
      <c r="AK51">
        <v>13.12</v>
      </c>
      <c r="AL51">
        <v>21.19</v>
      </c>
      <c r="AM51">
        <f t="shared" si="12"/>
        <v>0.21520000000003367</v>
      </c>
      <c r="AN51">
        <v>0.65</v>
      </c>
      <c r="AO51">
        <f t="shared" si="13"/>
        <v>6.4000000000010004E-3</v>
      </c>
      <c r="AP51">
        <v>12.19</v>
      </c>
      <c r="AQ51">
        <v>39.299999999999997</v>
      </c>
      <c r="AR51">
        <f t="shared" si="14"/>
        <v>0.80850000000005451</v>
      </c>
      <c r="AT51">
        <v>12.96</v>
      </c>
      <c r="AU51">
        <v>24.45</v>
      </c>
      <c r="AV51">
        <f t="shared" si="15"/>
        <v>0.25564999999999455</v>
      </c>
      <c r="AW51">
        <v>2.42</v>
      </c>
      <c r="AX51">
        <f t="shared" si="16"/>
        <v>2.3699999999999496E-2</v>
      </c>
      <c r="AY51">
        <v>11.96</v>
      </c>
      <c r="AZ51">
        <v>17.34</v>
      </c>
      <c r="BA51">
        <f t="shared" si="17"/>
        <v>0.17719999999999622</v>
      </c>
      <c r="BC51">
        <v>13.84</v>
      </c>
      <c r="BD51">
        <v>29.97</v>
      </c>
      <c r="BE51">
        <f t="shared" si="18"/>
        <v>0.29589999999999367</v>
      </c>
      <c r="BF51">
        <v>0.12</v>
      </c>
      <c r="BG51">
        <f t="shared" si="19"/>
        <v>1.1499999999999755E-3</v>
      </c>
      <c r="BH51">
        <v>12.83</v>
      </c>
      <c r="BI51">
        <v>28.71</v>
      </c>
      <c r="BJ51">
        <f t="shared" si="20"/>
        <v>1.1535999999999753</v>
      </c>
      <c r="BL51">
        <v>13.5</v>
      </c>
      <c r="BM51">
        <v>11.77</v>
      </c>
      <c r="BN51">
        <f t="shared" si="21"/>
        <v>0.1214999999999974</v>
      </c>
      <c r="BO51">
        <v>0.66</v>
      </c>
      <c r="BP51">
        <f t="shared" si="22"/>
        <v>6.4999999999998618E-3</v>
      </c>
      <c r="BQ51">
        <v>12.43</v>
      </c>
      <c r="BR51">
        <v>27.29</v>
      </c>
      <c r="BS51">
        <f t="shared" si="23"/>
        <v>0.27169999999999422</v>
      </c>
    </row>
    <row r="52" spans="1:71" x14ac:dyDescent="0.25">
      <c r="A52">
        <v>11.68</v>
      </c>
      <c r="B52">
        <v>8.98</v>
      </c>
      <c r="C52">
        <f t="shared" si="2"/>
        <v>9.1499999999998055E-2</v>
      </c>
      <c r="D52">
        <v>4.0599999999999996</v>
      </c>
      <c r="E52">
        <f t="shared" si="3"/>
        <v>4.0199999999999139E-2</v>
      </c>
      <c r="F52">
        <v>10.71</v>
      </c>
      <c r="G52">
        <v>42.89</v>
      </c>
      <c r="H52">
        <f t="shared" si="4"/>
        <v>0.43239999999999079</v>
      </c>
      <c r="J52">
        <v>11.9</v>
      </c>
      <c r="K52">
        <v>11.28</v>
      </c>
      <c r="L52">
        <f t="shared" si="0"/>
        <v>0.11424999999999758</v>
      </c>
      <c r="M52">
        <v>2.15</v>
      </c>
      <c r="N52">
        <f t="shared" si="1"/>
        <v>2.1299999999999545E-2</v>
      </c>
      <c r="O52">
        <v>10.93</v>
      </c>
      <c r="P52">
        <v>26.97</v>
      </c>
      <c r="Q52">
        <f t="shared" si="5"/>
        <v>0.26994999999999419</v>
      </c>
      <c r="S52">
        <v>12.54</v>
      </c>
      <c r="T52">
        <v>14.81</v>
      </c>
      <c r="U52">
        <f t="shared" si="6"/>
        <v>0.14555000000002274</v>
      </c>
      <c r="V52">
        <v>0.41</v>
      </c>
      <c r="W52">
        <f t="shared" si="7"/>
        <v>4.050000000000633E-3</v>
      </c>
      <c r="X52">
        <v>11.52</v>
      </c>
      <c r="Y52">
        <v>49.02</v>
      </c>
      <c r="Z52">
        <f t="shared" si="8"/>
        <v>0.49019999999998959</v>
      </c>
      <c r="AB52">
        <v>14.13</v>
      </c>
      <c r="AC52">
        <v>14.69</v>
      </c>
      <c r="AD52">
        <f t="shared" si="9"/>
        <v>0.14479999999999693</v>
      </c>
      <c r="AE52">
        <v>0.2</v>
      </c>
      <c r="AF52">
        <f t="shared" si="10"/>
        <v>1.9499999999999585E-3</v>
      </c>
      <c r="AG52">
        <v>12.99</v>
      </c>
      <c r="AH52">
        <v>49.0092</v>
      </c>
      <c r="AI52">
        <f t="shared" si="11"/>
        <v>0.49009199999998954</v>
      </c>
      <c r="AK52">
        <v>13.13</v>
      </c>
      <c r="AL52">
        <v>21.85</v>
      </c>
      <c r="AM52">
        <f t="shared" si="12"/>
        <v>0.22009999999999533</v>
      </c>
      <c r="AN52">
        <v>0.63</v>
      </c>
      <c r="AO52">
        <f t="shared" si="13"/>
        <v>6.1999999999998679E-3</v>
      </c>
      <c r="AP52">
        <v>12.21</v>
      </c>
      <c r="AQ52">
        <v>41.55</v>
      </c>
      <c r="AR52">
        <f t="shared" si="14"/>
        <v>0.4125999999999912</v>
      </c>
      <c r="AT52">
        <v>12.97</v>
      </c>
      <c r="AU52">
        <v>26.68</v>
      </c>
      <c r="AV52">
        <f t="shared" si="15"/>
        <v>0.24814999999999468</v>
      </c>
      <c r="AW52">
        <v>2.3199999999999998</v>
      </c>
      <c r="AX52">
        <f t="shared" si="16"/>
        <v>2.2899999999999511E-2</v>
      </c>
      <c r="AY52">
        <v>11.97</v>
      </c>
      <c r="AZ52">
        <v>18.100000000000001</v>
      </c>
      <c r="BA52">
        <f t="shared" si="17"/>
        <v>0.19644999999999585</v>
      </c>
      <c r="BC52">
        <v>13.85</v>
      </c>
      <c r="BD52">
        <v>29.21</v>
      </c>
      <c r="BE52">
        <f t="shared" si="18"/>
        <v>0.28889999999999383</v>
      </c>
      <c r="BF52">
        <v>0.11</v>
      </c>
      <c r="BG52">
        <f t="shared" si="19"/>
        <v>1.0999999999999766E-3</v>
      </c>
      <c r="BH52">
        <v>12.87</v>
      </c>
      <c r="BI52">
        <v>28.97</v>
      </c>
      <c r="BJ52">
        <f t="shared" si="20"/>
        <v>0.87165000000003301</v>
      </c>
      <c r="BL52">
        <v>13.51</v>
      </c>
      <c r="BM52">
        <v>12.53</v>
      </c>
      <c r="BN52">
        <f t="shared" si="21"/>
        <v>0.12224999999999739</v>
      </c>
      <c r="BO52">
        <v>0.64</v>
      </c>
      <c r="BP52">
        <f t="shared" si="22"/>
        <v>6.2999999999998656E-3</v>
      </c>
      <c r="BQ52">
        <v>12.44</v>
      </c>
      <c r="BR52">
        <v>27.05</v>
      </c>
      <c r="BS52">
        <f t="shared" si="23"/>
        <v>0.27234999999999421</v>
      </c>
    </row>
    <row r="53" spans="1:71" x14ac:dyDescent="0.25">
      <c r="A53">
        <v>11.69</v>
      </c>
      <c r="B53">
        <v>9.32</v>
      </c>
      <c r="C53">
        <f t="shared" si="2"/>
        <v>9.6149999999997959E-2</v>
      </c>
      <c r="D53">
        <v>3.98</v>
      </c>
      <c r="E53">
        <f t="shared" si="3"/>
        <v>3.8949999999999173E-2</v>
      </c>
      <c r="F53">
        <v>10.72</v>
      </c>
      <c r="G53">
        <v>43.59</v>
      </c>
      <c r="H53">
        <f t="shared" si="4"/>
        <v>0.8754999999999814</v>
      </c>
      <c r="J53">
        <v>11.91</v>
      </c>
      <c r="K53">
        <v>11.57</v>
      </c>
      <c r="L53">
        <f t="shared" si="0"/>
        <v>0.11499999999999755</v>
      </c>
      <c r="M53">
        <v>2.11</v>
      </c>
      <c r="N53">
        <f t="shared" si="1"/>
        <v>2.0849999999999556E-2</v>
      </c>
      <c r="O53">
        <v>10.94</v>
      </c>
      <c r="P53">
        <v>27.02</v>
      </c>
      <c r="Q53">
        <f t="shared" si="5"/>
        <v>0.27099999999999425</v>
      </c>
      <c r="S53">
        <v>12.55</v>
      </c>
      <c r="T53">
        <v>14.3</v>
      </c>
      <c r="U53">
        <f t="shared" si="6"/>
        <v>0.14544999999999689</v>
      </c>
      <c r="V53">
        <v>0.4</v>
      </c>
      <c r="W53">
        <f t="shared" si="7"/>
        <v>3.9499999999999163E-3</v>
      </c>
      <c r="X53">
        <v>11.53</v>
      </c>
      <c r="Y53">
        <v>49.02</v>
      </c>
      <c r="Z53">
        <f t="shared" si="8"/>
        <v>0.49019999999998959</v>
      </c>
      <c r="AB53">
        <v>14.14</v>
      </c>
      <c r="AC53">
        <v>14.27</v>
      </c>
      <c r="AD53">
        <f t="shared" si="9"/>
        <v>0.14184999999999695</v>
      </c>
      <c r="AE53">
        <v>0.19</v>
      </c>
      <c r="AF53">
        <f t="shared" si="10"/>
        <v>1.8499999999999606E-3</v>
      </c>
      <c r="AG53">
        <v>13</v>
      </c>
      <c r="AH53">
        <v>49.0092</v>
      </c>
      <c r="AI53">
        <f t="shared" si="11"/>
        <v>0.49009199999998954</v>
      </c>
      <c r="AK53">
        <v>13.14</v>
      </c>
      <c r="AL53">
        <v>22.17</v>
      </c>
      <c r="AM53">
        <f t="shared" si="12"/>
        <v>0.2159499999999954</v>
      </c>
      <c r="AN53">
        <v>0.61</v>
      </c>
      <c r="AO53">
        <f t="shared" si="13"/>
        <v>5.9999999999998718E-3</v>
      </c>
      <c r="AP53">
        <v>12.22</v>
      </c>
      <c r="AQ53">
        <v>40.97</v>
      </c>
      <c r="AR53">
        <f t="shared" si="14"/>
        <v>0.40324999999999145</v>
      </c>
      <c r="AT53">
        <v>12.98</v>
      </c>
      <c r="AU53">
        <v>22.95</v>
      </c>
      <c r="AV53">
        <f t="shared" si="15"/>
        <v>0.21969999999999532</v>
      </c>
      <c r="AW53">
        <v>2.2599999999999998</v>
      </c>
      <c r="AX53">
        <f t="shared" si="16"/>
        <v>2.2049999999999532E-2</v>
      </c>
      <c r="AY53">
        <v>11.98</v>
      </c>
      <c r="AZ53">
        <v>21.19</v>
      </c>
      <c r="BA53">
        <f t="shared" si="17"/>
        <v>0.24549999999999478</v>
      </c>
      <c r="BC53">
        <v>13.86</v>
      </c>
      <c r="BD53">
        <v>28.57</v>
      </c>
      <c r="BE53">
        <f t="shared" si="18"/>
        <v>0.28664999999999385</v>
      </c>
      <c r="BF53">
        <v>0.11</v>
      </c>
      <c r="BG53">
        <f t="shared" si="19"/>
        <v>1.0499999999999778E-3</v>
      </c>
      <c r="BH53">
        <v>12.9</v>
      </c>
      <c r="BI53">
        <v>29.14</v>
      </c>
      <c r="BJ53">
        <f t="shared" si="20"/>
        <v>1.1489999999999756</v>
      </c>
      <c r="BL53">
        <v>13.52</v>
      </c>
      <c r="BM53">
        <v>11.92</v>
      </c>
      <c r="BN53">
        <f t="shared" si="21"/>
        <v>0.24209999999999485</v>
      </c>
      <c r="BO53">
        <v>0.62</v>
      </c>
      <c r="BP53">
        <f t="shared" si="22"/>
        <v>1.2199999999999739E-2</v>
      </c>
      <c r="BQ53">
        <v>12.45</v>
      </c>
      <c r="BR53">
        <v>27.42</v>
      </c>
      <c r="BS53">
        <f t="shared" si="23"/>
        <v>0.27740000000004339</v>
      </c>
    </row>
    <row r="54" spans="1:71" x14ac:dyDescent="0.25">
      <c r="A54">
        <v>11.7</v>
      </c>
      <c r="B54">
        <v>9.91</v>
      </c>
      <c r="C54">
        <f t="shared" si="2"/>
        <v>9.969999999999786E-2</v>
      </c>
      <c r="D54">
        <v>3.81</v>
      </c>
      <c r="E54">
        <f t="shared" si="3"/>
        <v>3.7699999999999199E-2</v>
      </c>
      <c r="F54">
        <v>10.74</v>
      </c>
      <c r="G54">
        <v>43.96</v>
      </c>
      <c r="H54">
        <f t="shared" si="4"/>
        <v>0.43649999999999073</v>
      </c>
      <c r="J54">
        <v>11.92</v>
      </c>
      <c r="K54">
        <v>11.43</v>
      </c>
      <c r="L54">
        <f t="shared" si="0"/>
        <v>0.11319999999999759</v>
      </c>
      <c r="M54">
        <v>2.06</v>
      </c>
      <c r="N54">
        <f t="shared" si="1"/>
        <v>2.0299999999999568E-2</v>
      </c>
      <c r="O54">
        <v>10.95</v>
      </c>
      <c r="P54">
        <v>27.18</v>
      </c>
      <c r="Q54">
        <f t="shared" si="5"/>
        <v>0.2707000000000423</v>
      </c>
      <c r="S54">
        <v>12.56</v>
      </c>
      <c r="T54">
        <v>14.79</v>
      </c>
      <c r="U54">
        <f t="shared" si="6"/>
        <v>0.14579999999999688</v>
      </c>
      <c r="V54">
        <v>0.39</v>
      </c>
      <c r="W54">
        <f t="shared" si="7"/>
        <v>3.7999999999999189E-3</v>
      </c>
      <c r="X54">
        <v>11.54</v>
      </c>
      <c r="Y54">
        <v>49.02</v>
      </c>
      <c r="Z54">
        <f t="shared" si="8"/>
        <v>0.49020000000007669</v>
      </c>
      <c r="AB54">
        <v>14.15</v>
      </c>
      <c r="AC54">
        <v>14.1</v>
      </c>
      <c r="AD54">
        <f t="shared" si="9"/>
        <v>0.13989999999999703</v>
      </c>
      <c r="AE54">
        <v>0.18</v>
      </c>
      <c r="AF54">
        <f t="shared" si="10"/>
        <v>1.7499999999999625E-3</v>
      </c>
      <c r="AG54">
        <v>13.01</v>
      </c>
      <c r="AH54">
        <v>49.0092</v>
      </c>
      <c r="AI54">
        <f t="shared" si="11"/>
        <v>0.49009199999998954</v>
      </c>
      <c r="AK54">
        <v>13.15</v>
      </c>
      <c r="AL54">
        <v>21.02</v>
      </c>
      <c r="AM54">
        <f t="shared" si="12"/>
        <v>0.2062499999999956</v>
      </c>
      <c r="AN54">
        <v>0.59</v>
      </c>
      <c r="AO54">
        <f t="shared" si="13"/>
        <v>5.7999999999998756E-3</v>
      </c>
      <c r="AP54">
        <v>12.23</v>
      </c>
      <c r="AQ54">
        <v>39.68</v>
      </c>
      <c r="AR54">
        <f t="shared" si="14"/>
        <v>0.39284999999999159</v>
      </c>
      <c r="AT54">
        <v>12.99</v>
      </c>
      <c r="AU54">
        <v>20.99</v>
      </c>
      <c r="AV54">
        <f t="shared" si="15"/>
        <v>0.40439999999999138</v>
      </c>
      <c r="AW54">
        <v>2.15</v>
      </c>
      <c r="AX54">
        <f t="shared" si="16"/>
        <v>4.2499999999999094E-2</v>
      </c>
      <c r="AY54">
        <v>11.99</v>
      </c>
      <c r="AZ54">
        <v>27.91</v>
      </c>
      <c r="BA54">
        <f t="shared" si="17"/>
        <v>0.28814999999999386</v>
      </c>
      <c r="BC54">
        <v>13.87</v>
      </c>
      <c r="BD54">
        <v>28.76</v>
      </c>
      <c r="BE54">
        <f t="shared" si="18"/>
        <v>0.28750000000004494</v>
      </c>
      <c r="BF54">
        <v>0.1</v>
      </c>
      <c r="BG54">
        <f t="shared" si="19"/>
        <v>9.5000000000014853E-4</v>
      </c>
      <c r="BH54">
        <v>12.94</v>
      </c>
      <c r="BI54">
        <v>28.31</v>
      </c>
      <c r="BJ54">
        <f t="shared" si="20"/>
        <v>1.1200000000000259</v>
      </c>
      <c r="BL54">
        <v>13.54</v>
      </c>
      <c r="BM54">
        <v>12.29</v>
      </c>
      <c r="BN54">
        <f t="shared" si="21"/>
        <v>0.24670000000001666</v>
      </c>
      <c r="BO54">
        <v>0.6</v>
      </c>
      <c r="BP54">
        <f t="shared" si="22"/>
        <v>1.1900000000000802E-2</v>
      </c>
      <c r="BQ54">
        <v>12.46</v>
      </c>
      <c r="BR54">
        <v>28.06</v>
      </c>
      <c r="BS54">
        <f t="shared" si="23"/>
        <v>0.28199999999999398</v>
      </c>
    </row>
    <row r="55" spans="1:71" x14ac:dyDescent="0.25">
      <c r="A55">
        <v>11.72</v>
      </c>
      <c r="B55">
        <v>10.029999999999999</v>
      </c>
      <c r="C55">
        <f t="shared" si="2"/>
        <v>9.8349999999997911E-2</v>
      </c>
      <c r="D55">
        <v>3.73</v>
      </c>
      <c r="E55">
        <f t="shared" si="3"/>
        <v>3.6899999999999211E-2</v>
      </c>
      <c r="F55">
        <v>10.75</v>
      </c>
      <c r="G55">
        <v>43.34</v>
      </c>
      <c r="H55">
        <f t="shared" si="4"/>
        <v>0.42929999999999091</v>
      </c>
      <c r="J55">
        <v>11.93</v>
      </c>
      <c r="K55">
        <v>11.21</v>
      </c>
      <c r="L55">
        <f t="shared" si="0"/>
        <v>0.11034999999999764</v>
      </c>
      <c r="M55">
        <v>2</v>
      </c>
      <c r="N55">
        <f t="shared" si="1"/>
        <v>1.9799999999999578E-2</v>
      </c>
      <c r="O55">
        <v>10.96</v>
      </c>
      <c r="P55">
        <v>26.96</v>
      </c>
      <c r="Q55">
        <f t="shared" si="5"/>
        <v>0.26819999999999428</v>
      </c>
      <c r="S55">
        <v>12.57</v>
      </c>
      <c r="T55">
        <v>14.37</v>
      </c>
      <c r="U55">
        <f t="shared" si="6"/>
        <v>0.14334999999999695</v>
      </c>
      <c r="V55">
        <v>0.37</v>
      </c>
      <c r="W55">
        <f t="shared" si="7"/>
        <v>3.649999999999922E-3</v>
      </c>
      <c r="X55">
        <v>11.55</v>
      </c>
      <c r="Y55">
        <v>49.02</v>
      </c>
      <c r="Z55">
        <f t="shared" si="8"/>
        <v>0.49019999999998959</v>
      </c>
      <c r="AB55">
        <v>14.16</v>
      </c>
      <c r="AC55">
        <v>13.88</v>
      </c>
      <c r="AD55">
        <f t="shared" si="9"/>
        <v>0.13769999999999705</v>
      </c>
      <c r="AE55">
        <v>0.17</v>
      </c>
      <c r="AF55">
        <f t="shared" si="10"/>
        <v>1.6499999999999649E-3</v>
      </c>
      <c r="AG55">
        <v>13.02</v>
      </c>
      <c r="AH55">
        <v>49.0092</v>
      </c>
      <c r="AI55">
        <f t="shared" si="11"/>
        <v>0.49009199999998954</v>
      </c>
      <c r="AK55">
        <v>13.16</v>
      </c>
      <c r="AL55">
        <v>20.23</v>
      </c>
      <c r="AM55">
        <f t="shared" si="12"/>
        <v>0.20904999999999554</v>
      </c>
      <c r="AN55">
        <v>0.56999999999999995</v>
      </c>
      <c r="AO55">
        <f t="shared" si="13"/>
        <v>5.5999999999998811E-3</v>
      </c>
      <c r="AP55">
        <v>12.24</v>
      </c>
      <c r="AQ55">
        <v>38.89</v>
      </c>
      <c r="AR55">
        <f t="shared" si="14"/>
        <v>0.39034999999999165</v>
      </c>
      <c r="AT55">
        <v>13.01</v>
      </c>
      <c r="AU55">
        <v>19.45</v>
      </c>
      <c r="AV55">
        <f t="shared" si="15"/>
        <v>0.19029999999999594</v>
      </c>
      <c r="AW55">
        <v>2.1</v>
      </c>
      <c r="AX55">
        <f t="shared" si="16"/>
        <v>2.0599999999999563E-2</v>
      </c>
      <c r="AY55">
        <v>12</v>
      </c>
      <c r="AZ55">
        <v>29.72</v>
      </c>
      <c r="BA55">
        <f t="shared" si="17"/>
        <v>0.3020999999999936</v>
      </c>
      <c r="BC55">
        <v>13.88</v>
      </c>
      <c r="BD55">
        <v>28.74</v>
      </c>
      <c r="BE55">
        <f t="shared" si="18"/>
        <v>0.28714999999999385</v>
      </c>
      <c r="BF55">
        <v>0.09</v>
      </c>
      <c r="BG55">
        <f t="shared" si="19"/>
        <v>8.4999999999998185E-4</v>
      </c>
      <c r="BH55">
        <v>12.98</v>
      </c>
      <c r="BI55">
        <v>27.69</v>
      </c>
      <c r="BJ55">
        <f t="shared" si="20"/>
        <v>1.1163999999999763</v>
      </c>
      <c r="BL55">
        <v>13.56</v>
      </c>
      <c r="BM55">
        <v>12.38</v>
      </c>
      <c r="BN55">
        <f t="shared" si="21"/>
        <v>0.12269999999999738</v>
      </c>
      <c r="BO55">
        <v>0.59</v>
      </c>
      <c r="BP55">
        <f t="shared" si="22"/>
        <v>5.8499999999998753E-3</v>
      </c>
      <c r="BQ55">
        <v>12.47</v>
      </c>
      <c r="BR55">
        <v>28.34</v>
      </c>
      <c r="BS55">
        <f t="shared" si="23"/>
        <v>0.28354999999999397</v>
      </c>
    </row>
    <row r="56" spans="1:71" x14ac:dyDescent="0.25">
      <c r="A56">
        <v>11.73</v>
      </c>
      <c r="B56">
        <v>9.64</v>
      </c>
      <c r="C56">
        <f t="shared" si="2"/>
        <v>9.5549999999997956E-2</v>
      </c>
      <c r="D56">
        <v>3.65</v>
      </c>
      <c r="E56">
        <f t="shared" si="3"/>
        <v>3.6149999999999231E-2</v>
      </c>
      <c r="F56">
        <v>10.76</v>
      </c>
      <c r="G56">
        <v>42.52</v>
      </c>
      <c r="H56">
        <f t="shared" si="4"/>
        <v>0.41979999999999107</v>
      </c>
      <c r="J56">
        <v>11.94</v>
      </c>
      <c r="K56">
        <v>10.86</v>
      </c>
      <c r="L56">
        <f t="shared" si="0"/>
        <v>0.10824999999999768</v>
      </c>
      <c r="M56">
        <v>1.96</v>
      </c>
      <c r="N56">
        <f t="shared" si="1"/>
        <v>1.9399999999999584E-2</v>
      </c>
      <c r="O56">
        <v>10.97</v>
      </c>
      <c r="P56">
        <v>26.68</v>
      </c>
      <c r="Q56">
        <f t="shared" si="5"/>
        <v>0.26659999999999434</v>
      </c>
      <c r="S56">
        <v>12.58</v>
      </c>
      <c r="T56">
        <v>14.3</v>
      </c>
      <c r="U56">
        <f t="shared" si="6"/>
        <v>0.14419999999999691</v>
      </c>
      <c r="V56">
        <v>0.36</v>
      </c>
      <c r="W56">
        <f t="shared" si="7"/>
        <v>3.5499999999999243E-3</v>
      </c>
      <c r="X56">
        <v>11.56</v>
      </c>
      <c r="Y56">
        <v>49.02</v>
      </c>
      <c r="Z56">
        <f t="shared" si="8"/>
        <v>0.49019999999998959</v>
      </c>
      <c r="AB56">
        <v>14.17</v>
      </c>
      <c r="AC56">
        <v>13.66</v>
      </c>
      <c r="AD56">
        <f t="shared" si="9"/>
        <v>0.13669999999999707</v>
      </c>
      <c r="AE56">
        <v>0.16</v>
      </c>
      <c r="AF56">
        <f t="shared" si="10"/>
        <v>1.549999999999967E-3</v>
      </c>
      <c r="AG56">
        <v>13.03</v>
      </c>
      <c r="AH56">
        <v>49.0092</v>
      </c>
      <c r="AI56">
        <f t="shared" si="11"/>
        <v>0.49009199999998954</v>
      </c>
      <c r="AK56">
        <v>13.17</v>
      </c>
      <c r="AL56">
        <v>21.58</v>
      </c>
      <c r="AM56">
        <f t="shared" si="12"/>
        <v>0.20894999999999553</v>
      </c>
      <c r="AN56">
        <v>0.55000000000000004</v>
      </c>
      <c r="AO56">
        <f t="shared" si="13"/>
        <v>5.4499999999998846E-3</v>
      </c>
      <c r="AP56">
        <v>12.25</v>
      </c>
      <c r="AQ56">
        <v>39.18</v>
      </c>
      <c r="AR56">
        <f t="shared" si="14"/>
        <v>0.39869999999999156</v>
      </c>
      <c r="AT56">
        <v>13.02</v>
      </c>
      <c r="AU56">
        <v>18.61</v>
      </c>
      <c r="AV56">
        <f t="shared" si="15"/>
        <v>0.19164999999999591</v>
      </c>
      <c r="AW56">
        <v>2.02</v>
      </c>
      <c r="AX56">
        <f t="shared" si="16"/>
        <v>1.9799999999999578E-2</v>
      </c>
      <c r="AY56">
        <v>12.01</v>
      </c>
      <c r="AZ56">
        <v>30.7</v>
      </c>
      <c r="BA56">
        <f t="shared" si="17"/>
        <v>0.31314999999999332</v>
      </c>
      <c r="BC56">
        <v>13.89</v>
      </c>
      <c r="BD56">
        <v>28.69</v>
      </c>
      <c r="BE56">
        <f t="shared" si="18"/>
        <v>0.28714999999999385</v>
      </c>
      <c r="BF56">
        <v>0.08</v>
      </c>
      <c r="BG56">
        <f t="shared" si="19"/>
        <v>7.9999999999998302E-4</v>
      </c>
      <c r="BH56">
        <v>13.02</v>
      </c>
      <c r="BI56">
        <v>28.13</v>
      </c>
      <c r="BJ56">
        <f t="shared" si="20"/>
        <v>0.85815000000003239</v>
      </c>
      <c r="BL56">
        <v>13.57</v>
      </c>
      <c r="BM56">
        <v>12.16</v>
      </c>
      <c r="BN56">
        <f t="shared" si="21"/>
        <v>0.11989999999999745</v>
      </c>
      <c r="BO56">
        <v>0.57999999999999996</v>
      </c>
      <c r="BP56">
        <f t="shared" si="22"/>
        <v>5.6999999999998788E-3</v>
      </c>
      <c r="BQ56">
        <v>12.48</v>
      </c>
      <c r="BR56">
        <v>28.37</v>
      </c>
      <c r="BS56">
        <f t="shared" si="23"/>
        <v>0.28409999999999397</v>
      </c>
    </row>
    <row r="57" spans="1:71" x14ac:dyDescent="0.25">
      <c r="A57">
        <v>11.75</v>
      </c>
      <c r="B57">
        <v>9.4700000000000006</v>
      </c>
      <c r="C57">
        <f t="shared" si="2"/>
        <v>9.2249999999998042E-2</v>
      </c>
      <c r="D57">
        <v>3.58</v>
      </c>
      <c r="E57">
        <f t="shared" si="3"/>
        <v>3.4949999999999259E-2</v>
      </c>
      <c r="F57">
        <v>10.77</v>
      </c>
      <c r="G57">
        <v>41.44</v>
      </c>
      <c r="H57">
        <f t="shared" si="4"/>
        <v>0.4085999999999913</v>
      </c>
      <c r="J57">
        <v>11.95</v>
      </c>
      <c r="K57">
        <v>10.79</v>
      </c>
      <c r="L57">
        <f t="shared" si="0"/>
        <v>0.10679999999999772</v>
      </c>
      <c r="M57">
        <v>1.92</v>
      </c>
      <c r="N57">
        <f t="shared" si="1"/>
        <v>1.8999999999999594E-2</v>
      </c>
      <c r="O57">
        <v>10.98</v>
      </c>
      <c r="P57">
        <v>26.64</v>
      </c>
      <c r="Q57">
        <f t="shared" si="5"/>
        <v>0.52689999999998871</v>
      </c>
      <c r="S57">
        <v>12.59</v>
      </c>
      <c r="T57">
        <v>14.54</v>
      </c>
      <c r="U57">
        <f t="shared" si="6"/>
        <v>0.1452999999999969</v>
      </c>
      <c r="V57">
        <v>0.35</v>
      </c>
      <c r="W57">
        <f t="shared" si="7"/>
        <v>3.4499999999999262E-3</v>
      </c>
      <c r="X57">
        <v>11.57</v>
      </c>
      <c r="Y57">
        <v>49.02</v>
      </c>
      <c r="Z57">
        <f t="shared" si="8"/>
        <v>0.49019999999998959</v>
      </c>
      <c r="AB57">
        <v>14.18</v>
      </c>
      <c r="AC57">
        <v>13.68</v>
      </c>
      <c r="AD57">
        <f t="shared" si="9"/>
        <v>0.13299999999999718</v>
      </c>
      <c r="AE57">
        <v>0.15</v>
      </c>
      <c r="AF57">
        <f t="shared" si="10"/>
        <v>1.4499999999999693E-3</v>
      </c>
      <c r="AG57">
        <v>13.04</v>
      </c>
      <c r="AH57">
        <v>49.0092</v>
      </c>
      <c r="AI57">
        <f t="shared" si="11"/>
        <v>0.49009200000007663</v>
      </c>
      <c r="AK57">
        <v>13.18</v>
      </c>
      <c r="AL57">
        <v>20.21</v>
      </c>
      <c r="AM57">
        <f t="shared" si="12"/>
        <v>0.20169999999999572</v>
      </c>
      <c r="AN57">
        <v>0.54</v>
      </c>
      <c r="AO57">
        <f t="shared" si="13"/>
        <v>5.2999999999998873E-3</v>
      </c>
      <c r="AP57">
        <v>12.26</v>
      </c>
      <c r="AQ57">
        <v>40.56</v>
      </c>
      <c r="AR57">
        <f t="shared" si="14"/>
        <v>0.40519999999999134</v>
      </c>
      <c r="AT57">
        <v>13.03</v>
      </c>
      <c r="AU57">
        <v>19.72</v>
      </c>
      <c r="AV57">
        <f t="shared" si="15"/>
        <v>0.19669999999999582</v>
      </c>
      <c r="AW57">
        <v>1.94</v>
      </c>
      <c r="AX57">
        <f t="shared" si="16"/>
        <v>1.9249999999999587E-2</v>
      </c>
      <c r="AY57">
        <v>12.02</v>
      </c>
      <c r="AZ57">
        <v>31.93</v>
      </c>
      <c r="BA57">
        <f t="shared" si="17"/>
        <v>0.31334999999999336</v>
      </c>
      <c r="BC57">
        <v>13.9</v>
      </c>
      <c r="BD57">
        <v>28.74</v>
      </c>
      <c r="BE57">
        <f t="shared" si="18"/>
        <v>0.28444999999999393</v>
      </c>
      <c r="BF57">
        <v>0.08</v>
      </c>
      <c r="BG57">
        <f t="shared" si="19"/>
        <v>7.4999999999998408E-4</v>
      </c>
      <c r="BH57">
        <v>13.05</v>
      </c>
      <c r="BI57">
        <v>29.08</v>
      </c>
      <c r="BJ57">
        <f t="shared" si="20"/>
        <v>0.88649999999998097</v>
      </c>
      <c r="BL57">
        <v>13.58</v>
      </c>
      <c r="BM57">
        <v>11.82</v>
      </c>
      <c r="BN57">
        <f t="shared" si="21"/>
        <v>0.23739999999999495</v>
      </c>
      <c r="BO57">
        <v>0.56000000000000005</v>
      </c>
      <c r="BP57">
        <f t="shared" si="22"/>
        <v>1.0999999999999767E-2</v>
      </c>
      <c r="BQ57">
        <v>12.49</v>
      </c>
      <c r="BR57">
        <v>28.45</v>
      </c>
      <c r="BS57">
        <f t="shared" si="23"/>
        <v>0.28589999999999388</v>
      </c>
    </row>
    <row r="58" spans="1:71" x14ac:dyDescent="0.25">
      <c r="A58">
        <v>11.76</v>
      </c>
      <c r="B58">
        <v>8.98</v>
      </c>
      <c r="C58">
        <f t="shared" si="2"/>
        <v>9.0499999999998082E-2</v>
      </c>
      <c r="D58">
        <v>3.41</v>
      </c>
      <c r="E58">
        <f t="shared" si="3"/>
        <v>3.3499999999999287E-2</v>
      </c>
      <c r="F58">
        <v>10.78</v>
      </c>
      <c r="G58">
        <v>40.28</v>
      </c>
      <c r="H58">
        <f t="shared" si="4"/>
        <v>1.188750000000045</v>
      </c>
      <c r="J58">
        <v>11.96</v>
      </c>
      <c r="K58">
        <v>10.57</v>
      </c>
      <c r="L58">
        <f t="shared" si="0"/>
        <v>0.10509999999999775</v>
      </c>
      <c r="M58">
        <v>1.88</v>
      </c>
      <c r="N58">
        <f t="shared" si="1"/>
        <v>1.8649999999999601E-2</v>
      </c>
      <c r="O58">
        <v>11</v>
      </c>
      <c r="P58">
        <v>26.05</v>
      </c>
      <c r="Q58">
        <f t="shared" si="5"/>
        <v>0.26369999999999438</v>
      </c>
      <c r="S58">
        <v>12.6</v>
      </c>
      <c r="T58">
        <v>14.52</v>
      </c>
      <c r="U58">
        <f t="shared" si="6"/>
        <v>0.14454999999999693</v>
      </c>
      <c r="V58">
        <v>0.34</v>
      </c>
      <c r="W58">
        <f t="shared" si="7"/>
        <v>3.2999999999999297E-3</v>
      </c>
      <c r="X58">
        <v>11.58</v>
      </c>
      <c r="Y58">
        <v>49.02</v>
      </c>
      <c r="Z58">
        <f t="shared" si="8"/>
        <v>0.49019999999998959</v>
      </c>
      <c r="AB58">
        <v>14.19</v>
      </c>
      <c r="AC58">
        <v>12.92</v>
      </c>
      <c r="AD58">
        <f t="shared" si="9"/>
        <v>0.12884999999999724</v>
      </c>
      <c r="AE58">
        <v>0.14000000000000001</v>
      </c>
      <c r="AF58">
        <f t="shared" si="10"/>
        <v>1.3999999999999703E-3</v>
      </c>
      <c r="AG58">
        <v>13.05</v>
      </c>
      <c r="AH58">
        <v>49.0092</v>
      </c>
      <c r="AI58">
        <f t="shared" si="11"/>
        <v>0.49009199999998954</v>
      </c>
      <c r="AK58">
        <v>13.19</v>
      </c>
      <c r="AL58">
        <v>20.13</v>
      </c>
      <c r="AM58">
        <f t="shared" si="12"/>
        <v>0.20069999999999572</v>
      </c>
      <c r="AN58">
        <v>0.52</v>
      </c>
      <c r="AO58">
        <f t="shared" si="13"/>
        <v>5.0499999999998922E-3</v>
      </c>
      <c r="AP58">
        <v>12.27</v>
      </c>
      <c r="AQ58">
        <v>40.479999999999997</v>
      </c>
      <c r="AR58">
        <f t="shared" si="14"/>
        <v>0.40179999999999144</v>
      </c>
      <c r="AT58">
        <v>13.04</v>
      </c>
      <c r="AU58">
        <v>19.62</v>
      </c>
      <c r="AV58">
        <f t="shared" si="15"/>
        <v>0.19605000000003064</v>
      </c>
      <c r="AW58">
        <v>1.91</v>
      </c>
      <c r="AX58">
        <f t="shared" si="16"/>
        <v>1.8550000000002901E-2</v>
      </c>
      <c r="AY58">
        <v>12.03</v>
      </c>
      <c r="AZ58">
        <v>30.74</v>
      </c>
      <c r="BA58">
        <f t="shared" si="17"/>
        <v>0.30279999999999357</v>
      </c>
      <c r="BC58">
        <v>13.91</v>
      </c>
      <c r="BD58">
        <v>28.15</v>
      </c>
      <c r="BE58">
        <f t="shared" si="18"/>
        <v>0.27879999999999405</v>
      </c>
      <c r="BF58">
        <v>7.0000000000000007E-2</v>
      </c>
      <c r="BG58">
        <f t="shared" si="19"/>
        <v>6.9999999999998514E-4</v>
      </c>
      <c r="BH58">
        <v>13.08</v>
      </c>
      <c r="BI58">
        <v>30.02</v>
      </c>
      <c r="BJ58">
        <f t="shared" si="20"/>
        <v>0.60859999999998704</v>
      </c>
      <c r="BL58">
        <v>13.6</v>
      </c>
      <c r="BM58">
        <v>11.92</v>
      </c>
      <c r="BN58">
        <f t="shared" si="21"/>
        <v>0.12079999999999742</v>
      </c>
      <c r="BO58">
        <v>0.54</v>
      </c>
      <c r="BP58">
        <f t="shared" si="22"/>
        <v>5.3499999999998861E-3</v>
      </c>
      <c r="BQ58">
        <v>12.5</v>
      </c>
      <c r="BR58">
        <v>28.73</v>
      </c>
      <c r="BS58">
        <f t="shared" si="23"/>
        <v>0.28744999999999388</v>
      </c>
    </row>
    <row r="59" spans="1:71" x14ac:dyDescent="0.25">
      <c r="A59">
        <v>11.78</v>
      </c>
      <c r="B59">
        <v>9.1199999999999992</v>
      </c>
      <c r="C59">
        <f t="shared" si="2"/>
        <v>9.184999999999803E-2</v>
      </c>
      <c r="D59">
        <v>3.29</v>
      </c>
      <c r="E59">
        <f t="shared" si="3"/>
        <v>3.2649999999999305E-2</v>
      </c>
      <c r="F59">
        <v>10.81</v>
      </c>
      <c r="G59">
        <v>38.97</v>
      </c>
      <c r="H59">
        <f t="shared" si="4"/>
        <v>0.38504999999999173</v>
      </c>
      <c r="J59">
        <v>11.97</v>
      </c>
      <c r="K59">
        <v>10.45</v>
      </c>
      <c r="L59">
        <f t="shared" si="0"/>
        <v>0.10679999999999772</v>
      </c>
      <c r="M59">
        <v>1.85</v>
      </c>
      <c r="N59">
        <f t="shared" si="1"/>
        <v>1.8149999999999611E-2</v>
      </c>
      <c r="O59">
        <v>11.01</v>
      </c>
      <c r="P59">
        <v>26.69</v>
      </c>
      <c r="Q59">
        <f t="shared" si="5"/>
        <v>0.26449999999999441</v>
      </c>
      <c r="S59">
        <v>12.61</v>
      </c>
      <c r="T59">
        <v>14.39</v>
      </c>
      <c r="U59">
        <f t="shared" si="6"/>
        <v>0.14489999999999692</v>
      </c>
      <c r="V59">
        <v>0.32</v>
      </c>
      <c r="W59">
        <f t="shared" si="7"/>
        <v>3.1499999999999328E-3</v>
      </c>
      <c r="X59">
        <v>11.59</v>
      </c>
      <c r="Y59">
        <v>49.02</v>
      </c>
      <c r="Z59">
        <f t="shared" si="8"/>
        <v>0.49019999999998959</v>
      </c>
      <c r="AB59">
        <v>14.2</v>
      </c>
      <c r="AC59">
        <v>12.85</v>
      </c>
      <c r="AD59">
        <f t="shared" si="9"/>
        <v>0.12580000000001967</v>
      </c>
      <c r="AE59">
        <v>0.14000000000000001</v>
      </c>
      <c r="AF59">
        <f t="shared" si="10"/>
        <v>1.3500000000002111E-3</v>
      </c>
      <c r="AG59">
        <v>13.06</v>
      </c>
      <c r="AH59">
        <v>49.0092</v>
      </c>
      <c r="AI59">
        <f t="shared" si="11"/>
        <v>0.49009199999998954</v>
      </c>
      <c r="AK59">
        <v>13.2</v>
      </c>
      <c r="AL59">
        <v>20.010000000000002</v>
      </c>
      <c r="AM59">
        <f t="shared" si="12"/>
        <v>0.19975000000003124</v>
      </c>
      <c r="AN59">
        <v>0.49</v>
      </c>
      <c r="AO59">
        <f t="shared" si="13"/>
        <v>4.8000000000007498E-3</v>
      </c>
      <c r="AP59">
        <v>12.28</v>
      </c>
      <c r="AQ59">
        <v>39.880000000000003</v>
      </c>
      <c r="AR59">
        <f t="shared" si="14"/>
        <v>0.39399999999999163</v>
      </c>
      <c r="AT59">
        <v>13.05</v>
      </c>
      <c r="AU59">
        <v>19.59</v>
      </c>
      <c r="AV59">
        <f t="shared" si="15"/>
        <v>0.19749999999999579</v>
      </c>
      <c r="AW59">
        <v>1.8</v>
      </c>
      <c r="AX59">
        <f t="shared" si="16"/>
        <v>1.784999999999962E-2</v>
      </c>
      <c r="AY59">
        <v>12.04</v>
      </c>
      <c r="AZ59">
        <v>29.82</v>
      </c>
      <c r="BA59">
        <f t="shared" si="17"/>
        <v>0.294500000000046</v>
      </c>
      <c r="BC59">
        <v>13.92</v>
      </c>
      <c r="BD59">
        <v>27.61</v>
      </c>
      <c r="BE59">
        <f t="shared" si="18"/>
        <v>0.5467999999999883</v>
      </c>
      <c r="BF59">
        <v>7.0000000000000007E-2</v>
      </c>
      <c r="BG59">
        <f t="shared" si="19"/>
        <v>1.2999999999999724E-3</v>
      </c>
      <c r="BH59">
        <v>13.1</v>
      </c>
      <c r="BI59">
        <v>30.84</v>
      </c>
      <c r="BJ59">
        <f t="shared" si="20"/>
        <v>0.62129999999998675</v>
      </c>
      <c r="BL59">
        <v>13.61</v>
      </c>
      <c r="BM59">
        <v>12.24</v>
      </c>
      <c r="BN59">
        <f t="shared" si="21"/>
        <v>0.1221499999999974</v>
      </c>
      <c r="BO59">
        <v>0.53</v>
      </c>
      <c r="BP59">
        <f t="shared" si="22"/>
        <v>5.1499999999998908E-3</v>
      </c>
      <c r="BQ59">
        <v>12.51</v>
      </c>
      <c r="BR59">
        <v>28.76</v>
      </c>
      <c r="BS59">
        <f t="shared" si="23"/>
        <v>0.28809999999999386</v>
      </c>
    </row>
    <row r="60" spans="1:71" x14ac:dyDescent="0.25">
      <c r="A60">
        <v>11.8</v>
      </c>
      <c r="B60">
        <v>9.25</v>
      </c>
      <c r="C60">
        <f t="shared" si="2"/>
        <v>9.2349999999998031E-2</v>
      </c>
      <c r="D60">
        <v>3.24</v>
      </c>
      <c r="E60">
        <f t="shared" si="3"/>
        <v>3.2149999999999311E-2</v>
      </c>
      <c r="F60">
        <v>10.82</v>
      </c>
      <c r="G60">
        <v>38.04</v>
      </c>
      <c r="H60">
        <f t="shared" si="4"/>
        <v>0.37474999999999198</v>
      </c>
      <c r="J60">
        <v>11.98</v>
      </c>
      <c r="K60">
        <v>10.91</v>
      </c>
      <c r="L60">
        <f t="shared" si="0"/>
        <v>0.10814999999999771</v>
      </c>
      <c r="M60">
        <v>1.78</v>
      </c>
      <c r="N60">
        <f t="shared" si="1"/>
        <v>1.7649999999999624E-2</v>
      </c>
      <c r="O60">
        <v>11.02</v>
      </c>
      <c r="P60">
        <v>26.21</v>
      </c>
      <c r="Q60">
        <f t="shared" si="5"/>
        <v>0.25749999999999451</v>
      </c>
      <c r="S60">
        <v>12.62</v>
      </c>
      <c r="T60">
        <v>14.59</v>
      </c>
      <c r="U60">
        <f t="shared" si="6"/>
        <v>0.14760000000002307</v>
      </c>
      <c r="V60">
        <v>0.31</v>
      </c>
      <c r="W60">
        <f t="shared" si="7"/>
        <v>3.0500000000004768E-3</v>
      </c>
      <c r="X60">
        <v>11.6</v>
      </c>
      <c r="Y60">
        <v>49.02</v>
      </c>
      <c r="Z60">
        <f t="shared" si="8"/>
        <v>0.49019999999998959</v>
      </c>
      <c r="AB60">
        <v>14.21</v>
      </c>
      <c r="AC60">
        <v>12.31</v>
      </c>
      <c r="AD60">
        <f t="shared" si="9"/>
        <v>0.11904999999999748</v>
      </c>
      <c r="AE60">
        <v>0.13</v>
      </c>
      <c r="AF60">
        <f t="shared" si="10"/>
        <v>1.2499999999999734E-3</v>
      </c>
      <c r="AG60">
        <v>13.07</v>
      </c>
      <c r="AH60">
        <v>49.0092</v>
      </c>
      <c r="AI60">
        <f t="shared" si="11"/>
        <v>0.49009199999998954</v>
      </c>
      <c r="AK60">
        <v>13.21</v>
      </c>
      <c r="AL60">
        <v>19.940000000000001</v>
      </c>
      <c r="AM60">
        <f t="shared" si="12"/>
        <v>0.19754999999999581</v>
      </c>
      <c r="AN60">
        <v>0.47</v>
      </c>
      <c r="AO60">
        <f t="shared" si="13"/>
        <v>4.5999999999999019E-3</v>
      </c>
      <c r="AP60">
        <v>12.29</v>
      </c>
      <c r="AQ60">
        <v>38.92</v>
      </c>
      <c r="AR60">
        <f t="shared" si="14"/>
        <v>0.3926000000000614</v>
      </c>
      <c r="AT60">
        <v>13.06</v>
      </c>
      <c r="AU60">
        <v>19.91</v>
      </c>
      <c r="AV60">
        <f t="shared" si="15"/>
        <v>0.20084999999999573</v>
      </c>
      <c r="AW60">
        <v>1.77</v>
      </c>
      <c r="AX60">
        <f t="shared" si="16"/>
        <v>1.7299999999999632E-2</v>
      </c>
      <c r="AY60">
        <v>12.05</v>
      </c>
      <c r="AZ60">
        <v>29.08</v>
      </c>
      <c r="BA60">
        <f t="shared" si="17"/>
        <v>0.28994999999999377</v>
      </c>
      <c r="BC60">
        <v>13.94</v>
      </c>
      <c r="BD60">
        <v>27.07</v>
      </c>
      <c r="BE60">
        <f t="shared" si="18"/>
        <v>0.2659499999999943</v>
      </c>
      <c r="BF60">
        <v>0.06</v>
      </c>
      <c r="BG60">
        <f t="shared" si="19"/>
        <v>5.9999999999998715E-4</v>
      </c>
      <c r="BH60">
        <v>13.12</v>
      </c>
      <c r="BI60">
        <v>31.29</v>
      </c>
      <c r="BJ60">
        <f t="shared" si="20"/>
        <v>0.31155000000004873</v>
      </c>
      <c r="BL60">
        <v>13.62</v>
      </c>
      <c r="BM60">
        <v>12.19</v>
      </c>
      <c r="BN60">
        <f t="shared" si="21"/>
        <v>0.12150000000001898</v>
      </c>
      <c r="BO60">
        <v>0.5</v>
      </c>
      <c r="BP60">
        <f t="shared" si="22"/>
        <v>4.9000000000007657E-3</v>
      </c>
      <c r="BQ60">
        <v>12.52</v>
      </c>
      <c r="BR60">
        <v>28.86</v>
      </c>
      <c r="BS60">
        <f t="shared" si="23"/>
        <v>0.29059999999999381</v>
      </c>
    </row>
    <row r="61" spans="1:71" x14ac:dyDescent="0.25">
      <c r="A61">
        <v>11.81</v>
      </c>
      <c r="B61">
        <v>9.2200000000000006</v>
      </c>
      <c r="C61">
        <f t="shared" si="2"/>
        <v>9.8449999999997914E-2</v>
      </c>
      <c r="D61">
        <v>3.19</v>
      </c>
      <c r="E61">
        <f t="shared" si="3"/>
        <v>3.1499999999999327E-2</v>
      </c>
      <c r="F61">
        <v>10.83</v>
      </c>
      <c r="G61">
        <v>36.909999999999997</v>
      </c>
      <c r="H61">
        <f t="shared" si="4"/>
        <v>0.72799999999998444</v>
      </c>
      <c r="J61">
        <v>11.99</v>
      </c>
      <c r="K61">
        <v>10.72</v>
      </c>
      <c r="L61">
        <f t="shared" si="0"/>
        <v>0.10609999999999774</v>
      </c>
      <c r="M61">
        <v>1.75</v>
      </c>
      <c r="N61">
        <f t="shared" si="1"/>
        <v>1.7149999999999634E-2</v>
      </c>
      <c r="O61">
        <v>11.03</v>
      </c>
      <c r="P61">
        <v>25.29</v>
      </c>
      <c r="Q61">
        <f t="shared" si="5"/>
        <v>0.25084999999999469</v>
      </c>
      <c r="S61">
        <v>12.63</v>
      </c>
      <c r="T61">
        <v>14.93</v>
      </c>
      <c r="U61">
        <f t="shared" si="6"/>
        <v>0.14909999999999682</v>
      </c>
      <c r="V61">
        <v>0.3</v>
      </c>
      <c r="W61">
        <f t="shared" si="7"/>
        <v>2.949999999999937E-3</v>
      </c>
      <c r="X61">
        <v>11.61</v>
      </c>
      <c r="Y61">
        <v>49.02</v>
      </c>
      <c r="Z61">
        <f t="shared" si="8"/>
        <v>0.49019999999998959</v>
      </c>
      <c r="AB61">
        <v>14.22</v>
      </c>
      <c r="AC61">
        <v>11.5</v>
      </c>
      <c r="AD61">
        <f t="shared" si="9"/>
        <v>0.22659999999999517</v>
      </c>
      <c r="AE61">
        <v>0.12</v>
      </c>
      <c r="AF61">
        <f t="shared" si="10"/>
        <v>2.299999999999951E-3</v>
      </c>
      <c r="AG61">
        <v>13.08</v>
      </c>
      <c r="AH61">
        <v>49.0092</v>
      </c>
      <c r="AI61">
        <f t="shared" si="11"/>
        <v>0.49009199999998954</v>
      </c>
      <c r="AK61">
        <v>13.22</v>
      </c>
      <c r="AL61">
        <v>19.57</v>
      </c>
      <c r="AM61">
        <f t="shared" si="12"/>
        <v>0.19594999999999582</v>
      </c>
      <c r="AN61">
        <v>0.45</v>
      </c>
      <c r="AO61">
        <f t="shared" si="13"/>
        <v>4.3999999999999066E-3</v>
      </c>
      <c r="AP61">
        <v>12.3</v>
      </c>
      <c r="AQ61">
        <v>39.6</v>
      </c>
      <c r="AR61">
        <f t="shared" si="14"/>
        <v>0.40329999999999139</v>
      </c>
      <c r="AT61">
        <v>13.07</v>
      </c>
      <c r="AU61">
        <v>20.260000000000002</v>
      </c>
      <c r="AV61">
        <f t="shared" si="15"/>
        <v>0.20354999999999568</v>
      </c>
      <c r="AW61">
        <v>1.69</v>
      </c>
      <c r="AX61">
        <f t="shared" si="16"/>
        <v>1.674999999999964E-2</v>
      </c>
      <c r="AY61">
        <v>12.06</v>
      </c>
      <c r="AZ61">
        <v>28.91</v>
      </c>
      <c r="BA61">
        <f t="shared" si="17"/>
        <v>0.2896499999999938</v>
      </c>
      <c r="BC61">
        <v>13.95</v>
      </c>
      <c r="BD61">
        <v>26.12</v>
      </c>
      <c r="BE61">
        <f t="shared" si="18"/>
        <v>0.25665000000004012</v>
      </c>
      <c r="BF61">
        <v>0.06</v>
      </c>
      <c r="BG61">
        <f t="shared" si="19"/>
        <v>5.5000000000008601E-4</v>
      </c>
      <c r="BH61">
        <v>13.13</v>
      </c>
      <c r="BI61">
        <v>31.02</v>
      </c>
      <c r="BJ61">
        <f t="shared" si="20"/>
        <v>0.30909999999999344</v>
      </c>
      <c r="BL61">
        <v>13.63</v>
      </c>
      <c r="BM61">
        <v>12.11</v>
      </c>
      <c r="BN61">
        <f t="shared" si="21"/>
        <v>0.12074999999999741</v>
      </c>
      <c r="BO61">
        <v>0.48</v>
      </c>
      <c r="BP61">
        <f t="shared" si="22"/>
        <v>4.7499999999998984E-3</v>
      </c>
      <c r="BQ61">
        <v>12.53</v>
      </c>
      <c r="BR61">
        <v>29.26</v>
      </c>
      <c r="BS61">
        <f t="shared" si="23"/>
        <v>0.29319999999999374</v>
      </c>
    </row>
    <row r="62" spans="1:71" x14ac:dyDescent="0.25">
      <c r="A62">
        <v>11.82</v>
      </c>
      <c r="B62">
        <v>10.47</v>
      </c>
      <c r="C62">
        <f t="shared" si="2"/>
        <v>0.11154999999999764</v>
      </c>
      <c r="D62">
        <v>3.11</v>
      </c>
      <c r="E62">
        <f t="shared" si="3"/>
        <v>3.0899999999999341E-2</v>
      </c>
      <c r="F62">
        <v>10.85</v>
      </c>
      <c r="G62">
        <v>35.89</v>
      </c>
      <c r="H62">
        <f t="shared" si="4"/>
        <v>0.35639999999999239</v>
      </c>
      <c r="J62">
        <v>12</v>
      </c>
      <c r="K62">
        <v>10.5</v>
      </c>
      <c r="L62">
        <f t="shared" si="0"/>
        <v>0.10519999999999775</v>
      </c>
      <c r="M62">
        <v>1.68</v>
      </c>
      <c r="N62">
        <f t="shared" si="1"/>
        <v>1.6549999999999645E-2</v>
      </c>
      <c r="O62">
        <v>11.04</v>
      </c>
      <c r="P62">
        <v>24.88</v>
      </c>
      <c r="Q62">
        <f t="shared" si="5"/>
        <v>0.24965000000003904</v>
      </c>
      <c r="S62">
        <v>12.64</v>
      </c>
      <c r="T62">
        <v>14.89</v>
      </c>
      <c r="U62">
        <f t="shared" si="6"/>
        <v>0.14824999999999683</v>
      </c>
      <c r="V62">
        <v>0.28999999999999998</v>
      </c>
      <c r="W62">
        <f t="shared" si="7"/>
        <v>2.8499999999999394E-3</v>
      </c>
      <c r="X62">
        <v>11.62</v>
      </c>
      <c r="Y62">
        <v>49.02</v>
      </c>
      <c r="Z62">
        <f t="shared" si="8"/>
        <v>0.49020000000007669</v>
      </c>
      <c r="AB62">
        <v>14.24</v>
      </c>
      <c r="AC62">
        <v>11.16</v>
      </c>
      <c r="AD62">
        <f t="shared" si="9"/>
        <v>0.11574999999999752</v>
      </c>
      <c r="AE62">
        <v>0.11</v>
      </c>
      <c r="AF62">
        <f t="shared" si="10"/>
        <v>1.0999999999999766E-3</v>
      </c>
      <c r="AG62">
        <v>13.09</v>
      </c>
      <c r="AH62">
        <v>49.0092</v>
      </c>
      <c r="AI62">
        <f t="shared" si="11"/>
        <v>0.49009199999998954</v>
      </c>
      <c r="AK62">
        <v>13.23</v>
      </c>
      <c r="AL62">
        <v>19.62</v>
      </c>
      <c r="AM62">
        <f t="shared" si="12"/>
        <v>0.19384999999999586</v>
      </c>
      <c r="AN62">
        <v>0.43</v>
      </c>
      <c r="AO62">
        <f t="shared" si="13"/>
        <v>4.1999999999999104E-3</v>
      </c>
      <c r="AP62">
        <v>12.31</v>
      </c>
      <c r="AQ62">
        <v>41.06</v>
      </c>
      <c r="AR62">
        <f t="shared" si="14"/>
        <v>0.41499999999999115</v>
      </c>
      <c r="AT62">
        <v>13.08</v>
      </c>
      <c r="AU62">
        <v>20.45</v>
      </c>
      <c r="AV62">
        <f t="shared" si="15"/>
        <v>0.20414999999999564</v>
      </c>
      <c r="AW62">
        <v>1.66</v>
      </c>
      <c r="AX62">
        <f t="shared" si="16"/>
        <v>1.6199999999999656E-2</v>
      </c>
      <c r="AY62">
        <v>12.07</v>
      </c>
      <c r="AZ62">
        <v>29.02</v>
      </c>
      <c r="BA62">
        <f t="shared" si="17"/>
        <v>0.28874999999999384</v>
      </c>
      <c r="BC62">
        <v>13.96</v>
      </c>
      <c r="BD62">
        <v>25.21</v>
      </c>
      <c r="BE62">
        <f t="shared" si="18"/>
        <v>0.24879999999999472</v>
      </c>
      <c r="BF62">
        <v>0.05</v>
      </c>
      <c r="BG62">
        <f t="shared" si="19"/>
        <v>4.9999999999998939E-4</v>
      </c>
      <c r="BH62">
        <v>13.14</v>
      </c>
      <c r="BI62">
        <v>30.8</v>
      </c>
      <c r="BJ62">
        <f t="shared" si="20"/>
        <v>0.61749999999998684</v>
      </c>
      <c r="BL62">
        <v>13.64</v>
      </c>
      <c r="BM62">
        <v>12.04</v>
      </c>
      <c r="BN62">
        <f t="shared" si="21"/>
        <v>0.12209999999999741</v>
      </c>
      <c r="BO62">
        <v>0.47</v>
      </c>
      <c r="BP62">
        <f t="shared" si="22"/>
        <v>4.5999999999999019E-3</v>
      </c>
      <c r="BQ62">
        <v>12.54</v>
      </c>
      <c r="BR62">
        <v>29.38</v>
      </c>
      <c r="BS62">
        <f t="shared" si="23"/>
        <v>0.29050000000004539</v>
      </c>
    </row>
    <row r="63" spans="1:71" x14ac:dyDescent="0.25">
      <c r="A63">
        <v>11.83</v>
      </c>
      <c r="B63">
        <v>11.84</v>
      </c>
      <c r="C63">
        <f t="shared" si="2"/>
        <v>0.12074999999999741</v>
      </c>
      <c r="D63">
        <v>3.07</v>
      </c>
      <c r="E63">
        <f t="shared" si="3"/>
        <v>3.0449999999999349E-2</v>
      </c>
      <c r="F63">
        <v>10.86</v>
      </c>
      <c r="G63">
        <v>35.39</v>
      </c>
      <c r="H63">
        <f t="shared" si="4"/>
        <v>0.35029999999999256</v>
      </c>
      <c r="J63">
        <v>12.01</v>
      </c>
      <c r="K63">
        <v>10.54</v>
      </c>
      <c r="L63">
        <f t="shared" si="0"/>
        <v>0.10689999999999772</v>
      </c>
      <c r="M63">
        <v>1.63</v>
      </c>
      <c r="N63">
        <f t="shared" si="1"/>
        <v>1.6049999999999658E-2</v>
      </c>
      <c r="O63">
        <v>11.05</v>
      </c>
      <c r="P63">
        <v>25.05</v>
      </c>
      <c r="Q63">
        <f t="shared" si="5"/>
        <v>0.2487499999999947</v>
      </c>
      <c r="S63">
        <v>12.65</v>
      </c>
      <c r="T63">
        <v>14.76</v>
      </c>
      <c r="U63">
        <f t="shared" si="6"/>
        <v>0.14994999999999681</v>
      </c>
      <c r="V63">
        <v>0.28000000000000003</v>
      </c>
      <c r="W63">
        <f t="shared" si="7"/>
        <v>2.7499999999999417E-3</v>
      </c>
      <c r="X63">
        <v>11.63</v>
      </c>
      <c r="Y63">
        <v>49.02</v>
      </c>
      <c r="Z63">
        <f t="shared" si="8"/>
        <v>0.49019999999998959</v>
      </c>
      <c r="AB63">
        <v>14.25</v>
      </c>
      <c r="AC63">
        <v>11.99</v>
      </c>
      <c r="AD63">
        <f t="shared" si="9"/>
        <v>0.12139999999999741</v>
      </c>
      <c r="AE63">
        <v>0.11</v>
      </c>
      <c r="AF63">
        <f t="shared" si="10"/>
        <v>1.0499999999999778E-3</v>
      </c>
      <c r="AG63">
        <v>13.1</v>
      </c>
      <c r="AH63">
        <v>49.0092</v>
      </c>
      <c r="AI63">
        <f t="shared" si="11"/>
        <v>0.49009199999998954</v>
      </c>
      <c r="AK63">
        <v>13.24</v>
      </c>
      <c r="AL63">
        <v>19.149999999999999</v>
      </c>
      <c r="AM63">
        <f t="shared" si="12"/>
        <v>0.19039999999999593</v>
      </c>
      <c r="AN63">
        <v>0.41</v>
      </c>
      <c r="AO63">
        <f t="shared" si="13"/>
        <v>3.9999999999999151E-3</v>
      </c>
      <c r="AP63">
        <v>12.32</v>
      </c>
      <c r="AQ63">
        <v>41.94</v>
      </c>
      <c r="AR63">
        <f t="shared" si="14"/>
        <v>0.41824999999999113</v>
      </c>
      <c r="AT63">
        <v>13.09</v>
      </c>
      <c r="AU63">
        <v>20.38</v>
      </c>
      <c r="AV63">
        <f t="shared" si="15"/>
        <v>0.20279999999999568</v>
      </c>
      <c r="AW63">
        <v>1.58</v>
      </c>
      <c r="AX63">
        <f t="shared" si="16"/>
        <v>1.5649999999999664E-2</v>
      </c>
      <c r="AY63">
        <v>12.08</v>
      </c>
      <c r="AZ63">
        <v>28.73</v>
      </c>
      <c r="BA63">
        <f t="shared" si="17"/>
        <v>0.29484999999999373</v>
      </c>
      <c r="BC63">
        <v>13.97</v>
      </c>
      <c r="BD63">
        <v>24.55</v>
      </c>
      <c r="BE63">
        <f t="shared" si="18"/>
        <v>0.24179999999999485</v>
      </c>
      <c r="BF63">
        <v>0.05</v>
      </c>
      <c r="BG63">
        <f t="shared" si="19"/>
        <v>4.9999999999998939E-4</v>
      </c>
      <c r="BH63">
        <v>13.16</v>
      </c>
      <c r="BI63">
        <v>30.95</v>
      </c>
      <c r="BJ63">
        <f t="shared" si="20"/>
        <v>0.30824999999999342</v>
      </c>
      <c r="BL63">
        <v>13.65</v>
      </c>
      <c r="BM63">
        <v>12.38</v>
      </c>
      <c r="BN63">
        <f t="shared" si="21"/>
        <v>0.12489999999999735</v>
      </c>
      <c r="BO63">
        <v>0.45</v>
      </c>
      <c r="BP63">
        <f t="shared" si="22"/>
        <v>4.4499999999999054E-3</v>
      </c>
      <c r="BQ63">
        <v>12.55</v>
      </c>
      <c r="BR63">
        <v>28.72</v>
      </c>
      <c r="BS63">
        <f t="shared" si="23"/>
        <v>0.28559999999999391</v>
      </c>
    </row>
    <row r="64" spans="1:71" x14ac:dyDescent="0.25">
      <c r="A64">
        <v>11.84</v>
      </c>
      <c r="B64">
        <v>12.31</v>
      </c>
      <c r="C64">
        <f t="shared" si="2"/>
        <v>0.12394999999999735</v>
      </c>
      <c r="D64">
        <v>3.02</v>
      </c>
      <c r="E64">
        <f t="shared" si="3"/>
        <v>2.9899999999999365E-2</v>
      </c>
      <c r="F64">
        <v>10.87</v>
      </c>
      <c r="G64">
        <v>34.67</v>
      </c>
      <c r="H64">
        <f t="shared" si="4"/>
        <v>0.34250000000005354</v>
      </c>
      <c r="J64">
        <v>12.02</v>
      </c>
      <c r="K64">
        <v>10.84</v>
      </c>
      <c r="L64">
        <f t="shared" si="0"/>
        <v>5.4199999999998846E-2</v>
      </c>
      <c r="M64">
        <v>1.58</v>
      </c>
      <c r="N64">
        <f t="shared" si="1"/>
        <v>7.8999999999998325E-3</v>
      </c>
      <c r="O64">
        <v>11.06</v>
      </c>
      <c r="P64">
        <v>24.7</v>
      </c>
      <c r="Q64">
        <f t="shared" si="5"/>
        <v>0.24949999999999467</v>
      </c>
      <c r="S64">
        <v>12.66</v>
      </c>
      <c r="T64">
        <v>15.23</v>
      </c>
      <c r="U64">
        <f t="shared" si="6"/>
        <v>0.15214999999999676</v>
      </c>
      <c r="V64">
        <v>0.27</v>
      </c>
      <c r="W64">
        <f t="shared" si="7"/>
        <v>2.6499999999999436E-3</v>
      </c>
      <c r="X64">
        <v>11.64</v>
      </c>
      <c r="Y64">
        <v>49.02</v>
      </c>
      <c r="Z64">
        <f t="shared" si="8"/>
        <v>0.49019999999998959</v>
      </c>
      <c r="AB64">
        <v>14.26</v>
      </c>
      <c r="AC64">
        <v>12.29</v>
      </c>
      <c r="AD64">
        <f t="shared" si="9"/>
        <v>0.12274999999999738</v>
      </c>
      <c r="AE64">
        <v>0.1</v>
      </c>
      <c r="AF64">
        <f t="shared" si="10"/>
        <v>9.4999999999997972E-4</v>
      </c>
      <c r="AG64">
        <v>13.11</v>
      </c>
      <c r="AH64">
        <v>49.0092</v>
      </c>
      <c r="AI64">
        <f t="shared" si="11"/>
        <v>0.49009199999998954</v>
      </c>
      <c r="AK64">
        <v>13.25</v>
      </c>
      <c r="AL64">
        <v>18.93</v>
      </c>
      <c r="AM64">
        <f t="shared" si="12"/>
        <v>0.18944999999999595</v>
      </c>
      <c r="AN64">
        <v>0.39</v>
      </c>
      <c r="AO64">
        <f t="shared" si="13"/>
        <v>3.7999999999999189E-3</v>
      </c>
      <c r="AP64">
        <v>12.33</v>
      </c>
      <c r="AQ64">
        <v>41.71</v>
      </c>
      <c r="AR64">
        <f t="shared" si="14"/>
        <v>0.41939999999999106</v>
      </c>
      <c r="AT64">
        <v>13.1</v>
      </c>
      <c r="AU64">
        <v>20.18</v>
      </c>
      <c r="AV64">
        <f t="shared" si="15"/>
        <v>0.20009999999999573</v>
      </c>
      <c r="AW64">
        <v>1.55</v>
      </c>
      <c r="AX64">
        <f t="shared" si="16"/>
        <v>1.5149999999999678E-2</v>
      </c>
      <c r="AY64">
        <v>12.09</v>
      </c>
      <c r="AZ64">
        <v>30.24</v>
      </c>
      <c r="BA64">
        <f t="shared" si="17"/>
        <v>0.3005499999999936</v>
      </c>
      <c r="BC64">
        <v>13.98</v>
      </c>
      <c r="BD64">
        <v>23.81</v>
      </c>
      <c r="BE64">
        <f t="shared" si="18"/>
        <v>0.23429999999999501</v>
      </c>
      <c r="BF64">
        <v>0.05</v>
      </c>
      <c r="BG64">
        <f t="shared" si="19"/>
        <v>4.4999999999999039E-4</v>
      </c>
      <c r="BH64">
        <v>13.17</v>
      </c>
      <c r="BI64">
        <v>30.7</v>
      </c>
      <c r="BJ64">
        <f t="shared" si="20"/>
        <v>0.61419999999998698</v>
      </c>
      <c r="BL64">
        <v>13.66</v>
      </c>
      <c r="BM64">
        <v>12.6</v>
      </c>
      <c r="BN64">
        <f t="shared" si="21"/>
        <v>0.12599999999999731</v>
      </c>
      <c r="BO64">
        <v>0.44</v>
      </c>
      <c r="BP64">
        <f t="shared" si="22"/>
        <v>4.3499999999999069E-3</v>
      </c>
      <c r="BQ64">
        <v>12.56</v>
      </c>
      <c r="BR64">
        <v>28.4</v>
      </c>
      <c r="BS64">
        <f t="shared" si="23"/>
        <v>0.2852499999999939</v>
      </c>
    </row>
    <row r="65" spans="1:71" x14ac:dyDescent="0.25">
      <c r="A65">
        <v>11.85</v>
      </c>
      <c r="B65">
        <v>12.48</v>
      </c>
      <c r="C65">
        <f t="shared" si="2"/>
        <v>0.12369999999999737</v>
      </c>
      <c r="D65">
        <v>2.96</v>
      </c>
      <c r="E65">
        <f t="shared" si="3"/>
        <v>2.9249999999999374E-2</v>
      </c>
      <c r="F65">
        <v>10.88</v>
      </c>
      <c r="G65">
        <v>33.83</v>
      </c>
      <c r="H65">
        <f t="shared" si="4"/>
        <v>0.33929999999999277</v>
      </c>
      <c r="K65" s="21"/>
      <c r="L65" s="21">
        <f>SUM(L4:L64)</f>
        <v>7.1003499999998487</v>
      </c>
      <c r="M65" s="31"/>
      <c r="N65" s="31">
        <f>SUM(N4:N64)</f>
        <v>2.2184999999999522</v>
      </c>
      <c r="O65">
        <v>11.07</v>
      </c>
      <c r="P65">
        <v>25.2</v>
      </c>
      <c r="Q65">
        <f t="shared" si="5"/>
        <v>0.25044999999999468</v>
      </c>
      <c r="S65">
        <v>12.67</v>
      </c>
      <c r="T65">
        <v>15.2</v>
      </c>
      <c r="U65">
        <f t="shared" si="6"/>
        <v>0.15384999999999671</v>
      </c>
      <c r="V65">
        <v>0.26</v>
      </c>
      <c r="W65">
        <f t="shared" si="7"/>
        <v>2.5499999999999455E-3</v>
      </c>
      <c r="X65">
        <v>11.65</v>
      </c>
      <c r="Y65">
        <v>49.02</v>
      </c>
      <c r="Z65">
        <f t="shared" si="8"/>
        <v>0.49019999999998959</v>
      </c>
      <c r="AB65">
        <v>14.27</v>
      </c>
      <c r="AC65">
        <v>12.26</v>
      </c>
      <c r="AD65">
        <f t="shared" si="9"/>
        <v>0.11669999999999751</v>
      </c>
      <c r="AE65">
        <v>0.09</v>
      </c>
      <c r="AF65">
        <f t="shared" si="10"/>
        <v>8.9999999999998078E-4</v>
      </c>
      <c r="AG65">
        <v>13.12</v>
      </c>
      <c r="AH65">
        <v>49.0092</v>
      </c>
      <c r="AI65">
        <f t="shared" si="11"/>
        <v>0.98018400000006611</v>
      </c>
      <c r="AK65">
        <v>13.26</v>
      </c>
      <c r="AL65">
        <v>18.96</v>
      </c>
      <c r="AM65">
        <f t="shared" si="12"/>
        <v>0.18884999999999597</v>
      </c>
      <c r="AN65">
        <v>0.37</v>
      </c>
      <c r="AO65">
        <f t="shared" si="13"/>
        <v>3.5999999999999231E-3</v>
      </c>
      <c r="AP65">
        <v>12.34</v>
      </c>
      <c r="AQ65">
        <v>42.17</v>
      </c>
      <c r="AR65">
        <f t="shared" si="14"/>
        <v>0.43904999999999067</v>
      </c>
      <c r="AT65">
        <v>13.11</v>
      </c>
      <c r="AU65">
        <v>19.84</v>
      </c>
      <c r="AV65">
        <f t="shared" si="15"/>
        <v>0.19889999999999577</v>
      </c>
      <c r="AW65">
        <v>1.48</v>
      </c>
      <c r="AX65">
        <f t="shared" si="16"/>
        <v>1.4649999999999686E-2</v>
      </c>
      <c r="AY65">
        <v>12.1</v>
      </c>
      <c r="AZ65">
        <v>29.87</v>
      </c>
      <c r="BA65">
        <f t="shared" si="17"/>
        <v>0.29554999999999371</v>
      </c>
      <c r="BC65">
        <v>13.99</v>
      </c>
      <c r="BD65">
        <v>23.05</v>
      </c>
      <c r="BE65">
        <f t="shared" si="18"/>
        <v>0.22754999999999517</v>
      </c>
      <c r="BF65">
        <v>0.04</v>
      </c>
      <c r="BG65">
        <f t="shared" si="19"/>
        <v>3.9999999999999151E-4</v>
      </c>
      <c r="BH65">
        <v>13.19</v>
      </c>
      <c r="BI65">
        <v>30.72</v>
      </c>
      <c r="BL65">
        <v>13.67</v>
      </c>
      <c r="BM65">
        <v>12.6</v>
      </c>
      <c r="BN65">
        <f t="shared" si="21"/>
        <v>0.12599999999999731</v>
      </c>
      <c r="BO65">
        <v>0.43</v>
      </c>
      <c r="BP65">
        <f t="shared" si="22"/>
        <v>4.2999999999999081E-3</v>
      </c>
      <c r="BQ65">
        <v>12.57</v>
      </c>
      <c r="BR65">
        <v>28.65</v>
      </c>
      <c r="BS65">
        <f t="shared" si="23"/>
        <v>0.57319999999998783</v>
      </c>
    </row>
    <row r="66" spans="1:71" x14ac:dyDescent="0.25">
      <c r="A66">
        <v>11.86</v>
      </c>
      <c r="B66">
        <v>12.26</v>
      </c>
      <c r="C66">
        <f t="shared" si="2"/>
        <v>0.1214999999999974</v>
      </c>
      <c r="D66">
        <v>2.89</v>
      </c>
      <c r="E66">
        <f t="shared" si="3"/>
        <v>2.8599999999999393E-2</v>
      </c>
      <c r="F66">
        <v>10.89</v>
      </c>
      <c r="G66">
        <v>34.03</v>
      </c>
      <c r="H66">
        <f t="shared" si="4"/>
        <v>0.34569999999999262</v>
      </c>
      <c r="O66">
        <v>11.08</v>
      </c>
      <c r="P66">
        <v>24.89</v>
      </c>
      <c r="Q66">
        <f t="shared" si="5"/>
        <v>0.25049999999999467</v>
      </c>
      <c r="S66">
        <v>12.68</v>
      </c>
      <c r="T66">
        <v>15.57</v>
      </c>
      <c r="U66">
        <f t="shared" si="6"/>
        <v>0.15779999999999664</v>
      </c>
      <c r="V66">
        <v>0.25</v>
      </c>
      <c r="W66">
        <f t="shared" si="7"/>
        <v>2.4499999999999479E-3</v>
      </c>
      <c r="X66">
        <v>11.66</v>
      </c>
      <c r="Y66">
        <v>49.02</v>
      </c>
      <c r="Z66">
        <f t="shared" si="8"/>
        <v>0.49019999999998959</v>
      </c>
      <c r="AB66">
        <v>14.28</v>
      </c>
      <c r="AC66">
        <v>11.08</v>
      </c>
      <c r="AE66">
        <v>0.09</v>
      </c>
      <c r="AG66">
        <v>13.14</v>
      </c>
      <c r="AH66">
        <v>49.0092</v>
      </c>
      <c r="AI66">
        <f t="shared" si="11"/>
        <v>0.49009199999998954</v>
      </c>
      <c r="AK66">
        <v>13.27</v>
      </c>
      <c r="AL66">
        <v>18.809999999999999</v>
      </c>
      <c r="AM66">
        <f t="shared" si="12"/>
        <v>0.18869999999999595</v>
      </c>
      <c r="AN66">
        <v>0.35</v>
      </c>
      <c r="AO66">
        <f t="shared" si="13"/>
        <v>3.3999999999999274E-3</v>
      </c>
      <c r="AP66">
        <v>12.35</v>
      </c>
      <c r="AQ66">
        <v>45.64</v>
      </c>
      <c r="AR66">
        <f t="shared" si="14"/>
        <v>0.46629999999999</v>
      </c>
      <c r="AT66">
        <v>13.12</v>
      </c>
      <c r="AU66">
        <v>19.940000000000001</v>
      </c>
      <c r="AV66">
        <f t="shared" si="15"/>
        <v>0.20060000000003139</v>
      </c>
      <c r="AW66">
        <v>1.45</v>
      </c>
      <c r="AX66">
        <f t="shared" si="16"/>
        <v>1.420000000000222E-2</v>
      </c>
      <c r="AY66">
        <v>12.11</v>
      </c>
      <c r="AZ66">
        <v>29.24</v>
      </c>
      <c r="BA66">
        <f t="shared" si="17"/>
        <v>0.28854999999999381</v>
      </c>
      <c r="BC66">
        <v>14</v>
      </c>
      <c r="BD66">
        <v>22.46</v>
      </c>
      <c r="BE66">
        <f t="shared" si="18"/>
        <v>0.22534999999999519</v>
      </c>
      <c r="BF66">
        <v>0.04</v>
      </c>
      <c r="BG66">
        <f t="shared" si="19"/>
        <v>3.9999999999999151E-4</v>
      </c>
      <c r="BH66" s="32"/>
      <c r="BI66" s="32"/>
      <c r="BJ66" s="32">
        <f>SUM(BJ4:BJ65)</f>
        <v>24.736749999999972</v>
      </c>
      <c r="BL66">
        <v>13.68</v>
      </c>
      <c r="BM66">
        <v>12.6</v>
      </c>
      <c r="BN66">
        <f t="shared" si="21"/>
        <v>0.12649999999999728</v>
      </c>
      <c r="BO66">
        <v>0.43</v>
      </c>
      <c r="BP66">
        <f t="shared" si="22"/>
        <v>4.3499999999999069E-3</v>
      </c>
      <c r="BQ66">
        <v>12.59</v>
      </c>
      <c r="BR66">
        <v>28.67</v>
      </c>
      <c r="BS66">
        <f t="shared" si="23"/>
        <v>0.28754999999999392</v>
      </c>
    </row>
    <row r="67" spans="1:71" x14ac:dyDescent="0.25">
      <c r="A67">
        <v>11.87</v>
      </c>
      <c r="B67">
        <v>12.04</v>
      </c>
      <c r="C67">
        <f t="shared" si="2"/>
        <v>0.12014999999999744</v>
      </c>
      <c r="D67">
        <v>2.83</v>
      </c>
      <c r="E67">
        <f t="shared" si="3"/>
        <v>2.7949999999999402E-2</v>
      </c>
      <c r="F67">
        <v>10.9</v>
      </c>
      <c r="G67">
        <v>35.11</v>
      </c>
      <c r="H67">
        <f t="shared" si="4"/>
        <v>0.71129999999998483</v>
      </c>
      <c r="O67">
        <v>11.09</v>
      </c>
      <c r="P67">
        <v>25.21</v>
      </c>
      <c r="Q67">
        <f t="shared" si="5"/>
        <v>0.25359999999999461</v>
      </c>
      <c r="S67">
        <v>12.69</v>
      </c>
      <c r="T67">
        <v>15.99</v>
      </c>
      <c r="U67">
        <f t="shared" si="6"/>
        <v>0.16039999999999657</v>
      </c>
      <c r="V67">
        <v>0.24</v>
      </c>
      <c r="W67">
        <f t="shared" si="7"/>
        <v>2.3499999999999498E-3</v>
      </c>
      <c r="X67">
        <v>11.67</v>
      </c>
      <c r="Y67">
        <v>49.02</v>
      </c>
      <c r="Z67">
        <f t="shared" si="8"/>
        <v>0.49019999999998959</v>
      </c>
      <c r="AC67" s="21"/>
      <c r="AD67" s="21">
        <f>SUM(AD4:AD66)</f>
        <v>12.537500000000003</v>
      </c>
      <c r="AE67" s="31"/>
      <c r="AF67" s="31">
        <f>SUM(AF4:AF66)</f>
        <v>0.25365000000000082</v>
      </c>
      <c r="AG67">
        <v>13.15</v>
      </c>
      <c r="AH67">
        <v>49.0092</v>
      </c>
      <c r="AI67">
        <f t="shared" si="11"/>
        <v>0.49009199999998954</v>
      </c>
      <c r="AK67">
        <v>13.28</v>
      </c>
      <c r="AL67">
        <v>18.93</v>
      </c>
      <c r="AM67">
        <f t="shared" si="12"/>
        <v>0.18769999999999598</v>
      </c>
      <c r="AN67">
        <v>0.33</v>
      </c>
      <c r="AO67">
        <f t="shared" si="13"/>
        <v>3.1999999999999321E-3</v>
      </c>
      <c r="AP67">
        <v>12.36</v>
      </c>
      <c r="AQ67">
        <v>47.62</v>
      </c>
      <c r="AR67">
        <f t="shared" si="14"/>
        <v>0.96310000000006502</v>
      </c>
      <c r="AT67">
        <v>13.13</v>
      </c>
      <c r="AU67">
        <v>20.18</v>
      </c>
      <c r="AV67">
        <f t="shared" si="15"/>
        <v>0.20019999999999571</v>
      </c>
      <c r="AW67">
        <v>1.39</v>
      </c>
      <c r="AX67">
        <f t="shared" si="16"/>
        <v>1.3549999999999712E-2</v>
      </c>
      <c r="AY67">
        <v>12.12</v>
      </c>
      <c r="AZ67">
        <v>28.47</v>
      </c>
      <c r="BA67">
        <f t="shared" si="17"/>
        <v>0.27625000000004318</v>
      </c>
      <c r="BC67">
        <v>14.01</v>
      </c>
      <c r="BD67">
        <v>22.61</v>
      </c>
      <c r="BE67">
        <f t="shared" si="18"/>
        <v>0.45369999999999039</v>
      </c>
      <c r="BF67">
        <v>0.04</v>
      </c>
      <c r="BG67">
        <f t="shared" si="19"/>
        <v>6.9999999999998514E-4</v>
      </c>
      <c r="BL67">
        <v>13.69</v>
      </c>
      <c r="BM67">
        <v>12.7</v>
      </c>
      <c r="BN67">
        <f t="shared" si="21"/>
        <v>0.12714999999999729</v>
      </c>
      <c r="BO67">
        <v>0.44</v>
      </c>
      <c r="BP67">
        <f t="shared" si="22"/>
        <v>4.4499999999999054E-3</v>
      </c>
      <c r="BQ67">
        <v>12.6</v>
      </c>
      <c r="BR67">
        <v>28.84</v>
      </c>
      <c r="BS67">
        <f t="shared" si="23"/>
        <v>0.2916999999999938</v>
      </c>
    </row>
    <row r="68" spans="1:71" x14ac:dyDescent="0.25">
      <c r="A68">
        <v>11.88</v>
      </c>
      <c r="B68">
        <v>11.99</v>
      </c>
      <c r="C68">
        <f t="shared" si="2"/>
        <v>0.1218499999999974</v>
      </c>
      <c r="D68">
        <v>2.76</v>
      </c>
      <c r="E68">
        <f t="shared" si="3"/>
        <v>2.7349999999999416E-2</v>
      </c>
      <c r="F68">
        <v>10.92</v>
      </c>
      <c r="G68">
        <v>36.020000000000003</v>
      </c>
      <c r="H68">
        <f t="shared" si="4"/>
        <v>0.36534999999999218</v>
      </c>
      <c r="O68">
        <v>11.1</v>
      </c>
      <c r="P68">
        <v>25.51</v>
      </c>
      <c r="Q68">
        <f t="shared" si="5"/>
        <v>0.25614999999999455</v>
      </c>
      <c r="S68">
        <v>12.7</v>
      </c>
      <c r="T68">
        <v>16.09</v>
      </c>
      <c r="U68">
        <f t="shared" si="6"/>
        <v>0.15890000000002485</v>
      </c>
      <c r="V68">
        <v>0.23</v>
      </c>
      <c r="W68">
        <f t="shared" si="7"/>
        <v>2.250000000000352E-3</v>
      </c>
      <c r="X68">
        <v>11.68</v>
      </c>
      <c r="Y68">
        <v>49.02</v>
      </c>
      <c r="Z68">
        <f t="shared" si="8"/>
        <v>0.49019999999998959</v>
      </c>
      <c r="AG68">
        <v>13.16</v>
      </c>
      <c r="AH68">
        <v>49.0092</v>
      </c>
      <c r="AI68">
        <f t="shared" si="11"/>
        <v>0.49009199999998954</v>
      </c>
      <c r="AK68">
        <v>13.29</v>
      </c>
      <c r="AL68">
        <v>18.61</v>
      </c>
      <c r="AM68">
        <f t="shared" si="12"/>
        <v>0.18720000000002926</v>
      </c>
      <c r="AN68">
        <v>0.31</v>
      </c>
      <c r="AO68">
        <f t="shared" si="13"/>
        <v>3.0500000000004768E-3</v>
      </c>
      <c r="AP68">
        <v>12.38</v>
      </c>
      <c r="AQ68">
        <v>48.69</v>
      </c>
      <c r="AR68">
        <f t="shared" si="14"/>
        <v>0.48834999999998951</v>
      </c>
      <c r="AT68">
        <v>13.14</v>
      </c>
      <c r="AU68">
        <v>19.86</v>
      </c>
      <c r="AV68">
        <f t="shared" si="15"/>
        <v>0.1976499999999958</v>
      </c>
      <c r="AW68">
        <v>1.32</v>
      </c>
      <c r="AX68">
        <f t="shared" si="16"/>
        <v>1.3049999999999723E-2</v>
      </c>
      <c r="AY68">
        <v>12.13</v>
      </c>
      <c r="AZ68">
        <v>26.78</v>
      </c>
      <c r="BA68">
        <f t="shared" si="17"/>
        <v>0.26109999999999445</v>
      </c>
      <c r="BC68">
        <v>14.03</v>
      </c>
      <c r="BD68">
        <v>22.76</v>
      </c>
      <c r="BE68">
        <f t="shared" si="18"/>
        <v>0.22684999999999519</v>
      </c>
      <c r="BF68">
        <v>0.03</v>
      </c>
      <c r="BG68">
        <f t="shared" si="19"/>
        <v>2.9999999999999358E-4</v>
      </c>
      <c r="BL68">
        <v>13.7</v>
      </c>
      <c r="BM68">
        <v>12.73</v>
      </c>
      <c r="BN68">
        <f t="shared" si="21"/>
        <v>0.12815000000002005</v>
      </c>
      <c r="BO68">
        <v>0.45</v>
      </c>
      <c r="BP68">
        <f t="shared" si="22"/>
        <v>4.600000000000719E-3</v>
      </c>
      <c r="BQ68">
        <v>12.61</v>
      </c>
      <c r="BR68">
        <v>29.5</v>
      </c>
      <c r="BS68">
        <f t="shared" si="23"/>
        <v>0.3025499999999936</v>
      </c>
    </row>
    <row r="69" spans="1:71" x14ac:dyDescent="0.25">
      <c r="A69">
        <v>11.89</v>
      </c>
      <c r="B69">
        <v>12.38</v>
      </c>
      <c r="C69">
        <f t="shared" ref="C69:C99" si="24">(B69+B70)/2*($A$5-$A$4)</f>
        <v>0.12419999999999737</v>
      </c>
      <c r="D69">
        <v>2.71</v>
      </c>
      <c r="E69">
        <f t="shared" ref="E69:E99" si="25">(D69+D70)/2*($A$5-$A$4)</f>
        <v>2.684999999999943E-2</v>
      </c>
      <c r="F69">
        <v>10.93</v>
      </c>
      <c r="G69">
        <v>37.049999999999997</v>
      </c>
      <c r="H69">
        <f t="shared" ref="H69:H83" si="26">(G69+G70)/2*(F70-F69)</f>
        <v>0.37334999999999197</v>
      </c>
      <c r="O69">
        <v>11.11</v>
      </c>
      <c r="P69">
        <v>25.72</v>
      </c>
      <c r="Q69">
        <f t="shared" ref="Q69:Q98" si="27">(P69+P70)/2*(O70-O69)</f>
        <v>0.25554999999999456</v>
      </c>
      <c r="S69">
        <v>12.71</v>
      </c>
      <c r="T69">
        <v>15.69</v>
      </c>
      <c r="U69">
        <f t="shared" ref="U69:U98" si="28">(T69+T70)/2*(S70-S69)</f>
        <v>0.1546999999999967</v>
      </c>
      <c r="V69">
        <v>0.22</v>
      </c>
      <c r="W69">
        <f t="shared" ref="W69:W98" si="29">(V69+V70)/2*(S70-S69)</f>
        <v>2.1999999999999533E-3</v>
      </c>
      <c r="X69">
        <v>11.69</v>
      </c>
      <c r="Y69">
        <v>49.02</v>
      </c>
      <c r="Z69">
        <f t="shared" ref="Z69:Z100" si="30">(Y69+Y70)/2*(X70-X69)</f>
        <v>0.49019999999998959</v>
      </c>
      <c r="AG69">
        <v>13.17</v>
      </c>
      <c r="AH69">
        <v>49.0092</v>
      </c>
      <c r="AI69">
        <f t="shared" ref="AI69:AI94" si="31">(AH69+AH70)/2*(AG70-AG69)</f>
        <v>0.49009199999998954</v>
      </c>
      <c r="AK69">
        <v>13.3</v>
      </c>
      <c r="AL69">
        <v>18.829999999999998</v>
      </c>
      <c r="AM69">
        <f t="shared" ref="AM69:AM132" si="32">(AL69+AL70)/2*(AK70-AK69)</f>
        <v>0.18979999999999592</v>
      </c>
      <c r="AN69">
        <v>0.3</v>
      </c>
      <c r="AO69">
        <f t="shared" ref="AO69:AO132" si="33">(AN69+AN70)/2*(AK70-AK69)</f>
        <v>2.949999999999937E-3</v>
      </c>
      <c r="AP69">
        <v>12.39</v>
      </c>
      <c r="AQ69">
        <v>48.98</v>
      </c>
      <c r="AR69">
        <f t="shared" ref="AR69:AR92" si="34">(AQ69+AQ70)/2*(AP70-AP69)</f>
        <v>0.48984999999998957</v>
      </c>
      <c r="AT69">
        <v>13.15</v>
      </c>
      <c r="AU69">
        <v>19.670000000000002</v>
      </c>
      <c r="AV69">
        <f t="shared" ref="AV69:AV107" si="35">(AU69+AU70)/2*(AT70-AT69)</f>
        <v>0.19509999999999586</v>
      </c>
      <c r="AW69">
        <v>1.29</v>
      </c>
      <c r="AX69">
        <f t="shared" ref="AX69:AX107" si="36">(AW69+AW70)/2*(AT70-AT69)</f>
        <v>1.2799999999999728E-2</v>
      </c>
      <c r="AY69">
        <v>12.14</v>
      </c>
      <c r="AZ69">
        <v>25.44</v>
      </c>
      <c r="BA69">
        <f t="shared" ref="BA69:BA101" si="37">(AZ69+AZ70)/2*(AY70-AY69)</f>
        <v>0.24989999999999468</v>
      </c>
      <c r="BC69">
        <v>14.04</v>
      </c>
      <c r="BD69">
        <v>22.61</v>
      </c>
      <c r="BE69">
        <f t="shared" ref="BE69:BE90" si="38">(BD69+BD70)/2*(BC70-BC69)</f>
        <v>0.44950000000003038</v>
      </c>
      <c r="BF69">
        <v>0.03</v>
      </c>
      <c r="BG69">
        <f t="shared" ref="BG69:BG90" si="39">(BF69+BF70)/2*(BC70-BC69)</f>
        <v>6.000000000000405E-4</v>
      </c>
      <c r="BL69">
        <v>13.71</v>
      </c>
      <c r="BM69">
        <v>12.9</v>
      </c>
      <c r="BN69">
        <f t="shared" ref="BN69:BN100" si="40">(BM69+BM70)/2*(BL70-BL69)</f>
        <v>0.13019999999999721</v>
      </c>
      <c r="BO69">
        <v>0.47</v>
      </c>
      <c r="BP69">
        <f t="shared" ref="BP69:BP100" si="41">(BO69+BO70)/2*(BL70-BL69)</f>
        <v>4.7499999999998984E-3</v>
      </c>
      <c r="BQ69">
        <v>12.62</v>
      </c>
      <c r="BR69">
        <v>31.01</v>
      </c>
      <c r="BS69">
        <f t="shared" ref="BS69:BS91" si="42">(BR69+BR70)/2*(BQ70-BQ69)</f>
        <v>0.31270000000004894</v>
      </c>
    </row>
    <row r="70" spans="1:71" x14ac:dyDescent="0.25">
      <c r="A70">
        <v>11.9</v>
      </c>
      <c r="B70">
        <v>12.46</v>
      </c>
      <c r="C70">
        <f t="shared" si="24"/>
        <v>0.12469999999999735</v>
      </c>
      <c r="D70">
        <v>2.66</v>
      </c>
      <c r="E70">
        <f t="shared" si="25"/>
        <v>2.6149999999999445E-2</v>
      </c>
      <c r="F70">
        <v>10.94</v>
      </c>
      <c r="G70">
        <v>37.619999999999997</v>
      </c>
      <c r="H70">
        <f t="shared" si="26"/>
        <v>0.37824999999999198</v>
      </c>
      <c r="O70">
        <v>11.12</v>
      </c>
      <c r="P70">
        <v>25.39</v>
      </c>
      <c r="Q70">
        <f t="shared" si="27"/>
        <v>0.25690000000004015</v>
      </c>
      <c r="S70">
        <v>12.72</v>
      </c>
      <c r="T70">
        <v>15.25</v>
      </c>
      <c r="U70">
        <f t="shared" si="28"/>
        <v>0.15154999999999677</v>
      </c>
      <c r="V70">
        <v>0.22</v>
      </c>
      <c r="W70">
        <f t="shared" si="29"/>
        <v>2.149999999999954E-3</v>
      </c>
      <c r="X70">
        <v>11.7</v>
      </c>
      <c r="Y70">
        <v>49.02</v>
      </c>
      <c r="Z70">
        <f t="shared" si="30"/>
        <v>0.49020000000007669</v>
      </c>
      <c r="AG70">
        <v>13.18</v>
      </c>
      <c r="AH70">
        <v>49.0092</v>
      </c>
      <c r="AI70">
        <f t="shared" si="31"/>
        <v>0.49009199999998954</v>
      </c>
      <c r="AK70">
        <v>13.31</v>
      </c>
      <c r="AL70">
        <v>19.13</v>
      </c>
      <c r="AM70">
        <f t="shared" si="32"/>
        <v>0.19114999999999593</v>
      </c>
      <c r="AN70">
        <v>0.28999999999999998</v>
      </c>
      <c r="AO70">
        <f t="shared" si="33"/>
        <v>2.8499999999999394E-3</v>
      </c>
      <c r="AP70">
        <v>12.4</v>
      </c>
      <c r="AQ70">
        <v>48.99</v>
      </c>
      <c r="AR70">
        <f t="shared" si="34"/>
        <v>0.48994999999998962</v>
      </c>
      <c r="AT70">
        <v>13.16</v>
      </c>
      <c r="AU70">
        <v>19.350000000000001</v>
      </c>
      <c r="AV70">
        <f t="shared" si="35"/>
        <v>0.19139999999999593</v>
      </c>
      <c r="AW70">
        <v>1.27</v>
      </c>
      <c r="AX70">
        <f t="shared" si="36"/>
        <v>1.2349999999999736E-2</v>
      </c>
      <c r="AY70">
        <v>12.15</v>
      </c>
      <c r="AZ70">
        <v>24.54</v>
      </c>
      <c r="BA70">
        <f t="shared" si="37"/>
        <v>0.24514999999999479</v>
      </c>
      <c r="BC70">
        <v>14.06</v>
      </c>
      <c r="BD70">
        <v>22.34</v>
      </c>
      <c r="BE70">
        <f t="shared" si="38"/>
        <v>0.44529999999999054</v>
      </c>
      <c r="BF70">
        <v>0.03</v>
      </c>
      <c r="BG70">
        <f t="shared" si="39"/>
        <v>5.9999999999998715E-4</v>
      </c>
      <c r="BL70">
        <v>13.72</v>
      </c>
      <c r="BM70">
        <v>13.14</v>
      </c>
      <c r="BN70">
        <f t="shared" si="40"/>
        <v>0.13139999999999721</v>
      </c>
      <c r="BO70">
        <v>0.48</v>
      </c>
      <c r="BP70">
        <f t="shared" si="41"/>
        <v>4.7499999999998984E-3</v>
      </c>
      <c r="BQ70">
        <v>12.63</v>
      </c>
      <c r="BR70">
        <v>31.53</v>
      </c>
      <c r="BS70">
        <f t="shared" si="42"/>
        <v>0.62109999999998677</v>
      </c>
    </row>
    <row r="71" spans="1:71" x14ac:dyDescent="0.25">
      <c r="A71">
        <v>11.91</v>
      </c>
      <c r="B71">
        <v>12.48</v>
      </c>
      <c r="C71">
        <f t="shared" si="24"/>
        <v>0.12429999999999734</v>
      </c>
      <c r="D71">
        <v>2.57</v>
      </c>
      <c r="E71">
        <f t="shared" si="25"/>
        <v>2.5449999999999456E-2</v>
      </c>
      <c r="F71">
        <v>10.95</v>
      </c>
      <c r="G71">
        <v>38.03</v>
      </c>
      <c r="H71">
        <f t="shared" si="26"/>
        <v>0.38435000000006009</v>
      </c>
      <c r="O71">
        <v>11.13</v>
      </c>
      <c r="P71">
        <v>25.99</v>
      </c>
      <c r="Q71">
        <f t="shared" si="27"/>
        <v>0.26089999999999441</v>
      </c>
      <c r="S71">
        <v>12.73</v>
      </c>
      <c r="T71">
        <v>15.06</v>
      </c>
      <c r="U71">
        <f t="shared" si="28"/>
        <v>0.13904999999999704</v>
      </c>
      <c r="V71">
        <v>0.21</v>
      </c>
      <c r="W71">
        <f t="shared" si="29"/>
        <v>2.0999999999999552E-3</v>
      </c>
      <c r="X71">
        <v>11.71</v>
      </c>
      <c r="Y71">
        <v>49.02</v>
      </c>
      <c r="Z71">
        <f t="shared" si="30"/>
        <v>0.49019999999998959</v>
      </c>
      <c r="AG71">
        <v>13.19</v>
      </c>
      <c r="AH71">
        <v>49.0092</v>
      </c>
      <c r="AI71">
        <f t="shared" si="31"/>
        <v>0.49009199999998954</v>
      </c>
      <c r="AK71">
        <v>13.32</v>
      </c>
      <c r="AL71">
        <v>19.100000000000001</v>
      </c>
      <c r="AM71">
        <f t="shared" si="32"/>
        <v>0.38549999999999174</v>
      </c>
      <c r="AN71">
        <v>0.28000000000000003</v>
      </c>
      <c r="AO71">
        <f t="shared" si="33"/>
        <v>5.3999999999998849E-3</v>
      </c>
      <c r="AP71">
        <v>12.41</v>
      </c>
      <c r="AQ71">
        <v>49</v>
      </c>
      <c r="AR71">
        <f t="shared" si="34"/>
        <v>0.48999999999998956</v>
      </c>
      <c r="AT71">
        <v>13.17</v>
      </c>
      <c r="AU71">
        <v>18.93</v>
      </c>
      <c r="AV71">
        <f t="shared" si="35"/>
        <v>0.18439999999999604</v>
      </c>
      <c r="AW71">
        <v>1.2</v>
      </c>
      <c r="AX71">
        <f t="shared" si="36"/>
        <v>1.1799999999999748E-2</v>
      </c>
      <c r="AY71">
        <v>12.16</v>
      </c>
      <c r="AZ71">
        <v>24.49</v>
      </c>
      <c r="BA71">
        <f t="shared" si="37"/>
        <v>0.24614999999999473</v>
      </c>
      <c r="BC71">
        <v>14.08</v>
      </c>
      <c r="BD71">
        <v>22.19</v>
      </c>
      <c r="BE71">
        <f t="shared" si="38"/>
        <v>0.21944999999999532</v>
      </c>
      <c r="BF71">
        <v>0.03</v>
      </c>
      <c r="BG71">
        <f t="shared" si="39"/>
        <v>2.9999999999999358E-4</v>
      </c>
      <c r="BL71">
        <v>13.73</v>
      </c>
      <c r="BM71">
        <v>13.14</v>
      </c>
      <c r="BN71">
        <f t="shared" si="40"/>
        <v>0.13119999999999721</v>
      </c>
      <c r="BO71">
        <v>0.47</v>
      </c>
      <c r="BP71">
        <f t="shared" si="41"/>
        <v>4.5499999999999022E-3</v>
      </c>
      <c r="BQ71">
        <v>12.65</v>
      </c>
      <c r="BR71">
        <v>30.58</v>
      </c>
      <c r="BS71">
        <f t="shared" si="42"/>
        <v>0.59349999999998726</v>
      </c>
    </row>
    <row r="72" spans="1:71" x14ac:dyDescent="0.25">
      <c r="A72">
        <v>11.92</v>
      </c>
      <c r="B72">
        <v>12.38</v>
      </c>
      <c r="C72">
        <f t="shared" si="24"/>
        <v>0.12379999999999737</v>
      </c>
      <c r="D72">
        <v>2.52</v>
      </c>
      <c r="E72">
        <f t="shared" si="25"/>
        <v>2.4999999999999467E-2</v>
      </c>
      <c r="F72">
        <v>10.96</v>
      </c>
      <c r="G72">
        <v>38.840000000000003</v>
      </c>
      <c r="H72">
        <f t="shared" si="26"/>
        <v>0.38879999999999176</v>
      </c>
      <c r="O72">
        <v>11.14</v>
      </c>
      <c r="P72">
        <v>26.19</v>
      </c>
      <c r="Q72">
        <f t="shared" si="27"/>
        <v>0.26569999999999433</v>
      </c>
      <c r="S72">
        <v>12.74</v>
      </c>
      <c r="T72">
        <v>12.75</v>
      </c>
      <c r="U72">
        <f t="shared" si="28"/>
        <v>0.12614999999999732</v>
      </c>
      <c r="V72">
        <v>0.21</v>
      </c>
      <c r="W72">
        <f t="shared" si="29"/>
        <v>2.0999999999999552E-3</v>
      </c>
      <c r="X72">
        <v>11.72</v>
      </c>
      <c r="Y72">
        <v>49.02</v>
      </c>
      <c r="Z72">
        <f t="shared" si="30"/>
        <v>0.98039999999997918</v>
      </c>
      <c r="AG72">
        <v>13.2</v>
      </c>
      <c r="AH72">
        <v>49.0092</v>
      </c>
      <c r="AI72">
        <f t="shared" si="31"/>
        <v>0.49009200000007663</v>
      </c>
      <c r="AK72">
        <v>13.34</v>
      </c>
      <c r="AL72">
        <v>19.45</v>
      </c>
      <c r="AM72">
        <f t="shared" si="32"/>
        <v>0.38649999999999174</v>
      </c>
      <c r="AN72">
        <v>0.26</v>
      </c>
      <c r="AO72">
        <f t="shared" si="33"/>
        <v>5.0999999999998911E-3</v>
      </c>
      <c r="AP72">
        <v>12.42</v>
      </c>
      <c r="AQ72">
        <v>49</v>
      </c>
      <c r="AR72">
        <f t="shared" si="34"/>
        <v>0.48999999999998956</v>
      </c>
      <c r="AT72">
        <v>13.18</v>
      </c>
      <c r="AU72">
        <v>17.95</v>
      </c>
      <c r="AV72">
        <f t="shared" si="35"/>
        <v>0.34939999999999255</v>
      </c>
      <c r="AW72">
        <v>1.1599999999999999</v>
      </c>
      <c r="AX72">
        <f t="shared" si="36"/>
        <v>2.2799999999999515E-2</v>
      </c>
      <c r="AY72">
        <v>12.17</v>
      </c>
      <c r="AZ72">
        <v>24.74</v>
      </c>
      <c r="BA72">
        <f t="shared" si="37"/>
        <v>0.24419999999999481</v>
      </c>
      <c r="BC72">
        <v>14.09</v>
      </c>
      <c r="BD72">
        <v>21.7</v>
      </c>
      <c r="BE72">
        <f t="shared" si="38"/>
        <v>0.21419999999999545</v>
      </c>
      <c r="BF72">
        <v>0.03</v>
      </c>
      <c r="BG72">
        <f t="shared" si="39"/>
        <v>2.4999999999999469E-4</v>
      </c>
      <c r="BL72">
        <v>13.74</v>
      </c>
      <c r="BM72">
        <v>13.1</v>
      </c>
      <c r="BN72">
        <f t="shared" si="40"/>
        <v>0.13034999999999722</v>
      </c>
      <c r="BO72">
        <v>0.44</v>
      </c>
      <c r="BP72">
        <f t="shared" si="41"/>
        <v>4.0999999999999127E-3</v>
      </c>
      <c r="BQ72">
        <v>12.67</v>
      </c>
      <c r="BR72">
        <v>28.77</v>
      </c>
      <c r="BS72">
        <f t="shared" si="42"/>
        <v>0.27919999999999406</v>
      </c>
    </row>
    <row r="73" spans="1:71" x14ac:dyDescent="0.25">
      <c r="A73">
        <v>11.93</v>
      </c>
      <c r="B73">
        <v>12.38</v>
      </c>
      <c r="C73">
        <f t="shared" si="24"/>
        <v>0.12354999999999737</v>
      </c>
      <c r="D73">
        <v>2.48</v>
      </c>
      <c r="E73">
        <f t="shared" si="25"/>
        <v>2.4599999999999476E-2</v>
      </c>
      <c r="F73">
        <v>10.97</v>
      </c>
      <c r="G73">
        <v>38.92</v>
      </c>
      <c r="H73">
        <f t="shared" si="26"/>
        <v>0.38794999999999175</v>
      </c>
      <c r="O73">
        <v>11.15</v>
      </c>
      <c r="P73">
        <v>26.95</v>
      </c>
      <c r="Q73">
        <f t="shared" si="27"/>
        <v>0.27059999999999423</v>
      </c>
      <c r="S73">
        <v>12.75</v>
      </c>
      <c r="T73">
        <v>12.48</v>
      </c>
      <c r="U73">
        <f t="shared" si="28"/>
        <v>0.12259999999999738</v>
      </c>
      <c r="V73">
        <v>0.21</v>
      </c>
      <c r="W73">
        <f t="shared" si="29"/>
        <v>2.0499999999999564E-3</v>
      </c>
      <c r="X73">
        <v>11.74</v>
      </c>
      <c r="Y73">
        <v>49.02</v>
      </c>
      <c r="Z73">
        <f t="shared" si="30"/>
        <v>0.49019999999998959</v>
      </c>
      <c r="AG73">
        <v>13.21</v>
      </c>
      <c r="AH73">
        <v>49.0092</v>
      </c>
      <c r="AI73">
        <f t="shared" si="31"/>
        <v>0.49009199999998954</v>
      </c>
      <c r="AK73">
        <v>13.36</v>
      </c>
      <c r="AL73">
        <v>19.2</v>
      </c>
      <c r="AM73">
        <f t="shared" si="32"/>
        <v>0.19089999999999593</v>
      </c>
      <c r="AN73">
        <v>0.25</v>
      </c>
      <c r="AO73">
        <f t="shared" si="33"/>
        <v>2.4499999999999479E-3</v>
      </c>
      <c r="AP73">
        <v>12.43</v>
      </c>
      <c r="AQ73">
        <v>49</v>
      </c>
      <c r="AR73">
        <f t="shared" si="34"/>
        <v>0.48999999999998956</v>
      </c>
      <c r="AT73">
        <v>13.2</v>
      </c>
      <c r="AU73">
        <v>16.989999999999998</v>
      </c>
      <c r="AV73">
        <f t="shared" si="35"/>
        <v>0.16685000000002606</v>
      </c>
      <c r="AW73">
        <v>1.1200000000000001</v>
      </c>
      <c r="AX73">
        <f t="shared" si="36"/>
        <v>1.100000000000172E-2</v>
      </c>
      <c r="AY73">
        <v>12.18</v>
      </c>
      <c r="AZ73">
        <v>24.1</v>
      </c>
      <c r="BA73">
        <f t="shared" si="37"/>
        <v>0.23149999999999504</v>
      </c>
      <c r="BC73">
        <v>14.1</v>
      </c>
      <c r="BD73">
        <v>21.14</v>
      </c>
      <c r="BE73">
        <f t="shared" si="38"/>
        <v>0.2062499999999956</v>
      </c>
      <c r="BF73">
        <v>0.02</v>
      </c>
      <c r="BG73">
        <f t="shared" si="39"/>
        <v>1.9999999999999575E-4</v>
      </c>
      <c r="BL73">
        <v>13.75</v>
      </c>
      <c r="BM73">
        <v>12.97</v>
      </c>
      <c r="BN73">
        <f t="shared" si="40"/>
        <v>0.12959999999999725</v>
      </c>
      <c r="BO73">
        <v>0.38</v>
      </c>
      <c r="BP73">
        <f t="shared" si="41"/>
        <v>3.4499999999999262E-3</v>
      </c>
      <c r="BQ73">
        <v>12.68</v>
      </c>
      <c r="BR73">
        <v>27.07</v>
      </c>
      <c r="BS73">
        <f t="shared" si="42"/>
        <v>0.26544999999999436</v>
      </c>
    </row>
    <row r="74" spans="1:71" x14ac:dyDescent="0.25">
      <c r="A74">
        <v>11.94</v>
      </c>
      <c r="B74">
        <v>12.33</v>
      </c>
      <c r="C74">
        <f t="shared" si="24"/>
        <v>0.12589999999999732</v>
      </c>
      <c r="D74">
        <v>2.44</v>
      </c>
      <c r="E74">
        <f t="shared" si="25"/>
        <v>2.4049999999999488E-2</v>
      </c>
      <c r="F74">
        <v>10.98</v>
      </c>
      <c r="G74">
        <v>38.67</v>
      </c>
      <c r="H74">
        <f t="shared" si="26"/>
        <v>0.38329999999999181</v>
      </c>
      <c r="O74">
        <v>11.16</v>
      </c>
      <c r="P74">
        <v>27.17</v>
      </c>
      <c r="Q74">
        <f t="shared" si="27"/>
        <v>0.27024999999999422</v>
      </c>
      <c r="S74">
        <v>12.76</v>
      </c>
      <c r="T74">
        <v>12.04</v>
      </c>
      <c r="U74">
        <f t="shared" si="28"/>
        <v>0.11929999999999745</v>
      </c>
      <c r="V74">
        <v>0.2</v>
      </c>
      <c r="W74">
        <f t="shared" si="29"/>
        <v>1.9499999999999585E-3</v>
      </c>
      <c r="X74">
        <v>11.75</v>
      </c>
      <c r="Y74">
        <v>49.02</v>
      </c>
      <c r="Z74">
        <f t="shared" si="30"/>
        <v>0.49019999999998959</v>
      </c>
      <c r="AG74">
        <v>13.22</v>
      </c>
      <c r="AH74">
        <v>49.0092</v>
      </c>
      <c r="AI74">
        <f t="shared" si="31"/>
        <v>0.49009199999998954</v>
      </c>
      <c r="AK74">
        <v>13.37</v>
      </c>
      <c r="AL74">
        <v>18.98</v>
      </c>
      <c r="AM74">
        <f t="shared" si="32"/>
        <v>0.18785000000002935</v>
      </c>
      <c r="AN74">
        <v>0.24</v>
      </c>
      <c r="AO74">
        <f t="shared" si="33"/>
        <v>2.4000000000003749E-3</v>
      </c>
      <c r="AP74">
        <v>12.44</v>
      </c>
      <c r="AQ74">
        <v>49</v>
      </c>
      <c r="AR74">
        <f t="shared" si="34"/>
        <v>0.48999999999998956</v>
      </c>
      <c r="AT74">
        <v>13.21</v>
      </c>
      <c r="AU74">
        <v>16.38</v>
      </c>
      <c r="AV74">
        <f t="shared" si="35"/>
        <v>0.16504999999999648</v>
      </c>
      <c r="AW74">
        <v>1.08</v>
      </c>
      <c r="AX74">
        <f t="shared" si="36"/>
        <v>1.0649999999999772E-2</v>
      </c>
      <c r="AY74">
        <v>12.19</v>
      </c>
      <c r="AZ74">
        <v>22.2</v>
      </c>
      <c r="BA74">
        <f t="shared" si="37"/>
        <v>0.21549999999999539</v>
      </c>
      <c r="BC74">
        <v>14.11</v>
      </c>
      <c r="BD74">
        <v>20.11</v>
      </c>
      <c r="BE74">
        <f t="shared" si="38"/>
        <v>0.2015999999999957</v>
      </c>
      <c r="BF74">
        <v>0.02</v>
      </c>
      <c r="BG74">
        <f t="shared" si="39"/>
        <v>1.9999999999999575E-4</v>
      </c>
      <c r="BL74">
        <v>13.76</v>
      </c>
      <c r="BM74">
        <v>12.95</v>
      </c>
      <c r="BN74">
        <f t="shared" si="40"/>
        <v>0.12889999999999727</v>
      </c>
      <c r="BO74">
        <v>0.31</v>
      </c>
      <c r="BP74">
        <f t="shared" si="41"/>
        <v>3.1499999999999328E-3</v>
      </c>
      <c r="BQ74">
        <v>12.69</v>
      </c>
      <c r="BR74">
        <v>26.02</v>
      </c>
      <c r="BS74">
        <f t="shared" si="42"/>
        <v>0.25899999999999446</v>
      </c>
    </row>
    <row r="75" spans="1:71" x14ac:dyDescent="0.25">
      <c r="A75">
        <v>11.95</v>
      </c>
      <c r="B75">
        <v>12.85</v>
      </c>
      <c r="C75">
        <f t="shared" si="24"/>
        <v>0.13169999999999718</v>
      </c>
      <c r="D75">
        <v>2.37</v>
      </c>
      <c r="E75">
        <f t="shared" si="25"/>
        <v>2.3449999999999499E-2</v>
      </c>
      <c r="F75">
        <v>10.99</v>
      </c>
      <c r="G75">
        <v>37.99</v>
      </c>
      <c r="H75">
        <f t="shared" si="26"/>
        <v>0.377549999999992</v>
      </c>
      <c r="O75">
        <v>11.17</v>
      </c>
      <c r="P75">
        <v>26.88</v>
      </c>
      <c r="Q75">
        <f t="shared" si="27"/>
        <v>0.26589999999999431</v>
      </c>
      <c r="S75">
        <v>12.77</v>
      </c>
      <c r="T75">
        <v>11.82</v>
      </c>
      <c r="U75">
        <f t="shared" si="28"/>
        <v>0.11809999999999748</v>
      </c>
      <c r="V75">
        <v>0.19</v>
      </c>
      <c r="W75">
        <f t="shared" si="29"/>
        <v>1.8999999999999594E-3</v>
      </c>
      <c r="X75">
        <v>11.76</v>
      </c>
      <c r="Y75">
        <v>49.02</v>
      </c>
      <c r="Z75">
        <f t="shared" si="30"/>
        <v>0.49019999999998959</v>
      </c>
      <c r="AG75">
        <v>13.23</v>
      </c>
      <c r="AH75">
        <v>49.0092</v>
      </c>
      <c r="AI75">
        <f t="shared" si="31"/>
        <v>0.98021499999997919</v>
      </c>
      <c r="AK75">
        <v>13.38</v>
      </c>
      <c r="AL75">
        <v>18.59</v>
      </c>
      <c r="AM75">
        <f t="shared" si="32"/>
        <v>0.18674999999999603</v>
      </c>
      <c r="AN75">
        <v>0.24</v>
      </c>
      <c r="AO75">
        <f t="shared" si="33"/>
        <v>2.3499999999999498E-3</v>
      </c>
      <c r="AP75">
        <v>12.45</v>
      </c>
      <c r="AQ75">
        <v>49</v>
      </c>
      <c r="AR75">
        <f t="shared" si="34"/>
        <v>0.49005000000007654</v>
      </c>
      <c r="AT75">
        <v>13.22</v>
      </c>
      <c r="AU75">
        <v>16.63</v>
      </c>
      <c r="AV75">
        <f t="shared" si="35"/>
        <v>0.16284999999999653</v>
      </c>
      <c r="AW75">
        <v>1.05</v>
      </c>
      <c r="AX75">
        <f t="shared" si="36"/>
        <v>1.0399999999999779E-2</v>
      </c>
      <c r="AY75">
        <v>12.2</v>
      </c>
      <c r="AZ75">
        <v>20.9</v>
      </c>
      <c r="BA75">
        <f t="shared" si="37"/>
        <v>0.21055000000003291</v>
      </c>
      <c r="BC75">
        <v>14.12</v>
      </c>
      <c r="BD75">
        <v>20.21</v>
      </c>
      <c r="BE75">
        <f t="shared" si="38"/>
        <v>0.40690000000002746</v>
      </c>
      <c r="BF75">
        <v>0.02</v>
      </c>
      <c r="BG75">
        <f t="shared" si="39"/>
        <v>4.0000000000002702E-4</v>
      </c>
      <c r="BL75">
        <v>13.77</v>
      </c>
      <c r="BM75">
        <v>12.83</v>
      </c>
      <c r="BN75">
        <f t="shared" si="40"/>
        <v>0.12714999999999729</v>
      </c>
      <c r="BO75">
        <v>0.32</v>
      </c>
      <c r="BP75">
        <f t="shared" si="41"/>
        <v>3.1499999999999328E-3</v>
      </c>
      <c r="BQ75">
        <v>12.7</v>
      </c>
      <c r="BR75">
        <v>25.78</v>
      </c>
      <c r="BS75">
        <f t="shared" si="42"/>
        <v>0.25845000000004037</v>
      </c>
    </row>
    <row r="76" spans="1:71" x14ac:dyDescent="0.25">
      <c r="A76">
        <v>11.96</v>
      </c>
      <c r="B76">
        <v>13.49</v>
      </c>
      <c r="C76">
        <f t="shared" si="24"/>
        <v>0.13709999999999709</v>
      </c>
      <c r="D76">
        <v>2.3199999999999998</v>
      </c>
      <c r="E76">
        <f t="shared" si="25"/>
        <v>2.2949999999999509E-2</v>
      </c>
      <c r="F76">
        <v>11</v>
      </c>
      <c r="G76">
        <v>37.520000000000003</v>
      </c>
      <c r="H76">
        <f t="shared" si="26"/>
        <v>0.37524999999999203</v>
      </c>
      <c r="O76">
        <v>11.18</v>
      </c>
      <c r="P76">
        <v>26.3</v>
      </c>
      <c r="Q76">
        <f t="shared" si="27"/>
        <v>0.2624999999999944</v>
      </c>
      <c r="S76">
        <v>12.78</v>
      </c>
      <c r="T76">
        <v>11.8</v>
      </c>
      <c r="U76">
        <f t="shared" si="28"/>
        <v>0.1173499999999975</v>
      </c>
      <c r="V76">
        <v>0.19</v>
      </c>
      <c r="W76">
        <f t="shared" si="29"/>
        <v>1.8999999999999594E-3</v>
      </c>
      <c r="X76">
        <v>11.77</v>
      </c>
      <c r="Y76">
        <v>49.02</v>
      </c>
      <c r="Z76">
        <f t="shared" si="30"/>
        <v>0.49019999999998959</v>
      </c>
      <c r="AG76">
        <v>13.25</v>
      </c>
      <c r="AH76">
        <v>49.012300000000003</v>
      </c>
      <c r="AI76">
        <f t="shared" si="31"/>
        <v>0.49010749999998959</v>
      </c>
      <c r="AK76">
        <v>13.39</v>
      </c>
      <c r="AL76">
        <v>18.760000000000002</v>
      </c>
      <c r="AM76">
        <f t="shared" si="32"/>
        <v>0.18794999999999601</v>
      </c>
      <c r="AN76">
        <v>0.23</v>
      </c>
      <c r="AO76">
        <f t="shared" si="33"/>
        <v>2.299999999999951E-3</v>
      </c>
      <c r="AP76">
        <v>12.46</v>
      </c>
      <c r="AQ76">
        <v>49.01</v>
      </c>
      <c r="AR76">
        <f t="shared" si="34"/>
        <v>0.48964999999998959</v>
      </c>
      <c r="AT76">
        <v>13.23</v>
      </c>
      <c r="AU76">
        <v>15.94</v>
      </c>
      <c r="AV76">
        <f t="shared" si="35"/>
        <v>0.15804999999999664</v>
      </c>
      <c r="AW76">
        <v>1.03</v>
      </c>
      <c r="AX76">
        <f t="shared" si="36"/>
        <v>1.0149999999999784E-2</v>
      </c>
      <c r="AY76">
        <v>12.21</v>
      </c>
      <c r="AZ76">
        <v>21.21</v>
      </c>
      <c r="BA76">
        <f t="shared" si="37"/>
        <v>0.2158999999999954</v>
      </c>
      <c r="BC76">
        <v>14.14</v>
      </c>
      <c r="BD76">
        <v>20.48</v>
      </c>
      <c r="BE76">
        <f t="shared" si="38"/>
        <v>0.20659999999999559</v>
      </c>
      <c r="BF76">
        <v>0.02</v>
      </c>
      <c r="BG76">
        <f t="shared" si="39"/>
        <v>1.9999999999999575E-4</v>
      </c>
      <c r="BL76">
        <v>13.78</v>
      </c>
      <c r="BM76">
        <v>12.6</v>
      </c>
      <c r="BN76">
        <f t="shared" si="40"/>
        <v>0.12464999999999735</v>
      </c>
      <c r="BO76">
        <v>0.31</v>
      </c>
      <c r="BP76">
        <f t="shared" si="41"/>
        <v>3.0499999999999347E-3</v>
      </c>
      <c r="BQ76">
        <v>12.71</v>
      </c>
      <c r="BR76">
        <v>25.91</v>
      </c>
      <c r="BS76">
        <f t="shared" si="42"/>
        <v>0.26109999999999445</v>
      </c>
    </row>
    <row r="77" spans="1:71" x14ac:dyDescent="0.25">
      <c r="A77">
        <v>11.98</v>
      </c>
      <c r="B77">
        <v>13.93</v>
      </c>
      <c r="C77">
        <f t="shared" si="24"/>
        <v>0.14149999999999696</v>
      </c>
      <c r="D77">
        <v>2.27</v>
      </c>
      <c r="E77">
        <f t="shared" si="25"/>
        <v>2.2449999999999522E-2</v>
      </c>
      <c r="F77">
        <v>11.01</v>
      </c>
      <c r="G77">
        <v>37.53</v>
      </c>
      <c r="H77">
        <f t="shared" si="26"/>
        <v>0.37889999999999191</v>
      </c>
      <c r="O77">
        <v>11.19</v>
      </c>
      <c r="P77">
        <v>26.2</v>
      </c>
      <c r="Q77">
        <f t="shared" si="27"/>
        <v>0.26174999999999438</v>
      </c>
      <c r="S77">
        <v>12.79</v>
      </c>
      <c r="T77">
        <v>11.67</v>
      </c>
      <c r="U77">
        <f t="shared" si="28"/>
        <v>0.11550000000001806</v>
      </c>
      <c r="V77">
        <v>0.19</v>
      </c>
      <c r="W77">
        <f t="shared" si="29"/>
        <v>1.8500000000002891E-3</v>
      </c>
      <c r="X77">
        <v>11.78</v>
      </c>
      <c r="Y77">
        <v>49.02</v>
      </c>
      <c r="Z77">
        <f t="shared" si="30"/>
        <v>0.49019999999998959</v>
      </c>
      <c r="AG77">
        <v>13.26</v>
      </c>
      <c r="AH77">
        <v>49.0092</v>
      </c>
      <c r="AI77">
        <f t="shared" si="31"/>
        <v>0.49009199999998954</v>
      </c>
      <c r="AK77">
        <v>13.4</v>
      </c>
      <c r="AL77">
        <v>18.829999999999998</v>
      </c>
      <c r="AM77">
        <f t="shared" si="32"/>
        <v>0.18854999999999594</v>
      </c>
      <c r="AN77">
        <v>0.23</v>
      </c>
      <c r="AO77">
        <f t="shared" si="33"/>
        <v>2.2499999999999521E-3</v>
      </c>
      <c r="AP77">
        <v>12.47</v>
      </c>
      <c r="AQ77">
        <v>48.92</v>
      </c>
      <c r="AR77">
        <f t="shared" si="34"/>
        <v>0.48339999999998973</v>
      </c>
      <c r="AT77">
        <v>13.24</v>
      </c>
      <c r="AU77">
        <v>15.67</v>
      </c>
      <c r="AV77">
        <f t="shared" si="35"/>
        <v>0.15484999999999668</v>
      </c>
      <c r="AW77">
        <v>1</v>
      </c>
      <c r="AX77">
        <f t="shared" si="36"/>
        <v>9.8999999999997892E-3</v>
      </c>
      <c r="AY77">
        <v>12.22</v>
      </c>
      <c r="AZ77">
        <v>21.97</v>
      </c>
      <c r="BA77">
        <f t="shared" si="37"/>
        <v>0.22144999999999526</v>
      </c>
      <c r="BC77">
        <v>14.15</v>
      </c>
      <c r="BD77">
        <v>20.84</v>
      </c>
      <c r="BE77">
        <f t="shared" si="38"/>
        <v>0.20864999999999556</v>
      </c>
      <c r="BF77">
        <v>0.02</v>
      </c>
      <c r="BG77">
        <f t="shared" si="39"/>
        <v>1.9999999999999575E-4</v>
      </c>
      <c r="BL77">
        <v>13.79</v>
      </c>
      <c r="BM77">
        <v>12.33</v>
      </c>
      <c r="BN77">
        <f t="shared" si="40"/>
        <v>0.12270000000001918</v>
      </c>
      <c r="BO77">
        <v>0.3</v>
      </c>
      <c r="BP77">
        <f t="shared" si="41"/>
        <v>2.9000000000004539E-3</v>
      </c>
      <c r="BQ77">
        <v>12.72</v>
      </c>
      <c r="BR77">
        <v>26.31</v>
      </c>
      <c r="BS77">
        <f t="shared" si="42"/>
        <v>0.26019999999999444</v>
      </c>
    </row>
    <row r="78" spans="1:71" x14ac:dyDescent="0.25">
      <c r="A78">
        <v>11.99</v>
      </c>
      <c r="B78">
        <v>14.37</v>
      </c>
      <c r="C78">
        <f t="shared" si="24"/>
        <v>0.140899999999997</v>
      </c>
      <c r="D78">
        <v>2.2200000000000002</v>
      </c>
      <c r="E78">
        <f t="shared" si="25"/>
        <v>2.1949999999999536E-2</v>
      </c>
      <c r="F78">
        <v>11.02</v>
      </c>
      <c r="G78">
        <v>38.25</v>
      </c>
      <c r="H78">
        <f t="shared" si="26"/>
        <v>0.76349999999998364</v>
      </c>
      <c r="O78">
        <v>11.2</v>
      </c>
      <c r="P78">
        <v>26.15</v>
      </c>
      <c r="Q78">
        <f t="shared" si="27"/>
        <v>0.26585000000004155</v>
      </c>
      <c r="S78">
        <v>12.8</v>
      </c>
      <c r="T78">
        <v>11.43</v>
      </c>
      <c r="U78">
        <f t="shared" si="28"/>
        <v>0.11414999999999756</v>
      </c>
      <c r="V78">
        <v>0.18</v>
      </c>
      <c r="W78">
        <f t="shared" si="29"/>
        <v>1.7999999999999616E-3</v>
      </c>
      <c r="X78">
        <v>11.79</v>
      </c>
      <c r="Y78">
        <v>49.02</v>
      </c>
      <c r="Z78">
        <f t="shared" si="30"/>
        <v>0.49020000000007669</v>
      </c>
      <c r="AG78">
        <v>13.27</v>
      </c>
      <c r="AH78">
        <v>49.0092</v>
      </c>
      <c r="AI78">
        <f t="shared" si="31"/>
        <v>0.49010749999998959</v>
      </c>
      <c r="AK78">
        <v>13.41</v>
      </c>
      <c r="AL78">
        <v>18.88</v>
      </c>
      <c r="AM78">
        <f t="shared" si="32"/>
        <v>0.18514999999999607</v>
      </c>
      <c r="AN78">
        <v>0.22</v>
      </c>
      <c r="AO78">
        <f t="shared" si="33"/>
        <v>2.1999999999999533E-3</v>
      </c>
      <c r="AP78">
        <v>12.48</v>
      </c>
      <c r="AQ78">
        <v>47.76</v>
      </c>
      <c r="AR78">
        <f t="shared" si="34"/>
        <v>0.47794999999998983</v>
      </c>
      <c r="AT78">
        <v>13.25</v>
      </c>
      <c r="AU78">
        <v>15.3</v>
      </c>
      <c r="AV78">
        <f t="shared" si="35"/>
        <v>0.14969999999999681</v>
      </c>
      <c r="AW78">
        <v>0.98</v>
      </c>
      <c r="AX78">
        <f t="shared" si="36"/>
        <v>9.6999999999997921E-3</v>
      </c>
      <c r="AY78">
        <v>12.23</v>
      </c>
      <c r="AZ78">
        <v>22.32</v>
      </c>
      <c r="BA78">
        <f t="shared" si="37"/>
        <v>0.22579999999999517</v>
      </c>
      <c r="BC78">
        <v>14.16</v>
      </c>
      <c r="BD78">
        <v>20.89</v>
      </c>
      <c r="BE78">
        <f t="shared" si="38"/>
        <v>0.61904999999998678</v>
      </c>
      <c r="BF78">
        <v>0.02</v>
      </c>
      <c r="BG78">
        <f t="shared" si="39"/>
        <v>4.4999999999999039E-4</v>
      </c>
      <c r="BL78">
        <v>13.8</v>
      </c>
      <c r="BM78">
        <v>12.21</v>
      </c>
      <c r="BN78">
        <f t="shared" si="40"/>
        <v>0.11964999999999745</v>
      </c>
      <c r="BO78">
        <v>0.28000000000000003</v>
      </c>
      <c r="BP78">
        <f t="shared" si="41"/>
        <v>2.7999999999999406E-3</v>
      </c>
      <c r="BQ78">
        <v>12.73</v>
      </c>
      <c r="BR78">
        <v>25.73</v>
      </c>
      <c r="BS78">
        <f t="shared" si="42"/>
        <v>0.25539999999999452</v>
      </c>
    </row>
    <row r="79" spans="1:71" x14ac:dyDescent="0.25">
      <c r="A79">
        <v>12</v>
      </c>
      <c r="B79">
        <v>13.81</v>
      </c>
      <c r="C79">
        <f t="shared" si="24"/>
        <v>0.13514999999999713</v>
      </c>
      <c r="D79">
        <v>2.17</v>
      </c>
      <c r="E79">
        <f t="shared" si="25"/>
        <v>2.149999999999954E-2</v>
      </c>
      <c r="F79">
        <v>11.04</v>
      </c>
      <c r="G79">
        <v>38.1</v>
      </c>
      <c r="H79">
        <f t="shared" si="26"/>
        <v>0.37235000000005819</v>
      </c>
      <c r="O79">
        <v>11.21</v>
      </c>
      <c r="P79">
        <v>27.02</v>
      </c>
      <c r="Q79">
        <f t="shared" si="27"/>
        <v>0.27024999999999422</v>
      </c>
      <c r="S79">
        <v>12.81</v>
      </c>
      <c r="T79">
        <v>11.4</v>
      </c>
      <c r="U79">
        <f t="shared" si="28"/>
        <v>0.11439999999999757</v>
      </c>
      <c r="V79">
        <v>0.18</v>
      </c>
      <c r="W79">
        <f t="shared" si="29"/>
        <v>1.7999999999999616E-3</v>
      </c>
      <c r="X79">
        <v>11.8</v>
      </c>
      <c r="Y79">
        <v>49.02</v>
      </c>
      <c r="Z79">
        <f t="shared" si="30"/>
        <v>0.49019999999998959</v>
      </c>
      <c r="AG79">
        <v>13.28</v>
      </c>
      <c r="AH79">
        <v>49.012300000000003</v>
      </c>
      <c r="AI79">
        <f t="shared" si="31"/>
        <v>0.49012299999998959</v>
      </c>
      <c r="AK79">
        <v>13.42</v>
      </c>
      <c r="AL79">
        <v>18.149999999999999</v>
      </c>
      <c r="AM79">
        <f t="shared" si="32"/>
        <v>0.18124999999999614</v>
      </c>
      <c r="AN79">
        <v>0.22</v>
      </c>
      <c r="AO79">
        <f t="shared" si="33"/>
        <v>2.149999999999954E-3</v>
      </c>
      <c r="AP79">
        <v>12.49</v>
      </c>
      <c r="AQ79">
        <v>47.83</v>
      </c>
      <c r="AR79">
        <f t="shared" si="34"/>
        <v>0.48224999999998969</v>
      </c>
      <c r="AT79">
        <v>13.26</v>
      </c>
      <c r="AU79">
        <v>14.64</v>
      </c>
      <c r="AV79">
        <f t="shared" si="35"/>
        <v>0.14384999999999695</v>
      </c>
      <c r="AW79">
        <v>0.96</v>
      </c>
      <c r="AX79">
        <f t="shared" si="36"/>
        <v>9.4499999999997988E-3</v>
      </c>
      <c r="AY79">
        <v>12.24</v>
      </c>
      <c r="AZ79">
        <v>22.84</v>
      </c>
      <c r="BA79">
        <f t="shared" si="37"/>
        <v>0.23389999999999503</v>
      </c>
      <c r="BC79">
        <v>14.19</v>
      </c>
      <c r="BD79">
        <v>20.38</v>
      </c>
      <c r="BE79">
        <f t="shared" si="38"/>
        <v>0.19974999999999576</v>
      </c>
      <c r="BF79">
        <v>0.01</v>
      </c>
      <c r="BG79">
        <f t="shared" si="39"/>
        <v>9.9999999999997877E-5</v>
      </c>
      <c r="BL79">
        <v>13.81</v>
      </c>
      <c r="BM79">
        <v>11.72</v>
      </c>
      <c r="BN79">
        <f t="shared" si="40"/>
        <v>0.11549999999999755</v>
      </c>
      <c r="BO79">
        <v>0.28000000000000003</v>
      </c>
      <c r="BP79">
        <f t="shared" si="41"/>
        <v>2.7499999999999417E-3</v>
      </c>
      <c r="BQ79">
        <v>12.74</v>
      </c>
      <c r="BR79">
        <v>25.35</v>
      </c>
      <c r="BS79">
        <f t="shared" si="42"/>
        <v>0.25239999999999463</v>
      </c>
    </row>
    <row r="80" spans="1:71" x14ac:dyDescent="0.25">
      <c r="A80">
        <v>12.01</v>
      </c>
      <c r="B80">
        <v>13.22</v>
      </c>
      <c r="C80">
        <f t="shared" si="24"/>
        <v>0.13069999999999721</v>
      </c>
      <c r="D80">
        <v>2.13</v>
      </c>
      <c r="E80">
        <f t="shared" si="25"/>
        <v>2.1049999999999552E-2</v>
      </c>
      <c r="F80">
        <v>11.05</v>
      </c>
      <c r="G80">
        <v>36.369999999999997</v>
      </c>
      <c r="H80">
        <f t="shared" si="26"/>
        <v>0.71779999999998467</v>
      </c>
      <c r="O80">
        <v>11.22</v>
      </c>
      <c r="P80">
        <v>27.03</v>
      </c>
      <c r="Q80">
        <f t="shared" si="27"/>
        <v>0.26969999999999422</v>
      </c>
      <c r="S80">
        <v>12.82</v>
      </c>
      <c r="T80">
        <v>11.48</v>
      </c>
      <c r="U80">
        <f t="shared" si="28"/>
        <v>0.11454999999999756</v>
      </c>
      <c r="V80">
        <v>0.18</v>
      </c>
      <c r="W80">
        <f t="shared" si="29"/>
        <v>1.7499999999999625E-3</v>
      </c>
      <c r="X80">
        <v>11.81</v>
      </c>
      <c r="Y80">
        <v>49.02</v>
      </c>
      <c r="Z80">
        <f t="shared" si="30"/>
        <v>0.49019999999998959</v>
      </c>
      <c r="AG80">
        <v>13.29</v>
      </c>
      <c r="AH80">
        <v>49.012300000000003</v>
      </c>
      <c r="AI80">
        <f t="shared" si="31"/>
        <v>0.49012300000007664</v>
      </c>
      <c r="AK80">
        <v>13.43</v>
      </c>
      <c r="AL80">
        <v>18.100000000000001</v>
      </c>
      <c r="AM80">
        <f t="shared" si="32"/>
        <v>0.18134999999999615</v>
      </c>
      <c r="AN80">
        <v>0.21</v>
      </c>
      <c r="AO80">
        <f t="shared" si="33"/>
        <v>2.0499999999999564E-3</v>
      </c>
      <c r="AP80">
        <v>12.5</v>
      </c>
      <c r="AQ80">
        <v>48.62</v>
      </c>
      <c r="AR80">
        <f t="shared" si="34"/>
        <v>0.4791999999999898</v>
      </c>
      <c r="AT80">
        <v>13.27</v>
      </c>
      <c r="AU80">
        <v>14.13</v>
      </c>
      <c r="AV80">
        <f t="shared" si="35"/>
        <v>0.13389999999999716</v>
      </c>
      <c r="AW80">
        <v>0.93</v>
      </c>
      <c r="AX80">
        <f t="shared" si="36"/>
        <v>9.1999999999998038E-3</v>
      </c>
      <c r="AY80">
        <v>12.25</v>
      </c>
      <c r="AZ80">
        <v>23.94</v>
      </c>
      <c r="BA80">
        <f t="shared" si="37"/>
        <v>0.24119999999999486</v>
      </c>
      <c r="BC80">
        <v>14.2</v>
      </c>
      <c r="BD80">
        <v>19.57</v>
      </c>
      <c r="BE80">
        <f t="shared" si="38"/>
        <v>0.37990000000002566</v>
      </c>
      <c r="BF80">
        <v>0.01</v>
      </c>
      <c r="BG80">
        <f t="shared" si="39"/>
        <v>2.0000000000001351E-4</v>
      </c>
      <c r="BL80">
        <v>13.82</v>
      </c>
      <c r="BM80">
        <v>11.38</v>
      </c>
      <c r="BN80">
        <f t="shared" si="40"/>
        <v>0.11279999999999761</v>
      </c>
      <c r="BO80">
        <v>0.27</v>
      </c>
      <c r="BP80">
        <f t="shared" si="41"/>
        <v>2.6499999999999436E-3</v>
      </c>
      <c r="BQ80">
        <v>12.75</v>
      </c>
      <c r="BR80">
        <v>25.13</v>
      </c>
      <c r="BS80">
        <f t="shared" si="42"/>
        <v>0.24739999999999474</v>
      </c>
    </row>
    <row r="81" spans="1:71" x14ac:dyDescent="0.25">
      <c r="A81">
        <v>12.02</v>
      </c>
      <c r="B81">
        <v>12.92</v>
      </c>
      <c r="C81">
        <f t="shared" si="24"/>
        <v>0.12799999999999728</v>
      </c>
      <c r="D81">
        <v>2.08</v>
      </c>
      <c r="E81">
        <f t="shared" si="25"/>
        <v>2.0349999999999566E-2</v>
      </c>
      <c r="F81">
        <v>11.07</v>
      </c>
      <c r="G81">
        <v>35.409999999999997</v>
      </c>
      <c r="H81">
        <f t="shared" si="26"/>
        <v>0.67739999999998546</v>
      </c>
      <c r="O81">
        <v>11.23</v>
      </c>
      <c r="P81">
        <v>26.91</v>
      </c>
      <c r="Q81">
        <f t="shared" si="27"/>
        <v>0.26944999999999425</v>
      </c>
      <c r="S81">
        <v>12.83</v>
      </c>
      <c r="T81">
        <v>11.43</v>
      </c>
      <c r="U81">
        <f t="shared" si="28"/>
        <v>0.11489999999999756</v>
      </c>
      <c r="V81">
        <v>0.17</v>
      </c>
      <c r="W81">
        <f t="shared" si="29"/>
        <v>1.6999999999999639E-3</v>
      </c>
      <c r="X81">
        <v>11.82</v>
      </c>
      <c r="Y81">
        <v>49.02</v>
      </c>
      <c r="Z81">
        <f t="shared" si="30"/>
        <v>0.49019999999998959</v>
      </c>
      <c r="AG81">
        <v>13.3</v>
      </c>
      <c r="AH81">
        <v>49.012300000000003</v>
      </c>
      <c r="AI81">
        <f t="shared" si="31"/>
        <v>0.49012299999998959</v>
      </c>
      <c r="AK81">
        <v>13.44</v>
      </c>
      <c r="AL81">
        <v>18.170000000000002</v>
      </c>
      <c r="AM81">
        <f t="shared" si="32"/>
        <v>0.18049999999999616</v>
      </c>
      <c r="AN81">
        <v>0.2</v>
      </c>
      <c r="AO81">
        <f t="shared" si="33"/>
        <v>1.9999999999999575E-3</v>
      </c>
      <c r="AP81">
        <v>12.51</v>
      </c>
      <c r="AQ81">
        <v>47.22</v>
      </c>
      <c r="AR81">
        <f t="shared" si="34"/>
        <v>0.46139999999999015</v>
      </c>
      <c r="AT81">
        <v>13.28</v>
      </c>
      <c r="AU81">
        <v>12.65</v>
      </c>
      <c r="AV81">
        <f t="shared" si="35"/>
        <v>0.12489999999999735</v>
      </c>
      <c r="AW81">
        <v>0.91</v>
      </c>
      <c r="AX81">
        <f t="shared" si="36"/>
        <v>8.9499999999998088E-3</v>
      </c>
      <c r="AY81">
        <v>12.26</v>
      </c>
      <c r="AZ81">
        <v>24.3</v>
      </c>
      <c r="BA81">
        <f t="shared" si="37"/>
        <v>0.48449999999998972</v>
      </c>
      <c r="BC81">
        <v>14.22</v>
      </c>
      <c r="BD81">
        <v>18.420000000000002</v>
      </c>
      <c r="BE81">
        <f t="shared" si="38"/>
        <v>0.35589999999999244</v>
      </c>
      <c r="BF81">
        <v>0.01</v>
      </c>
      <c r="BG81">
        <f t="shared" si="39"/>
        <v>1.9999999999999575E-4</v>
      </c>
      <c r="BL81">
        <v>13.83</v>
      </c>
      <c r="BM81">
        <v>11.18</v>
      </c>
      <c r="BN81">
        <f t="shared" si="40"/>
        <v>0.11169999999999762</v>
      </c>
      <c r="BO81">
        <v>0.26</v>
      </c>
      <c r="BP81">
        <f t="shared" si="41"/>
        <v>2.5999999999999448E-3</v>
      </c>
      <c r="BQ81">
        <v>12.76</v>
      </c>
      <c r="BR81">
        <v>24.35</v>
      </c>
      <c r="BS81">
        <f t="shared" si="42"/>
        <v>0.24369999999999481</v>
      </c>
    </row>
    <row r="82" spans="1:71" x14ac:dyDescent="0.25">
      <c r="A82">
        <v>12.03</v>
      </c>
      <c r="B82">
        <v>12.68</v>
      </c>
      <c r="C82">
        <f t="shared" si="24"/>
        <v>0.1272999999999973</v>
      </c>
      <c r="D82">
        <v>1.99</v>
      </c>
      <c r="E82">
        <f t="shared" si="25"/>
        <v>1.934999999999959E-2</v>
      </c>
      <c r="F82">
        <v>11.09</v>
      </c>
      <c r="G82">
        <v>32.33</v>
      </c>
      <c r="H82">
        <f t="shared" si="26"/>
        <v>0.31259999999999333</v>
      </c>
      <c r="O82">
        <v>11.24</v>
      </c>
      <c r="P82">
        <v>26.98</v>
      </c>
      <c r="Q82">
        <f t="shared" si="27"/>
        <v>0.26739999999999431</v>
      </c>
      <c r="S82">
        <v>12.84</v>
      </c>
      <c r="T82">
        <v>11.55</v>
      </c>
      <c r="U82">
        <f t="shared" si="28"/>
        <v>0.11489999999999756</v>
      </c>
      <c r="V82">
        <v>0.17</v>
      </c>
      <c r="W82">
        <f t="shared" si="29"/>
        <v>1.6999999999999639E-3</v>
      </c>
      <c r="X82">
        <v>11.83</v>
      </c>
      <c r="Y82">
        <v>49.02</v>
      </c>
      <c r="Z82">
        <f t="shared" si="30"/>
        <v>0.49019999999998959</v>
      </c>
      <c r="AG82">
        <v>13.31</v>
      </c>
      <c r="AH82">
        <v>49.012300000000003</v>
      </c>
      <c r="AI82">
        <f t="shared" si="31"/>
        <v>0.49012299999998959</v>
      </c>
      <c r="AK82">
        <v>13.45</v>
      </c>
      <c r="AL82">
        <v>17.93</v>
      </c>
      <c r="AM82">
        <f t="shared" si="32"/>
        <v>0.17955000000002805</v>
      </c>
      <c r="AN82">
        <v>0.2</v>
      </c>
      <c r="AO82">
        <f t="shared" si="33"/>
        <v>1.9500000000003048E-3</v>
      </c>
      <c r="AP82">
        <v>12.52</v>
      </c>
      <c r="AQ82">
        <v>45.06</v>
      </c>
      <c r="AR82">
        <f t="shared" si="34"/>
        <v>0.44984999999999042</v>
      </c>
      <c r="AT82">
        <v>13.29</v>
      </c>
      <c r="AU82">
        <v>12.33</v>
      </c>
      <c r="AV82">
        <f t="shared" si="35"/>
        <v>0.12110000000001893</v>
      </c>
      <c r="AW82">
        <v>0.88</v>
      </c>
      <c r="AX82">
        <f t="shared" si="36"/>
        <v>8.7000000000013594E-3</v>
      </c>
      <c r="AY82">
        <v>12.28</v>
      </c>
      <c r="AZ82">
        <v>24.15</v>
      </c>
      <c r="BA82">
        <f t="shared" si="37"/>
        <v>0.24129999999999485</v>
      </c>
      <c r="BC82">
        <v>14.24</v>
      </c>
      <c r="BD82">
        <v>17.170000000000002</v>
      </c>
      <c r="BE82">
        <f t="shared" si="38"/>
        <v>0.50294999999998935</v>
      </c>
      <c r="BF82">
        <v>0.01</v>
      </c>
      <c r="BG82">
        <f t="shared" si="39"/>
        <v>2.9999999999999363E-4</v>
      </c>
      <c r="BL82">
        <v>13.84</v>
      </c>
      <c r="BM82">
        <v>11.16</v>
      </c>
      <c r="BN82">
        <f t="shared" si="40"/>
        <v>0.11194999999999762</v>
      </c>
      <c r="BO82">
        <v>0.26</v>
      </c>
      <c r="BP82">
        <f t="shared" si="41"/>
        <v>2.5999999999999448E-3</v>
      </c>
      <c r="BQ82">
        <v>12.77</v>
      </c>
      <c r="BR82">
        <v>24.39</v>
      </c>
      <c r="BS82">
        <f t="shared" si="42"/>
        <v>0.24239999999999484</v>
      </c>
    </row>
    <row r="83" spans="1:71" x14ac:dyDescent="0.25">
      <c r="A83">
        <v>12.04</v>
      </c>
      <c r="B83">
        <v>12.78</v>
      </c>
      <c r="C83">
        <f t="shared" si="24"/>
        <v>0.12939999999999724</v>
      </c>
      <c r="D83">
        <v>1.88</v>
      </c>
      <c r="E83">
        <f t="shared" si="25"/>
        <v>1.8549999999999605E-2</v>
      </c>
      <c r="F83">
        <v>11.1</v>
      </c>
      <c r="G83">
        <v>30.19</v>
      </c>
      <c r="H83">
        <f t="shared" si="26"/>
        <v>0.15094999999999678</v>
      </c>
      <c r="O83">
        <v>11.25</v>
      </c>
      <c r="P83">
        <v>26.5</v>
      </c>
      <c r="Q83">
        <f t="shared" si="27"/>
        <v>0.26894999999999425</v>
      </c>
      <c r="S83">
        <v>12.85</v>
      </c>
      <c r="T83">
        <v>11.43</v>
      </c>
      <c r="U83">
        <f t="shared" si="28"/>
        <v>0.11439999999999756</v>
      </c>
      <c r="V83">
        <v>0.17</v>
      </c>
      <c r="W83">
        <f t="shared" si="29"/>
        <v>1.6499999999999649E-3</v>
      </c>
      <c r="X83">
        <v>11.84</v>
      </c>
      <c r="Y83">
        <v>49.02</v>
      </c>
      <c r="Z83">
        <f t="shared" si="30"/>
        <v>0.49019999999998959</v>
      </c>
      <c r="AG83">
        <v>13.32</v>
      </c>
      <c r="AH83">
        <v>49.012300000000003</v>
      </c>
      <c r="AI83">
        <f t="shared" si="31"/>
        <v>0.49012299999998959</v>
      </c>
      <c r="AK83">
        <v>13.46</v>
      </c>
      <c r="AL83">
        <v>17.98</v>
      </c>
      <c r="AM83">
        <f t="shared" si="32"/>
        <v>0.18109999999999613</v>
      </c>
      <c r="AN83">
        <v>0.19</v>
      </c>
      <c r="AO83">
        <f t="shared" si="33"/>
        <v>1.8999999999999594E-3</v>
      </c>
      <c r="AP83">
        <v>12.53</v>
      </c>
      <c r="AQ83">
        <v>44.91</v>
      </c>
      <c r="AR83">
        <f t="shared" si="34"/>
        <v>0.44974999999999038</v>
      </c>
      <c r="AT83">
        <v>13.3</v>
      </c>
      <c r="AU83">
        <v>11.89</v>
      </c>
      <c r="AV83">
        <f t="shared" si="35"/>
        <v>0.12074999999999741</v>
      </c>
      <c r="AW83">
        <v>0.86</v>
      </c>
      <c r="AX83">
        <f t="shared" si="36"/>
        <v>8.4999999999998185E-3</v>
      </c>
      <c r="AY83">
        <v>12.29</v>
      </c>
      <c r="AZ83">
        <v>24.11</v>
      </c>
      <c r="BA83">
        <f t="shared" si="37"/>
        <v>0.24175000000003777</v>
      </c>
      <c r="BC83">
        <v>14.27</v>
      </c>
      <c r="BD83">
        <v>16.36</v>
      </c>
      <c r="BE83">
        <f t="shared" si="38"/>
        <v>0.1593999999999966</v>
      </c>
      <c r="BF83">
        <v>0.01</v>
      </c>
      <c r="BG83">
        <f t="shared" si="39"/>
        <v>9.9999999999997877E-5</v>
      </c>
      <c r="BL83">
        <v>13.85</v>
      </c>
      <c r="BM83">
        <v>11.23</v>
      </c>
      <c r="BN83">
        <f t="shared" si="40"/>
        <v>0.11119999999999763</v>
      </c>
      <c r="BO83">
        <v>0.26</v>
      </c>
      <c r="BP83">
        <f t="shared" si="41"/>
        <v>2.5499999999999455E-3</v>
      </c>
      <c r="BQ83">
        <v>12.78</v>
      </c>
      <c r="BR83">
        <v>24.09</v>
      </c>
      <c r="BS83">
        <f t="shared" si="42"/>
        <v>0.24054999999999488</v>
      </c>
    </row>
    <row r="84" spans="1:71" x14ac:dyDescent="0.25">
      <c r="A84">
        <v>12.05</v>
      </c>
      <c r="B84">
        <v>13.1</v>
      </c>
      <c r="C84">
        <f t="shared" si="24"/>
        <v>0.12804999999999728</v>
      </c>
      <c r="D84">
        <v>1.83</v>
      </c>
      <c r="E84">
        <f t="shared" si="25"/>
        <v>1.7899999999999618E-2</v>
      </c>
      <c r="F84">
        <v>11.11</v>
      </c>
      <c r="H84">
        <f>(G84+G85)/2*(F85-F84)</f>
        <v>0</v>
      </c>
      <c r="O84">
        <v>11.26</v>
      </c>
      <c r="P84">
        <v>27.29</v>
      </c>
      <c r="Q84">
        <f t="shared" si="27"/>
        <v>0.28504999999999392</v>
      </c>
      <c r="S84">
        <v>12.86</v>
      </c>
      <c r="T84">
        <v>11.45</v>
      </c>
      <c r="U84">
        <f t="shared" si="28"/>
        <v>0.11474999999999755</v>
      </c>
      <c r="V84">
        <v>0.16</v>
      </c>
      <c r="W84">
        <f t="shared" si="29"/>
        <v>1.599999999999966E-3</v>
      </c>
      <c r="X84">
        <v>11.85</v>
      </c>
      <c r="Y84">
        <v>49.02</v>
      </c>
      <c r="Z84">
        <f t="shared" si="30"/>
        <v>0.49019999999998959</v>
      </c>
      <c r="AG84">
        <v>13.33</v>
      </c>
      <c r="AH84">
        <v>49.012300000000003</v>
      </c>
      <c r="AI84">
        <f t="shared" si="31"/>
        <v>0.49012299999998959</v>
      </c>
      <c r="AK84">
        <v>13.47</v>
      </c>
      <c r="AL84">
        <v>18.239999999999998</v>
      </c>
      <c r="AM84">
        <f t="shared" si="32"/>
        <v>0.36629999999999213</v>
      </c>
      <c r="AN84">
        <v>0.19</v>
      </c>
      <c r="AO84">
        <f t="shared" si="33"/>
        <v>3.6999999999999212E-3</v>
      </c>
      <c r="AP84">
        <v>12.54</v>
      </c>
      <c r="AQ84">
        <v>45.04</v>
      </c>
      <c r="AR84">
        <f t="shared" si="34"/>
        <v>0.44905000000007023</v>
      </c>
      <c r="AT84">
        <v>13.31</v>
      </c>
      <c r="AU84">
        <v>12.26</v>
      </c>
      <c r="AV84">
        <f t="shared" si="35"/>
        <v>0.12554999999999733</v>
      </c>
      <c r="AW84">
        <v>0.84</v>
      </c>
      <c r="AX84">
        <f t="shared" si="36"/>
        <v>8.2999999999998231E-3</v>
      </c>
      <c r="AY84">
        <v>12.3</v>
      </c>
      <c r="AZ84">
        <v>24.24</v>
      </c>
      <c r="BA84">
        <f t="shared" si="37"/>
        <v>0.24499999999999478</v>
      </c>
      <c r="BC84">
        <v>14.28</v>
      </c>
      <c r="BD84">
        <v>15.52</v>
      </c>
      <c r="BE84">
        <f t="shared" si="38"/>
        <v>0.30580000000002061</v>
      </c>
      <c r="BF84">
        <v>0.01</v>
      </c>
      <c r="BG84">
        <f t="shared" si="39"/>
        <v>2.0000000000001351E-4</v>
      </c>
      <c r="BL84">
        <v>13.86</v>
      </c>
      <c r="BM84">
        <v>11.01</v>
      </c>
      <c r="BN84">
        <f t="shared" si="40"/>
        <v>0.10874999999999768</v>
      </c>
      <c r="BO84">
        <v>0.25</v>
      </c>
      <c r="BP84">
        <f t="shared" si="41"/>
        <v>2.4499999999999479E-3</v>
      </c>
      <c r="BQ84">
        <v>12.79</v>
      </c>
      <c r="BR84">
        <v>24.02</v>
      </c>
      <c r="BS84">
        <f t="shared" si="42"/>
        <v>0.24485000000003826</v>
      </c>
    </row>
    <row r="85" spans="1:71" x14ac:dyDescent="0.25">
      <c r="A85">
        <v>12.06</v>
      </c>
      <c r="B85">
        <v>12.51</v>
      </c>
      <c r="C85">
        <f t="shared" si="24"/>
        <v>0.12264999999999739</v>
      </c>
      <c r="D85">
        <v>1.75</v>
      </c>
      <c r="E85">
        <f t="shared" si="25"/>
        <v>1.7249999999999634E-2</v>
      </c>
      <c r="F85" s="32"/>
      <c r="G85" s="32"/>
      <c r="H85" s="32">
        <f>SUM(H4:H83)</f>
        <v>33.877249999999997</v>
      </c>
      <c r="O85">
        <v>11.27</v>
      </c>
      <c r="P85">
        <v>29.72</v>
      </c>
      <c r="Q85">
        <f t="shared" si="27"/>
        <v>0.29324999999999374</v>
      </c>
      <c r="S85">
        <v>12.87</v>
      </c>
      <c r="T85">
        <v>11.5</v>
      </c>
      <c r="U85">
        <f t="shared" si="28"/>
        <v>0.11550000000001806</v>
      </c>
      <c r="V85">
        <v>0.16</v>
      </c>
      <c r="W85">
        <f t="shared" si="29"/>
        <v>1.5500000000002424E-3</v>
      </c>
      <c r="X85">
        <v>11.86</v>
      </c>
      <c r="Y85">
        <v>49.02</v>
      </c>
      <c r="Z85">
        <f t="shared" si="30"/>
        <v>0.48394999999998972</v>
      </c>
      <c r="AG85">
        <v>13.34</v>
      </c>
      <c r="AH85">
        <v>49.012300000000003</v>
      </c>
      <c r="AI85">
        <f t="shared" si="31"/>
        <v>0.49012299999998959</v>
      </c>
      <c r="AK85">
        <v>13.49</v>
      </c>
      <c r="AL85">
        <v>18.39</v>
      </c>
      <c r="AM85">
        <f t="shared" si="32"/>
        <v>0.18429999999999608</v>
      </c>
      <c r="AN85">
        <v>0.18</v>
      </c>
      <c r="AO85">
        <f t="shared" si="33"/>
        <v>1.7999999999999616E-3</v>
      </c>
      <c r="AP85">
        <v>12.55</v>
      </c>
      <c r="AQ85">
        <v>44.77</v>
      </c>
      <c r="AR85">
        <f t="shared" si="34"/>
        <v>0.44779999999999048</v>
      </c>
      <c r="AT85">
        <v>13.32</v>
      </c>
      <c r="AU85">
        <v>12.85</v>
      </c>
      <c r="AV85">
        <f t="shared" si="35"/>
        <v>0.12739999999999729</v>
      </c>
      <c r="AW85">
        <v>0.82</v>
      </c>
      <c r="AX85">
        <f t="shared" si="36"/>
        <v>8.1499999999998258E-3</v>
      </c>
      <c r="AY85">
        <v>12.31</v>
      </c>
      <c r="AZ85">
        <v>24.76</v>
      </c>
      <c r="BA85">
        <f t="shared" si="37"/>
        <v>0.25129999999999469</v>
      </c>
      <c r="BC85">
        <v>14.3</v>
      </c>
      <c r="BD85">
        <v>15.06</v>
      </c>
      <c r="BE85">
        <f t="shared" si="38"/>
        <v>0.30119999999999358</v>
      </c>
      <c r="BF85">
        <v>0.01</v>
      </c>
      <c r="BG85">
        <f t="shared" si="39"/>
        <v>9.9999999999997877E-5</v>
      </c>
      <c r="BL85">
        <v>13.87</v>
      </c>
      <c r="BM85">
        <v>10.74</v>
      </c>
      <c r="BN85">
        <f t="shared" si="40"/>
        <v>0.10740000000001679</v>
      </c>
      <c r="BO85">
        <v>0.24</v>
      </c>
      <c r="BP85">
        <f t="shared" si="41"/>
        <v>2.4000000000003749E-3</v>
      </c>
      <c r="BQ85">
        <v>12.8</v>
      </c>
      <c r="BR85">
        <v>24.95</v>
      </c>
      <c r="BS85">
        <f t="shared" si="42"/>
        <v>0.25134999999999463</v>
      </c>
    </row>
    <row r="86" spans="1:71" x14ac:dyDescent="0.25">
      <c r="A86">
        <v>12.07</v>
      </c>
      <c r="B86">
        <v>12.02</v>
      </c>
      <c r="C86">
        <f t="shared" si="24"/>
        <v>0.11809999999999747</v>
      </c>
      <c r="D86">
        <v>1.7</v>
      </c>
      <c r="E86">
        <f t="shared" si="25"/>
        <v>1.6699999999999642E-2</v>
      </c>
      <c r="O86">
        <v>11.28</v>
      </c>
      <c r="P86">
        <v>28.93</v>
      </c>
      <c r="Q86">
        <f t="shared" si="27"/>
        <v>0.29044999999999382</v>
      </c>
      <c r="S86">
        <v>12.88</v>
      </c>
      <c r="T86">
        <v>11.6</v>
      </c>
      <c r="U86">
        <f t="shared" si="28"/>
        <v>0.11069999999999765</v>
      </c>
      <c r="V86">
        <v>0.15</v>
      </c>
      <c r="W86">
        <f t="shared" si="29"/>
        <v>1.4999999999999679E-3</v>
      </c>
      <c r="X86">
        <v>11.87</v>
      </c>
      <c r="Y86">
        <v>47.77</v>
      </c>
      <c r="Z86">
        <f t="shared" si="30"/>
        <v>0.48350000000007559</v>
      </c>
      <c r="AG86">
        <v>13.35</v>
      </c>
      <c r="AH86">
        <v>49.012300000000003</v>
      </c>
      <c r="AI86">
        <f t="shared" si="31"/>
        <v>0.49012299999998959</v>
      </c>
      <c r="AK86">
        <v>13.5</v>
      </c>
      <c r="AL86">
        <v>18.47</v>
      </c>
      <c r="AM86">
        <f t="shared" si="32"/>
        <v>0.18454999999999605</v>
      </c>
      <c r="AN86">
        <v>0.18</v>
      </c>
      <c r="AO86">
        <f t="shared" si="33"/>
        <v>1.7499999999999625E-3</v>
      </c>
      <c r="AP86">
        <v>12.56</v>
      </c>
      <c r="AQ86">
        <v>44.79</v>
      </c>
      <c r="AR86">
        <f t="shared" si="34"/>
        <v>0.44799999999999041</v>
      </c>
      <c r="AT86">
        <v>13.33</v>
      </c>
      <c r="AU86">
        <v>12.63</v>
      </c>
      <c r="AV86">
        <f t="shared" si="35"/>
        <v>0.12349999999999738</v>
      </c>
      <c r="AW86">
        <v>0.81</v>
      </c>
      <c r="AX86">
        <f t="shared" si="36"/>
        <v>7.9999999999998302E-3</v>
      </c>
      <c r="AY86">
        <v>12.32</v>
      </c>
      <c r="AZ86">
        <v>25.5</v>
      </c>
      <c r="BA86">
        <f t="shared" si="37"/>
        <v>0.26624999999999432</v>
      </c>
      <c r="BC86">
        <v>14.32</v>
      </c>
      <c r="BD86">
        <v>15.06</v>
      </c>
      <c r="BE86">
        <f t="shared" si="38"/>
        <v>0.29139999999999378</v>
      </c>
      <c r="BF86">
        <v>0</v>
      </c>
      <c r="BG86">
        <f t="shared" si="39"/>
        <v>0</v>
      </c>
      <c r="BL86">
        <v>13.88</v>
      </c>
      <c r="BM86">
        <v>10.74</v>
      </c>
      <c r="BN86">
        <f t="shared" si="40"/>
        <v>0.10764999999999771</v>
      </c>
      <c r="BO86">
        <v>0.24</v>
      </c>
      <c r="BP86">
        <f t="shared" si="41"/>
        <v>2.3499999999999498E-3</v>
      </c>
      <c r="BQ86">
        <v>12.81</v>
      </c>
      <c r="BR86">
        <v>25.32</v>
      </c>
      <c r="BS86">
        <f t="shared" si="42"/>
        <v>0.25734999999999453</v>
      </c>
    </row>
    <row r="87" spans="1:71" x14ac:dyDescent="0.25">
      <c r="A87">
        <v>12.09</v>
      </c>
      <c r="B87">
        <v>11.6</v>
      </c>
      <c r="C87">
        <f t="shared" si="24"/>
        <v>0.11539999999999753</v>
      </c>
      <c r="D87">
        <v>1.64</v>
      </c>
      <c r="E87">
        <f t="shared" si="25"/>
        <v>1.6249999999999654E-2</v>
      </c>
      <c r="O87">
        <v>11.29</v>
      </c>
      <c r="P87">
        <v>29.16</v>
      </c>
      <c r="Q87">
        <f t="shared" si="27"/>
        <v>0.28320000000004425</v>
      </c>
      <c r="S87">
        <v>12.89</v>
      </c>
      <c r="T87">
        <v>10.54</v>
      </c>
      <c r="U87">
        <f t="shared" si="28"/>
        <v>0.10579999999999773</v>
      </c>
      <c r="V87">
        <v>0.15</v>
      </c>
      <c r="W87">
        <f t="shared" si="29"/>
        <v>1.4999999999999679E-3</v>
      </c>
      <c r="X87">
        <v>11.88</v>
      </c>
      <c r="Y87">
        <v>48.93</v>
      </c>
      <c r="Z87">
        <f t="shared" si="30"/>
        <v>0.48974999999998958</v>
      </c>
      <c r="AG87">
        <v>13.36</v>
      </c>
      <c r="AH87">
        <v>49.012300000000003</v>
      </c>
      <c r="AI87">
        <f t="shared" si="31"/>
        <v>0.49012299999998959</v>
      </c>
      <c r="AK87">
        <v>13.51</v>
      </c>
      <c r="AL87">
        <v>18.440000000000001</v>
      </c>
      <c r="AM87">
        <f t="shared" si="32"/>
        <v>0.18464999999999607</v>
      </c>
      <c r="AN87">
        <v>0.17</v>
      </c>
      <c r="AO87">
        <f t="shared" si="33"/>
        <v>1.6999999999999639E-3</v>
      </c>
      <c r="AP87">
        <v>12.57</v>
      </c>
      <c r="AQ87">
        <v>44.81</v>
      </c>
      <c r="AR87">
        <f t="shared" si="34"/>
        <v>0.45484999999999032</v>
      </c>
      <c r="AT87">
        <v>13.34</v>
      </c>
      <c r="AU87">
        <v>12.07</v>
      </c>
      <c r="AV87">
        <f t="shared" si="35"/>
        <v>0.11869999999999747</v>
      </c>
      <c r="AW87">
        <v>0.79</v>
      </c>
      <c r="AX87">
        <f t="shared" si="36"/>
        <v>7.799999999999834E-3</v>
      </c>
      <c r="AY87">
        <v>12.33</v>
      </c>
      <c r="AZ87">
        <v>27.75</v>
      </c>
      <c r="BA87">
        <f t="shared" si="37"/>
        <v>0.2852499999999939</v>
      </c>
      <c r="BC87">
        <v>14.34</v>
      </c>
      <c r="BD87">
        <v>14.08</v>
      </c>
      <c r="BE87">
        <f t="shared" si="38"/>
        <v>0.40544999999999137</v>
      </c>
      <c r="BF87">
        <v>0</v>
      </c>
      <c r="BG87">
        <f t="shared" si="39"/>
        <v>0</v>
      </c>
      <c r="BL87">
        <v>13.89</v>
      </c>
      <c r="BM87">
        <v>10.79</v>
      </c>
      <c r="BN87">
        <f t="shared" si="40"/>
        <v>0.10789999999999769</v>
      </c>
      <c r="BO87">
        <v>0.23</v>
      </c>
      <c r="BP87">
        <f t="shared" si="41"/>
        <v>2.299999999999951E-3</v>
      </c>
      <c r="BQ87">
        <v>12.82</v>
      </c>
      <c r="BR87">
        <v>26.15</v>
      </c>
      <c r="BS87">
        <f t="shared" si="42"/>
        <v>0.25789999999999447</v>
      </c>
    </row>
    <row r="88" spans="1:71" x14ac:dyDescent="0.25">
      <c r="A88">
        <v>12.1</v>
      </c>
      <c r="B88">
        <v>11.48</v>
      </c>
      <c r="C88">
        <f t="shared" si="24"/>
        <v>0.11429999999999756</v>
      </c>
      <c r="D88">
        <v>1.61</v>
      </c>
      <c r="E88">
        <f t="shared" si="25"/>
        <v>1.5949999999999662E-2</v>
      </c>
      <c r="O88">
        <v>11.3</v>
      </c>
      <c r="P88">
        <v>27.48</v>
      </c>
      <c r="Q88">
        <f t="shared" si="27"/>
        <v>0.27789999999999404</v>
      </c>
      <c r="S88">
        <v>12.9</v>
      </c>
      <c r="T88">
        <v>10.62</v>
      </c>
      <c r="U88">
        <f t="shared" si="28"/>
        <v>0.10669999999999773</v>
      </c>
      <c r="V88">
        <v>0.15</v>
      </c>
      <c r="W88">
        <f t="shared" si="29"/>
        <v>1.4499999999999693E-3</v>
      </c>
      <c r="X88">
        <v>11.89</v>
      </c>
      <c r="Y88">
        <v>49.02</v>
      </c>
      <c r="Z88">
        <f t="shared" si="30"/>
        <v>0.48949999999998961</v>
      </c>
      <c r="AG88">
        <v>13.37</v>
      </c>
      <c r="AH88">
        <v>49.012300000000003</v>
      </c>
      <c r="AI88">
        <f t="shared" si="31"/>
        <v>0.49012300000007664</v>
      </c>
      <c r="AK88">
        <v>13.52</v>
      </c>
      <c r="AL88">
        <v>18.489999999999998</v>
      </c>
      <c r="AM88">
        <f t="shared" si="32"/>
        <v>0.18524999999999603</v>
      </c>
      <c r="AN88">
        <v>0.17</v>
      </c>
      <c r="AO88">
        <f t="shared" si="33"/>
        <v>1.6499999999999649E-3</v>
      </c>
      <c r="AP88">
        <v>12.58</v>
      </c>
      <c r="AQ88">
        <v>46.16</v>
      </c>
      <c r="AR88">
        <f t="shared" si="34"/>
        <v>0.47519999999998985</v>
      </c>
      <c r="AT88">
        <v>13.35</v>
      </c>
      <c r="AU88">
        <v>11.67</v>
      </c>
      <c r="AV88">
        <f t="shared" si="35"/>
        <v>0.11644999999999751</v>
      </c>
      <c r="AW88">
        <v>0.77</v>
      </c>
      <c r="AX88">
        <f t="shared" si="36"/>
        <v>7.549999999999839E-3</v>
      </c>
      <c r="AY88">
        <v>12.34</v>
      </c>
      <c r="AZ88">
        <v>29.3</v>
      </c>
      <c r="BA88">
        <f t="shared" si="37"/>
        <v>0.30874999999999342</v>
      </c>
      <c r="BC88">
        <v>14.37</v>
      </c>
      <c r="BD88">
        <v>12.95</v>
      </c>
      <c r="BE88">
        <f t="shared" si="38"/>
        <v>0.25110000000001692</v>
      </c>
      <c r="BF88">
        <v>0</v>
      </c>
      <c r="BG88">
        <f t="shared" si="39"/>
        <v>0</v>
      </c>
      <c r="BL88">
        <v>13.9</v>
      </c>
      <c r="BM88">
        <v>10.79</v>
      </c>
      <c r="BN88">
        <f t="shared" si="40"/>
        <v>0.10664999999999772</v>
      </c>
      <c r="BO88">
        <v>0.23</v>
      </c>
      <c r="BP88">
        <f t="shared" si="41"/>
        <v>2.2499999999999521E-3</v>
      </c>
      <c r="BQ88">
        <v>12.83</v>
      </c>
      <c r="BR88">
        <v>25.43</v>
      </c>
      <c r="BS88">
        <f t="shared" si="42"/>
        <v>0.25254999999999461</v>
      </c>
    </row>
    <row r="89" spans="1:71" x14ac:dyDescent="0.25">
      <c r="A89">
        <v>12.11</v>
      </c>
      <c r="B89">
        <v>11.38</v>
      </c>
      <c r="C89">
        <f t="shared" si="24"/>
        <v>0.11454999999999756</v>
      </c>
      <c r="D89">
        <v>1.58</v>
      </c>
      <c r="E89">
        <f t="shared" si="25"/>
        <v>1.5649999999999664E-2</v>
      </c>
      <c r="O89">
        <v>11.31</v>
      </c>
      <c r="P89">
        <v>28.1</v>
      </c>
      <c r="Q89">
        <f t="shared" si="27"/>
        <v>0.28109999999999402</v>
      </c>
      <c r="S89">
        <v>12.91</v>
      </c>
      <c r="T89">
        <v>10.72</v>
      </c>
      <c r="U89">
        <f t="shared" si="28"/>
        <v>0.10829999999999769</v>
      </c>
      <c r="V89">
        <v>0.14000000000000001</v>
      </c>
      <c r="W89">
        <f t="shared" si="29"/>
        <v>1.3999999999999703E-3</v>
      </c>
      <c r="X89">
        <v>11.9</v>
      </c>
      <c r="Y89">
        <v>48.88</v>
      </c>
      <c r="Z89">
        <f t="shared" si="30"/>
        <v>0.48914999999998965</v>
      </c>
      <c r="AG89">
        <v>13.38</v>
      </c>
      <c r="AH89">
        <v>49.012300000000003</v>
      </c>
      <c r="AI89">
        <f t="shared" si="31"/>
        <v>0.49012299999998959</v>
      </c>
      <c r="AK89">
        <v>13.53</v>
      </c>
      <c r="AL89">
        <v>18.559999999999999</v>
      </c>
      <c r="AM89">
        <f t="shared" si="32"/>
        <v>0.18559999999999602</v>
      </c>
      <c r="AN89">
        <v>0.16</v>
      </c>
      <c r="AO89">
        <f t="shared" si="33"/>
        <v>1.599999999999966E-3</v>
      </c>
      <c r="AP89">
        <v>12.59</v>
      </c>
      <c r="AQ89">
        <v>48.88</v>
      </c>
      <c r="AR89">
        <f t="shared" si="34"/>
        <v>0.48929999999998958</v>
      </c>
      <c r="AT89">
        <v>13.36</v>
      </c>
      <c r="AU89">
        <v>11.62</v>
      </c>
      <c r="AV89">
        <f t="shared" si="35"/>
        <v>0.11669999999999751</v>
      </c>
      <c r="AW89">
        <v>0.74</v>
      </c>
      <c r="AX89">
        <f t="shared" si="36"/>
        <v>7.3499999999998428E-3</v>
      </c>
      <c r="AY89">
        <v>12.35</v>
      </c>
      <c r="AZ89">
        <v>32.450000000000003</v>
      </c>
      <c r="BA89">
        <f t="shared" si="37"/>
        <v>0.32679999999999304</v>
      </c>
      <c r="BC89">
        <v>14.39</v>
      </c>
      <c r="BD89">
        <v>12.16</v>
      </c>
      <c r="BE89">
        <f t="shared" si="38"/>
        <v>0.23609999999999495</v>
      </c>
      <c r="BF89">
        <v>0</v>
      </c>
      <c r="BG89">
        <f t="shared" si="39"/>
        <v>0</v>
      </c>
      <c r="BL89">
        <v>13.91</v>
      </c>
      <c r="BM89">
        <v>10.54</v>
      </c>
      <c r="BN89">
        <f t="shared" si="40"/>
        <v>0.10579999999999773</v>
      </c>
      <c r="BO89">
        <v>0.22</v>
      </c>
      <c r="BP89">
        <f t="shared" si="41"/>
        <v>2.149999999999954E-3</v>
      </c>
      <c r="BQ89">
        <v>12.84</v>
      </c>
      <c r="BR89">
        <v>25.08</v>
      </c>
      <c r="BS89">
        <f t="shared" si="42"/>
        <v>0.25009999999999466</v>
      </c>
    </row>
    <row r="90" spans="1:71" x14ac:dyDescent="0.25">
      <c r="A90">
        <v>12.12</v>
      </c>
      <c r="B90">
        <v>11.53</v>
      </c>
      <c r="C90">
        <f t="shared" si="24"/>
        <v>0.11489999999999753</v>
      </c>
      <c r="D90">
        <v>1.55</v>
      </c>
      <c r="E90">
        <f t="shared" si="25"/>
        <v>1.5349999999999675E-2</v>
      </c>
      <c r="O90">
        <v>11.32</v>
      </c>
      <c r="P90">
        <v>28.12</v>
      </c>
      <c r="Q90">
        <f t="shared" si="27"/>
        <v>0.28414999999999391</v>
      </c>
      <c r="S90">
        <v>12.92</v>
      </c>
      <c r="T90">
        <v>10.94</v>
      </c>
      <c r="U90">
        <f t="shared" si="28"/>
        <v>0.10874999999999768</v>
      </c>
      <c r="V90">
        <v>0.14000000000000001</v>
      </c>
      <c r="W90">
        <f t="shared" si="29"/>
        <v>1.4499999999999693E-3</v>
      </c>
      <c r="X90">
        <v>11.91</v>
      </c>
      <c r="Y90">
        <v>48.95</v>
      </c>
      <c r="Z90">
        <f t="shared" si="30"/>
        <v>0.48734999999998962</v>
      </c>
      <c r="AG90">
        <v>13.39</v>
      </c>
      <c r="AH90">
        <v>49.012300000000003</v>
      </c>
      <c r="AI90">
        <f t="shared" si="31"/>
        <v>0.49012299999998959</v>
      </c>
      <c r="AK90">
        <v>13.54</v>
      </c>
      <c r="AL90">
        <v>18.559999999999999</v>
      </c>
      <c r="AM90">
        <f t="shared" si="32"/>
        <v>0.18450000000002884</v>
      </c>
      <c r="AN90">
        <v>0.16</v>
      </c>
      <c r="AO90">
        <f t="shared" si="33"/>
        <v>1.5500000000002424E-3</v>
      </c>
      <c r="AP90">
        <v>12.6</v>
      </c>
      <c r="AQ90">
        <v>48.98</v>
      </c>
      <c r="AR90">
        <f t="shared" si="34"/>
        <v>0.48994999999998951</v>
      </c>
      <c r="AT90">
        <v>13.37</v>
      </c>
      <c r="AU90">
        <v>11.72</v>
      </c>
      <c r="AV90">
        <f t="shared" si="35"/>
        <v>0.11670000000001825</v>
      </c>
      <c r="AW90">
        <v>0.73</v>
      </c>
      <c r="AX90">
        <f t="shared" si="36"/>
        <v>7.1500000000011173E-3</v>
      </c>
      <c r="AY90">
        <v>12.36</v>
      </c>
      <c r="AZ90">
        <v>32.909999999999997</v>
      </c>
      <c r="BA90">
        <f t="shared" si="37"/>
        <v>0.32559999999999306</v>
      </c>
      <c r="BC90">
        <v>14.41</v>
      </c>
      <c r="BD90">
        <v>11.45</v>
      </c>
      <c r="BE90">
        <f t="shared" si="38"/>
        <v>0.21579999999999538</v>
      </c>
      <c r="BF90">
        <v>0</v>
      </c>
      <c r="BG90">
        <f t="shared" si="39"/>
        <v>0</v>
      </c>
      <c r="BL90">
        <v>13.92</v>
      </c>
      <c r="BM90">
        <v>10.62</v>
      </c>
      <c r="BN90">
        <f t="shared" si="40"/>
        <v>0.10534999999999775</v>
      </c>
      <c r="BO90">
        <v>0.21</v>
      </c>
      <c r="BP90">
        <f t="shared" si="41"/>
        <v>2.0499999999999564E-3</v>
      </c>
      <c r="BQ90">
        <v>12.85</v>
      </c>
      <c r="BR90">
        <v>24.94</v>
      </c>
      <c r="BS90">
        <f t="shared" si="42"/>
        <v>0.25259999999999461</v>
      </c>
    </row>
    <row r="91" spans="1:71" x14ac:dyDescent="0.25">
      <c r="A91">
        <v>12.13</v>
      </c>
      <c r="B91">
        <v>11.45</v>
      </c>
      <c r="C91">
        <f t="shared" si="24"/>
        <v>0.11279999999999758</v>
      </c>
      <c r="D91">
        <v>1.52</v>
      </c>
      <c r="E91">
        <f t="shared" si="25"/>
        <v>1.5049999999999678E-2</v>
      </c>
      <c r="O91">
        <v>11.33</v>
      </c>
      <c r="P91">
        <v>28.71</v>
      </c>
      <c r="Q91">
        <f t="shared" si="27"/>
        <v>0.2911499999999938</v>
      </c>
      <c r="S91">
        <v>12.93</v>
      </c>
      <c r="T91">
        <v>10.81</v>
      </c>
      <c r="U91">
        <f t="shared" si="28"/>
        <v>0.10579999999999774</v>
      </c>
      <c r="V91">
        <v>0.15</v>
      </c>
      <c r="W91">
        <f t="shared" si="29"/>
        <v>1.4999999999999679E-3</v>
      </c>
      <c r="X91">
        <v>11.92</v>
      </c>
      <c r="Y91">
        <v>48.52</v>
      </c>
      <c r="Z91">
        <f t="shared" si="30"/>
        <v>0.97539999999997928</v>
      </c>
      <c r="AG91">
        <v>13.4</v>
      </c>
      <c r="AH91">
        <v>49.012300000000003</v>
      </c>
      <c r="AI91">
        <f t="shared" si="31"/>
        <v>0.49012299999998959</v>
      </c>
      <c r="AK91">
        <v>13.55</v>
      </c>
      <c r="AL91">
        <v>18.34</v>
      </c>
      <c r="AM91">
        <f t="shared" si="32"/>
        <v>0.18244999999999609</v>
      </c>
      <c r="AN91">
        <v>0.15</v>
      </c>
      <c r="AO91">
        <f t="shared" si="33"/>
        <v>1.4999999999999679E-3</v>
      </c>
      <c r="AP91">
        <v>12.61</v>
      </c>
      <c r="AQ91">
        <v>49.01</v>
      </c>
      <c r="AR91">
        <f t="shared" si="34"/>
        <v>0.49009999999998954</v>
      </c>
      <c r="AT91">
        <v>13.38</v>
      </c>
      <c r="AU91">
        <v>11.62</v>
      </c>
      <c r="AV91">
        <f t="shared" si="35"/>
        <v>0.11549999999999755</v>
      </c>
      <c r="AW91">
        <v>0.7</v>
      </c>
      <c r="AX91">
        <f t="shared" si="36"/>
        <v>6.8499999999998545E-3</v>
      </c>
      <c r="AY91">
        <v>12.37</v>
      </c>
      <c r="AZ91">
        <v>32.21</v>
      </c>
      <c r="BA91">
        <f t="shared" si="37"/>
        <v>0.32115000000005023</v>
      </c>
      <c r="BC91">
        <v>14.43</v>
      </c>
      <c r="BD91">
        <v>10.130000000000001</v>
      </c>
      <c r="BL91">
        <v>13.93</v>
      </c>
      <c r="BM91">
        <v>10.45</v>
      </c>
      <c r="BN91">
        <f t="shared" si="40"/>
        <v>0.10399999999999777</v>
      </c>
      <c r="BO91">
        <v>0.2</v>
      </c>
      <c r="BP91">
        <f t="shared" si="41"/>
        <v>1.9999999999999575E-3</v>
      </c>
      <c r="BQ91">
        <v>12.86</v>
      </c>
      <c r="BR91">
        <v>25.58</v>
      </c>
      <c r="BS91">
        <f t="shared" si="42"/>
        <v>0.2521499999999946</v>
      </c>
    </row>
    <row r="92" spans="1:71" x14ac:dyDescent="0.25">
      <c r="A92">
        <v>12.14</v>
      </c>
      <c r="B92">
        <v>11.11</v>
      </c>
      <c r="C92">
        <f t="shared" si="24"/>
        <v>0.11229999999999761</v>
      </c>
      <c r="D92">
        <v>1.49</v>
      </c>
      <c r="E92">
        <f t="shared" si="25"/>
        <v>1.4749999999999687E-2</v>
      </c>
      <c r="O92">
        <v>11.34</v>
      </c>
      <c r="P92">
        <v>29.52</v>
      </c>
      <c r="Q92">
        <f t="shared" si="27"/>
        <v>0.29249999999999376</v>
      </c>
      <c r="S92">
        <v>12.94</v>
      </c>
      <c r="T92">
        <v>10.35</v>
      </c>
      <c r="U92">
        <f t="shared" si="28"/>
        <v>9.9099999999997884E-2</v>
      </c>
      <c r="V92">
        <v>0.15</v>
      </c>
      <c r="W92">
        <f t="shared" si="29"/>
        <v>1.4999999999999679E-3</v>
      </c>
      <c r="X92">
        <v>11.94</v>
      </c>
      <c r="Y92">
        <v>49.02</v>
      </c>
      <c r="Z92">
        <f t="shared" si="30"/>
        <v>0.49019999999998959</v>
      </c>
      <c r="AG92">
        <v>13.41</v>
      </c>
      <c r="AH92">
        <v>49.012300000000003</v>
      </c>
      <c r="AI92">
        <f t="shared" si="31"/>
        <v>0.49012299999998959</v>
      </c>
      <c r="AK92">
        <v>13.56</v>
      </c>
      <c r="AL92">
        <v>18.149999999999999</v>
      </c>
      <c r="AM92">
        <f t="shared" si="32"/>
        <v>0.36029999999999235</v>
      </c>
      <c r="AN92">
        <v>0.15</v>
      </c>
      <c r="AO92">
        <f t="shared" si="33"/>
        <v>2.8999999999999387E-3</v>
      </c>
      <c r="AP92">
        <v>12.62</v>
      </c>
      <c r="AQ92">
        <v>49.01</v>
      </c>
      <c r="AR92">
        <f t="shared" si="34"/>
        <v>0.49010000000007659</v>
      </c>
      <c r="AT92">
        <v>13.39</v>
      </c>
      <c r="AU92">
        <v>11.48</v>
      </c>
      <c r="AV92">
        <f t="shared" si="35"/>
        <v>0.11524999999999755</v>
      </c>
      <c r="AW92">
        <v>0.67</v>
      </c>
      <c r="AX92">
        <f t="shared" si="36"/>
        <v>6.5999999999998595E-3</v>
      </c>
      <c r="AY92">
        <v>12.38</v>
      </c>
      <c r="AZ92">
        <v>32.020000000000003</v>
      </c>
      <c r="BA92">
        <f t="shared" si="37"/>
        <v>0.31784999999999325</v>
      </c>
      <c r="BD92" s="21"/>
      <c r="BE92" s="21">
        <f>SUM(BE4:BE91)</f>
        <v>27.99184999999996</v>
      </c>
      <c r="BF92" s="31"/>
      <c r="BG92" s="31">
        <f>SUM(BG4:BG91)</f>
        <v>1.708849999999994</v>
      </c>
      <c r="BL92">
        <v>13.94</v>
      </c>
      <c r="BM92">
        <v>10.35</v>
      </c>
      <c r="BN92">
        <f t="shared" si="40"/>
        <v>0.10384999999999778</v>
      </c>
      <c r="BO92">
        <v>0.2</v>
      </c>
      <c r="BP92">
        <f t="shared" si="41"/>
        <v>1.9499999999999585E-3</v>
      </c>
      <c r="BQ92">
        <v>12.87</v>
      </c>
      <c r="BR92">
        <v>24.85</v>
      </c>
    </row>
    <row r="93" spans="1:71" x14ac:dyDescent="0.25">
      <c r="A93">
        <v>12.15</v>
      </c>
      <c r="B93">
        <v>11.35</v>
      </c>
      <c r="C93">
        <f t="shared" si="24"/>
        <v>0.11474999999999755</v>
      </c>
      <c r="D93">
        <v>1.46</v>
      </c>
      <c r="E93">
        <f t="shared" si="25"/>
        <v>1.4449999999999691E-2</v>
      </c>
      <c r="O93">
        <v>11.35</v>
      </c>
      <c r="P93">
        <v>28.98</v>
      </c>
      <c r="Q93">
        <f t="shared" si="27"/>
        <v>0.29314999999999375</v>
      </c>
      <c r="S93">
        <v>12.95</v>
      </c>
      <c r="T93">
        <v>9.4700000000000006</v>
      </c>
      <c r="U93">
        <f t="shared" si="28"/>
        <v>9.6750000000015129E-2</v>
      </c>
      <c r="V93">
        <v>0.15</v>
      </c>
      <c r="W93">
        <f t="shared" si="29"/>
        <v>1.4500000000002269E-3</v>
      </c>
      <c r="X93">
        <v>11.95</v>
      </c>
      <c r="Y93">
        <v>49.02</v>
      </c>
      <c r="Z93">
        <f t="shared" si="30"/>
        <v>0.49020000000007669</v>
      </c>
      <c r="AG93">
        <v>13.42</v>
      </c>
      <c r="AH93">
        <v>49.012300000000003</v>
      </c>
      <c r="AI93">
        <f t="shared" si="31"/>
        <v>0.49012299999998959</v>
      </c>
      <c r="AK93">
        <v>13.58</v>
      </c>
      <c r="AL93">
        <v>17.88</v>
      </c>
      <c r="AM93">
        <f t="shared" si="32"/>
        <v>0.17744999999999619</v>
      </c>
      <c r="AN93">
        <v>0.14000000000000001</v>
      </c>
      <c r="AO93">
        <f t="shared" si="33"/>
        <v>1.3999999999999703E-3</v>
      </c>
      <c r="AP93">
        <v>12.63</v>
      </c>
      <c r="AQ93">
        <v>49.01</v>
      </c>
      <c r="AT93">
        <v>13.4</v>
      </c>
      <c r="AU93">
        <v>11.57</v>
      </c>
      <c r="AV93">
        <f t="shared" si="35"/>
        <v>0.11524999999999755</v>
      </c>
      <c r="AW93">
        <v>0.65</v>
      </c>
      <c r="AX93">
        <f t="shared" si="36"/>
        <v>6.449999999999863E-3</v>
      </c>
      <c r="AY93">
        <v>12.39</v>
      </c>
      <c r="AZ93">
        <v>31.55</v>
      </c>
      <c r="BA93">
        <f t="shared" si="37"/>
        <v>0.30854999999999344</v>
      </c>
      <c r="BL93">
        <v>13.95</v>
      </c>
      <c r="BM93">
        <v>10.42</v>
      </c>
      <c r="BN93">
        <f t="shared" si="40"/>
        <v>0.10395000000001625</v>
      </c>
      <c r="BO93">
        <v>0.19</v>
      </c>
      <c r="BP93">
        <f t="shared" si="41"/>
        <v>1.8500000000002891E-3</v>
      </c>
      <c r="BQ93" s="32"/>
      <c r="BR93" s="32"/>
      <c r="BS93" s="32">
        <f>SUM(BS4:BS92)</f>
        <v>26.933999999999994</v>
      </c>
    </row>
    <row r="94" spans="1:71" x14ac:dyDescent="0.25">
      <c r="A94">
        <v>12.16</v>
      </c>
      <c r="B94">
        <v>11.6</v>
      </c>
      <c r="C94">
        <f t="shared" si="24"/>
        <v>0.11549999999999755</v>
      </c>
      <c r="D94">
        <v>1.43</v>
      </c>
      <c r="E94">
        <f t="shared" si="25"/>
        <v>1.4049999999999698E-2</v>
      </c>
      <c r="O94">
        <v>11.36</v>
      </c>
      <c r="P94">
        <v>29.65</v>
      </c>
      <c r="Q94">
        <f t="shared" si="27"/>
        <v>0.29544999999999372</v>
      </c>
      <c r="S94">
        <v>12.96</v>
      </c>
      <c r="T94">
        <v>9.8800000000000008</v>
      </c>
      <c r="U94">
        <f t="shared" si="28"/>
        <v>9.8799999999997903E-2</v>
      </c>
      <c r="V94">
        <v>0.14000000000000001</v>
      </c>
      <c r="W94">
        <f t="shared" si="29"/>
        <v>1.3999999999999703E-3</v>
      </c>
      <c r="X94">
        <v>11.96</v>
      </c>
      <c r="Y94">
        <v>49.02</v>
      </c>
      <c r="Z94">
        <f t="shared" si="30"/>
        <v>0.49019999999998959</v>
      </c>
      <c r="AG94">
        <v>13.43</v>
      </c>
      <c r="AH94">
        <v>49.012300000000003</v>
      </c>
      <c r="AI94">
        <f t="shared" si="31"/>
        <v>0.49012299999998959</v>
      </c>
      <c r="AK94">
        <v>13.59</v>
      </c>
      <c r="AL94">
        <v>17.61</v>
      </c>
      <c r="AM94">
        <f t="shared" si="32"/>
        <v>0.17509999999999626</v>
      </c>
      <c r="AN94">
        <v>0.14000000000000001</v>
      </c>
      <c r="AO94">
        <f t="shared" si="33"/>
        <v>1.3999999999999703E-3</v>
      </c>
      <c r="AP94" s="32"/>
      <c r="AQ94" s="32"/>
      <c r="AR94" s="32">
        <f>SUM(AR4:AR92)</f>
        <v>38.516600000000018</v>
      </c>
      <c r="AT94">
        <v>13.41</v>
      </c>
      <c r="AU94">
        <v>11.48</v>
      </c>
      <c r="AV94">
        <f t="shared" si="35"/>
        <v>0.11369999999999758</v>
      </c>
      <c r="AW94">
        <v>0.64</v>
      </c>
      <c r="AX94">
        <f t="shared" si="36"/>
        <v>6.2999999999998656E-3</v>
      </c>
      <c r="AY94">
        <v>12.4</v>
      </c>
      <c r="AZ94">
        <v>30.16</v>
      </c>
      <c r="BA94">
        <f t="shared" si="37"/>
        <v>0.29259999999999375</v>
      </c>
      <c r="BL94">
        <v>13.96</v>
      </c>
      <c r="BM94">
        <v>10.37</v>
      </c>
      <c r="BN94">
        <f t="shared" si="40"/>
        <v>0.10299999999999782</v>
      </c>
      <c r="BO94">
        <v>0.18</v>
      </c>
      <c r="BP94">
        <f t="shared" si="41"/>
        <v>1.7999999999999616E-3</v>
      </c>
    </row>
    <row r="95" spans="1:71" x14ac:dyDescent="0.25">
      <c r="A95">
        <v>12.17</v>
      </c>
      <c r="B95">
        <v>11.5</v>
      </c>
      <c r="C95">
        <f t="shared" si="24"/>
        <v>0.11414999999999756</v>
      </c>
      <c r="D95">
        <v>1.38</v>
      </c>
      <c r="E95">
        <f t="shared" si="25"/>
        <v>1.3649999999999709E-2</v>
      </c>
      <c r="O95">
        <v>11.37</v>
      </c>
      <c r="P95">
        <v>29.44</v>
      </c>
      <c r="Q95">
        <f t="shared" si="27"/>
        <v>0.29140000000004557</v>
      </c>
      <c r="S95">
        <v>12.97</v>
      </c>
      <c r="T95">
        <v>9.8800000000000008</v>
      </c>
      <c r="U95">
        <f t="shared" si="28"/>
        <v>9.7449999999997927E-2</v>
      </c>
      <c r="V95">
        <v>0.14000000000000001</v>
      </c>
      <c r="W95">
        <f t="shared" si="29"/>
        <v>1.3999999999999703E-3</v>
      </c>
      <c r="X95">
        <v>11.97</v>
      </c>
      <c r="Y95">
        <v>49.02</v>
      </c>
      <c r="Z95">
        <f t="shared" si="30"/>
        <v>0.49019999999998959</v>
      </c>
      <c r="AG95">
        <v>13.44</v>
      </c>
      <c r="AH95">
        <v>49.012300000000003</v>
      </c>
      <c r="AK95">
        <v>13.6</v>
      </c>
      <c r="AL95">
        <v>17.41</v>
      </c>
      <c r="AM95">
        <f t="shared" si="32"/>
        <v>0.17359999999999629</v>
      </c>
      <c r="AN95">
        <v>0.14000000000000001</v>
      </c>
      <c r="AO95">
        <f t="shared" si="33"/>
        <v>1.3499999999999712E-3</v>
      </c>
      <c r="AT95">
        <v>13.42</v>
      </c>
      <c r="AU95">
        <v>11.26</v>
      </c>
      <c r="AV95">
        <f t="shared" si="35"/>
        <v>0.11149999999999761</v>
      </c>
      <c r="AW95">
        <v>0.62</v>
      </c>
      <c r="AX95">
        <f t="shared" si="36"/>
        <v>6.0999999999998694E-3</v>
      </c>
      <c r="AY95">
        <v>12.41</v>
      </c>
      <c r="AZ95">
        <v>28.36</v>
      </c>
      <c r="BA95">
        <f t="shared" si="37"/>
        <v>0.27169999999999422</v>
      </c>
      <c r="BL95">
        <v>13.97</v>
      </c>
      <c r="BM95">
        <v>10.23</v>
      </c>
      <c r="BN95">
        <f t="shared" si="40"/>
        <v>0.10129999999999784</v>
      </c>
      <c r="BO95">
        <v>0.18</v>
      </c>
      <c r="BP95">
        <f t="shared" si="41"/>
        <v>1.7499999999999625E-3</v>
      </c>
    </row>
    <row r="96" spans="1:71" x14ac:dyDescent="0.25">
      <c r="A96">
        <v>12.18</v>
      </c>
      <c r="B96">
        <v>11.33</v>
      </c>
      <c r="C96">
        <f t="shared" si="24"/>
        <v>0.11159999999999762</v>
      </c>
      <c r="D96">
        <v>1.35</v>
      </c>
      <c r="E96">
        <f t="shared" si="25"/>
        <v>1.3399999999999716E-2</v>
      </c>
      <c r="O96">
        <v>11.38</v>
      </c>
      <c r="P96">
        <v>28.84</v>
      </c>
      <c r="Q96">
        <f t="shared" si="27"/>
        <v>0.2852499999999939</v>
      </c>
      <c r="S96">
        <v>12.98</v>
      </c>
      <c r="T96">
        <v>9.61</v>
      </c>
      <c r="U96">
        <f t="shared" si="28"/>
        <v>9.7099999999997938E-2</v>
      </c>
      <c r="V96">
        <v>0.14000000000000001</v>
      </c>
      <c r="W96">
        <f t="shared" si="29"/>
        <v>1.3999999999999703E-3</v>
      </c>
      <c r="X96">
        <v>11.98</v>
      </c>
      <c r="Y96">
        <v>49.02</v>
      </c>
      <c r="Z96">
        <f t="shared" si="30"/>
        <v>0.49019999999998959</v>
      </c>
      <c r="AG96" s="32"/>
      <c r="AH96" s="32"/>
      <c r="AI96" s="32">
        <f>SUM(AI4:AI94)</f>
        <v>46.04714700000001</v>
      </c>
      <c r="AK96">
        <v>13.61</v>
      </c>
      <c r="AL96">
        <v>17.309999999999999</v>
      </c>
      <c r="AM96">
        <f t="shared" si="32"/>
        <v>0.17284999999999631</v>
      </c>
      <c r="AN96">
        <v>0.13</v>
      </c>
      <c r="AO96">
        <f t="shared" si="33"/>
        <v>1.2999999999999724E-3</v>
      </c>
      <c r="AT96">
        <v>13.43</v>
      </c>
      <c r="AU96">
        <v>11.04</v>
      </c>
      <c r="AV96">
        <f t="shared" si="35"/>
        <v>0.11049999999999766</v>
      </c>
      <c r="AW96">
        <v>0.6</v>
      </c>
      <c r="AX96">
        <f t="shared" si="36"/>
        <v>5.9999999999998718E-3</v>
      </c>
      <c r="AY96">
        <v>12.42</v>
      </c>
      <c r="AZ96">
        <v>25.98</v>
      </c>
      <c r="BA96">
        <f t="shared" si="37"/>
        <v>0.25409999999999461</v>
      </c>
      <c r="BL96">
        <v>13.98</v>
      </c>
      <c r="BM96">
        <v>10.029999999999999</v>
      </c>
      <c r="BN96">
        <f t="shared" si="40"/>
        <v>0.10039999999999785</v>
      </c>
      <c r="BO96">
        <v>0.17</v>
      </c>
      <c r="BP96">
        <f t="shared" si="41"/>
        <v>1.6499999999999649E-3</v>
      </c>
    </row>
    <row r="97" spans="1:68" x14ac:dyDescent="0.25">
      <c r="A97">
        <v>12.19</v>
      </c>
      <c r="B97">
        <v>10.99</v>
      </c>
      <c r="C97">
        <f t="shared" si="24"/>
        <v>0.10814999999999771</v>
      </c>
      <c r="D97">
        <v>1.33</v>
      </c>
      <c r="E97">
        <f t="shared" si="25"/>
        <v>1.3199999999999719E-2</v>
      </c>
      <c r="O97">
        <v>11.39</v>
      </c>
      <c r="P97">
        <v>28.21</v>
      </c>
      <c r="Q97">
        <f t="shared" si="27"/>
        <v>0.28089999999999399</v>
      </c>
      <c r="S97">
        <v>12.99</v>
      </c>
      <c r="T97">
        <v>9.81</v>
      </c>
      <c r="U97">
        <f t="shared" si="28"/>
        <v>0.10239999999999783</v>
      </c>
      <c r="V97">
        <v>0.14000000000000001</v>
      </c>
      <c r="W97">
        <f t="shared" si="29"/>
        <v>1.3999999999999703E-3</v>
      </c>
      <c r="X97">
        <v>11.99</v>
      </c>
      <c r="Y97">
        <v>49.02</v>
      </c>
      <c r="Z97">
        <f t="shared" si="30"/>
        <v>0.49019999999998959</v>
      </c>
      <c r="AK97">
        <v>13.62</v>
      </c>
      <c r="AL97">
        <v>17.260000000000002</v>
      </c>
      <c r="AM97">
        <f t="shared" si="32"/>
        <v>0.17250000000002697</v>
      </c>
      <c r="AN97">
        <v>0.13</v>
      </c>
      <c r="AO97">
        <f t="shared" si="33"/>
        <v>1.3000000000002033E-3</v>
      </c>
      <c r="AT97">
        <v>13.44</v>
      </c>
      <c r="AU97">
        <v>11.06</v>
      </c>
      <c r="AV97">
        <f t="shared" si="35"/>
        <v>0.11049999999999766</v>
      </c>
      <c r="AW97">
        <v>0.6</v>
      </c>
      <c r="AX97">
        <f t="shared" si="36"/>
        <v>5.9499999999998729E-3</v>
      </c>
      <c r="AY97">
        <v>12.43</v>
      </c>
      <c r="AZ97">
        <v>24.84</v>
      </c>
      <c r="BA97">
        <f t="shared" si="37"/>
        <v>0.24784999999999471</v>
      </c>
      <c r="BL97">
        <v>13.99</v>
      </c>
      <c r="BM97">
        <v>10.050000000000001</v>
      </c>
      <c r="BN97">
        <f t="shared" si="40"/>
        <v>0.10099999999999786</v>
      </c>
      <c r="BO97">
        <v>0.16</v>
      </c>
      <c r="BP97">
        <f t="shared" si="41"/>
        <v>1.599999999999966E-3</v>
      </c>
    </row>
    <row r="98" spans="1:68" x14ac:dyDescent="0.25">
      <c r="A98">
        <v>12.2</v>
      </c>
      <c r="B98">
        <v>10.64</v>
      </c>
      <c r="C98">
        <f t="shared" si="24"/>
        <v>0.10419999999999778</v>
      </c>
      <c r="D98">
        <v>1.31</v>
      </c>
      <c r="E98">
        <f t="shared" si="25"/>
        <v>1.2999999999999724E-2</v>
      </c>
      <c r="O98">
        <v>11.4</v>
      </c>
      <c r="P98">
        <v>27.97</v>
      </c>
      <c r="Q98">
        <f t="shared" si="27"/>
        <v>0.28134999999999399</v>
      </c>
      <c r="S98">
        <v>13</v>
      </c>
      <c r="T98">
        <v>10.67</v>
      </c>
      <c r="U98">
        <f t="shared" si="28"/>
        <v>0.10079999999999785</v>
      </c>
      <c r="V98">
        <v>0.14000000000000001</v>
      </c>
      <c r="W98">
        <f t="shared" si="29"/>
        <v>1.3999999999999703E-3</v>
      </c>
      <c r="X98">
        <v>12</v>
      </c>
      <c r="Y98">
        <v>49.02</v>
      </c>
      <c r="Z98">
        <f t="shared" si="30"/>
        <v>0.49019999999998959</v>
      </c>
      <c r="AK98">
        <v>13.63</v>
      </c>
      <c r="AL98">
        <v>17.239999999999998</v>
      </c>
      <c r="AM98">
        <f t="shared" si="32"/>
        <v>0.17164999999999633</v>
      </c>
      <c r="AN98">
        <v>0.13</v>
      </c>
      <c r="AO98">
        <f t="shared" si="33"/>
        <v>1.2499999999999734E-3</v>
      </c>
      <c r="AT98">
        <v>13.45</v>
      </c>
      <c r="AU98">
        <v>11.04</v>
      </c>
      <c r="AV98">
        <f t="shared" si="35"/>
        <v>0.10990000000001716</v>
      </c>
      <c r="AW98">
        <v>0.59</v>
      </c>
      <c r="AX98">
        <f t="shared" si="36"/>
        <v>5.800000000000906E-3</v>
      </c>
      <c r="AY98">
        <v>12.44</v>
      </c>
      <c r="AZ98">
        <v>24.73</v>
      </c>
      <c r="BA98">
        <f t="shared" si="37"/>
        <v>0.24514999999999479</v>
      </c>
      <c r="BL98">
        <v>14</v>
      </c>
      <c r="BM98">
        <v>10.15</v>
      </c>
      <c r="BN98">
        <f t="shared" si="40"/>
        <v>0.10164999999999783</v>
      </c>
      <c r="BO98">
        <v>0.16</v>
      </c>
      <c r="BP98">
        <f t="shared" si="41"/>
        <v>1.549999999999967E-3</v>
      </c>
    </row>
    <row r="99" spans="1:68" x14ac:dyDescent="0.25">
      <c r="A99">
        <v>12.21</v>
      </c>
      <c r="B99">
        <v>10.199999999999999</v>
      </c>
      <c r="C99">
        <f t="shared" si="24"/>
        <v>0.10124999999999784</v>
      </c>
      <c r="D99">
        <v>1.29</v>
      </c>
      <c r="E99">
        <f t="shared" si="25"/>
        <v>6.449999999999863E-3</v>
      </c>
      <c r="O99">
        <v>11.41</v>
      </c>
      <c r="P99">
        <v>28.3</v>
      </c>
      <c r="S99">
        <v>13.01</v>
      </c>
      <c r="T99">
        <v>9.49</v>
      </c>
      <c r="V99">
        <v>0.14000000000000001</v>
      </c>
      <c r="X99">
        <v>12.01</v>
      </c>
      <c r="Y99">
        <v>49.02</v>
      </c>
      <c r="Z99">
        <f t="shared" si="30"/>
        <v>0.49019999999998959</v>
      </c>
      <c r="AK99">
        <v>13.64</v>
      </c>
      <c r="AL99">
        <v>17.09</v>
      </c>
      <c r="AM99">
        <f t="shared" si="32"/>
        <v>0.17039999999999636</v>
      </c>
      <c r="AN99">
        <v>0.12</v>
      </c>
      <c r="AO99">
        <f t="shared" si="33"/>
        <v>1.1999999999999743E-3</v>
      </c>
      <c r="AT99">
        <v>13.46</v>
      </c>
      <c r="AU99">
        <v>10.94</v>
      </c>
      <c r="AV99">
        <f t="shared" si="35"/>
        <v>0.21879999999999533</v>
      </c>
      <c r="AW99">
        <v>0.56999999999999995</v>
      </c>
      <c r="AX99">
        <f t="shared" si="36"/>
        <v>1.1199999999999762E-2</v>
      </c>
      <c r="AY99">
        <v>12.45</v>
      </c>
      <c r="AZ99">
        <v>24.3</v>
      </c>
      <c r="BA99">
        <f t="shared" si="37"/>
        <v>0.23990000000003753</v>
      </c>
      <c r="BL99">
        <v>14.01</v>
      </c>
      <c r="BM99">
        <v>10.18</v>
      </c>
      <c r="BN99">
        <f t="shared" si="40"/>
        <v>0.10164999999999783</v>
      </c>
      <c r="BO99">
        <v>0.15</v>
      </c>
      <c r="BP99">
        <f t="shared" si="41"/>
        <v>1.4999999999999679E-3</v>
      </c>
    </row>
    <row r="100" spans="1:68" x14ac:dyDescent="0.25">
      <c r="A100">
        <v>12.23</v>
      </c>
      <c r="B100">
        <v>10.050000000000001</v>
      </c>
      <c r="O100" s="32"/>
      <c r="P100" s="32"/>
      <c r="Q100" s="32">
        <f>SUM(Q4:Q99)</f>
        <v>27.373050000000006</v>
      </c>
      <c r="T100" s="21"/>
      <c r="U100" s="21">
        <f>SUM(U4:U99)</f>
        <v>13.551650000000011</v>
      </c>
      <c r="V100" s="31"/>
      <c r="W100" s="31">
        <f>SUM(W4:W99)</f>
        <v>1.2372000000000052</v>
      </c>
      <c r="X100">
        <v>12.02</v>
      </c>
      <c r="Y100">
        <v>49.02</v>
      </c>
      <c r="Z100">
        <f t="shared" si="30"/>
        <v>0.48629999999998968</v>
      </c>
      <c r="AK100">
        <v>13.65</v>
      </c>
      <c r="AL100">
        <v>16.989999999999998</v>
      </c>
      <c r="AM100">
        <f t="shared" si="32"/>
        <v>0.16844999999999641</v>
      </c>
      <c r="AN100">
        <v>0.12</v>
      </c>
      <c r="AO100">
        <f t="shared" si="33"/>
        <v>1.1999999999999743E-3</v>
      </c>
      <c r="AT100">
        <v>13.48</v>
      </c>
      <c r="AU100">
        <v>10.94</v>
      </c>
      <c r="AV100">
        <f t="shared" si="35"/>
        <v>0.10854999999999769</v>
      </c>
      <c r="AW100">
        <v>0.55000000000000004</v>
      </c>
      <c r="AX100">
        <f t="shared" si="36"/>
        <v>5.4499999999998846E-3</v>
      </c>
      <c r="AY100">
        <v>12.46</v>
      </c>
      <c r="AZ100">
        <v>23.68</v>
      </c>
      <c r="BA100">
        <f t="shared" si="37"/>
        <v>0.23159999999999506</v>
      </c>
      <c r="BL100">
        <v>14.02</v>
      </c>
      <c r="BM100">
        <v>10.15</v>
      </c>
      <c r="BN100">
        <f t="shared" si="40"/>
        <v>0.10089999999999785</v>
      </c>
      <c r="BO100">
        <v>0.15</v>
      </c>
      <c r="BP100">
        <f t="shared" si="41"/>
        <v>1.4499999999999693E-3</v>
      </c>
    </row>
    <row r="101" spans="1:68" x14ac:dyDescent="0.25">
      <c r="B101" s="21"/>
      <c r="C101" s="21">
        <f>SUM(C4:C100)</f>
        <v>10.318749999999774</v>
      </c>
      <c r="D101" s="31"/>
      <c r="E101" s="31">
        <f>SUM(E4:E100)</f>
        <v>4.5485999999999027</v>
      </c>
      <c r="X101">
        <v>12.03</v>
      </c>
      <c r="Y101">
        <v>48.24</v>
      </c>
      <c r="AK101">
        <v>13.66</v>
      </c>
      <c r="AL101">
        <v>16.7</v>
      </c>
      <c r="AM101">
        <f t="shared" si="32"/>
        <v>0.16709999999999645</v>
      </c>
      <c r="AN101">
        <v>0.12</v>
      </c>
      <c r="AO101">
        <f t="shared" si="33"/>
        <v>1.1499999999999755E-3</v>
      </c>
      <c r="AT101">
        <v>13.49</v>
      </c>
      <c r="AU101">
        <v>10.77</v>
      </c>
      <c r="AV101">
        <f t="shared" si="35"/>
        <v>0.10789999999999769</v>
      </c>
      <c r="AW101">
        <v>0.54</v>
      </c>
      <c r="AX101">
        <f t="shared" si="36"/>
        <v>5.3499999999998861E-3</v>
      </c>
      <c r="AY101">
        <v>12.47</v>
      </c>
      <c r="AZ101">
        <v>22.64</v>
      </c>
      <c r="BA101">
        <f t="shared" si="37"/>
        <v>0.2249999999999952</v>
      </c>
      <c r="BL101">
        <v>14.03</v>
      </c>
      <c r="BM101">
        <v>10.029999999999999</v>
      </c>
      <c r="BO101">
        <v>0.14000000000000001</v>
      </c>
    </row>
    <row r="102" spans="1:68" x14ac:dyDescent="0.25">
      <c r="X102" s="32"/>
      <c r="Y102" s="32"/>
      <c r="Z102" s="32">
        <f>SUM(Z4:Z101)</f>
        <v>48.502550000000021</v>
      </c>
      <c r="AK102">
        <v>13.67</v>
      </c>
      <c r="AL102">
        <v>16.72</v>
      </c>
      <c r="AM102">
        <f t="shared" si="32"/>
        <v>0.16769999999999641</v>
      </c>
      <c r="AN102">
        <v>0.11</v>
      </c>
      <c r="AO102">
        <f t="shared" si="33"/>
        <v>1.0999999999999766E-3</v>
      </c>
      <c r="AT102">
        <v>13.5</v>
      </c>
      <c r="AU102">
        <v>10.81</v>
      </c>
      <c r="AV102">
        <f t="shared" si="35"/>
        <v>0.10764999999999771</v>
      </c>
      <c r="AW102">
        <v>0.53</v>
      </c>
      <c r="AX102">
        <f t="shared" si="36"/>
        <v>5.2499999999998884E-3</v>
      </c>
      <c r="AY102">
        <v>12.48</v>
      </c>
      <c r="AZ102">
        <v>22.36</v>
      </c>
      <c r="BM102" s="21"/>
      <c r="BN102" s="21">
        <f>SUM(BN4:BN101)</f>
        <v>18.515399999999985</v>
      </c>
      <c r="BO102" s="31"/>
      <c r="BP102" s="31">
        <f>SUM(BP4:BP101)</f>
        <v>1.2385999999999961</v>
      </c>
    </row>
    <row r="103" spans="1:68" x14ac:dyDescent="0.25">
      <c r="AK103">
        <v>13.68</v>
      </c>
      <c r="AL103">
        <v>16.82</v>
      </c>
      <c r="AM103">
        <f t="shared" si="32"/>
        <v>0.16759999999999642</v>
      </c>
      <c r="AN103">
        <v>0.11</v>
      </c>
      <c r="AO103">
        <f t="shared" si="33"/>
        <v>1.0999999999999766E-3</v>
      </c>
      <c r="AT103">
        <v>13.51</v>
      </c>
      <c r="AU103">
        <v>10.72</v>
      </c>
      <c r="AV103">
        <f t="shared" si="35"/>
        <v>0.10679999999999772</v>
      </c>
      <c r="AW103">
        <v>0.52</v>
      </c>
      <c r="AX103">
        <f t="shared" si="36"/>
        <v>5.0999999999998911E-3</v>
      </c>
      <c r="AY103" s="32"/>
      <c r="AZ103" s="32"/>
      <c r="BA103" s="32">
        <f>SUM(BA4:BA101)</f>
        <v>21.258700000000001</v>
      </c>
    </row>
    <row r="104" spans="1:68" x14ac:dyDescent="0.25">
      <c r="AK104">
        <v>13.69</v>
      </c>
      <c r="AL104">
        <v>16.7</v>
      </c>
      <c r="AM104">
        <f t="shared" si="32"/>
        <v>0.16614999999999647</v>
      </c>
      <c r="AN104">
        <v>0.11</v>
      </c>
      <c r="AO104">
        <f t="shared" si="33"/>
        <v>1.0999999999999766E-3</v>
      </c>
      <c r="AT104">
        <v>13.52</v>
      </c>
      <c r="AU104">
        <v>10.64</v>
      </c>
      <c r="AV104">
        <f t="shared" si="35"/>
        <v>0.10494999999999777</v>
      </c>
      <c r="AW104">
        <v>0.5</v>
      </c>
      <c r="AX104">
        <f t="shared" si="36"/>
        <v>4.9499999999998946E-3</v>
      </c>
    </row>
    <row r="105" spans="1:68" x14ac:dyDescent="0.25">
      <c r="AK105">
        <v>13.7</v>
      </c>
      <c r="AL105">
        <v>16.53</v>
      </c>
      <c r="AM105">
        <f t="shared" si="32"/>
        <v>0.32810000000002215</v>
      </c>
      <c r="AN105">
        <v>0.11</v>
      </c>
      <c r="AO105">
        <f t="shared" si="33"/>
        <v>2.1000000000001421E-3</v>
      </c>
      <c r="AT105">
        <v>13.53</v>
      </c>
      <c r="AU105">
        <v>10.35</v>
      </c>
      <c r="AV105">
        <f t="shared" si="35"/>
        <v>0.10434999999999776</v>
      </c>
      <c r="AW105">
        <v>0.49</v>
      </c>
      <c r="AX105">
        <f t="shared" si="36"/>
        <v>4.8499999999998961E-3</v>
      </c>
    </row>
    <row r="106" spans="1:68" x14ac:dyDescent="0.25">
      <c r="AK106">
        <v>13.72</v>
      </c>
      <c r="AL106">
        <v>16.28</v>
      </c>
      <c r="AM106">
        <f t="shared" si="32"/>
        <v>0.16319999999999651</v>
      </c>
      <c r="AN106">
        <v>0.1</v>
      </c>
      <c r="AO106">
        <f t="shared" si="33"/>
        <v>9.9999999999997877E-4</v>
      </c>
      <c r="AT106">
        <v>13.54</v>
      </c>
      <c r="AU106">
        <v>10.52</v>
      </c>
      <c r="AV106">
        <f t="shared" si="35"/>
        <v>0.10485000000001639</v>
      </c>
      <c r="AW106">
        <v>0.48</v>
      </c>
      <c r="AX106">
        <f t="shared" si="36"/>
        <v>4.7500000000007423E-3</v>
      </c>
    </row>
    <row r="107" spans="1:68" x14ac:dyDescent="0.25">
      <c r="AK107">
        <v>13.73</v>
      </c>
      <c r="AL107">
        <v>16.36</v>
      </c>
      <c r="AM107">
        <f t="shared" si="32"/>
        <v>0.1640499999999965</v>
      </c>
      <c r="AN107">
        <v>0.1</v>
      </c>
      <c r="AO107">
        <f t="shared" si="33"/>
        <v>9.9999999999997877E-4</v>
      </c>
      <c r="AT107">
        <v>13.55</v>
      </c>
      <c r="AU107">
        <v>10.45</v>
      </c>
      <c r="AV107">
        <f t="shared" si="35"/>
        <v>0.10229999999999782</v>
      </c>
      <c r="AW107">
        <v>0.47</v>
      </c>
      <c r="AX107">
        <f t="shared" si="36"/>
        <v>4.6499999999999007E-3</v>
      </c>
    </row>
    <row r="108" spans="1:68" x14ac:dyDescent="0.25">
      <c r="AK108">
        <v>13.74</v>
      </c>
      <c r="AL108">
        <v>16.45</v>
      </c>
      <c r="AM108">
        <f t="shared" si="32"/>
        <v>0.16389999999999652</v>
      </c>
      <c r="AN108">
        <v>0.1</v>
      </c>
      <c r="AO108">
        <f t="shared" si="33"/>
        <v>9.4999999999997972E-4</v>
      </c>
      <c r="AT108">
        <v>13.56</v>
      </c>
      <c r="AU108">
        <v>10.01</v>
      </c>
      <c r="AW108">
        <v>0.46</v>
      </c>
    </row>
    <row r="109" spans="1:68" x14ac:dyDescent="0.25">
      <c r="AK109">
        <v>13.75</v>
      </c>
      <c r="AL109">
        <v>16.329999999999998</v>
      </c>
      <c r="AM109">
        <f t="shared" si="32"/>
        <v>0.16169999999999657</v>
      </c>
      <c r="AN109">
        <v>0.09</v>
      </c>
      <c r="AO109">
        <f t="shared" si="33"/>
        <v>8.9999999999998078E-4</v>
      </c>
      <c r="AU109" s="21"/>
      <c r="AV109" s="21">
        <f>SUM(AV4:AV108)</f>
        <v>19.147949999999998</v>
      </c>
      <c r="AW109" s="31"/>
      <c r="AX109" s="31">
        <f>SUM(AX4:AX108)</f>
        <v>4.0075499999999975</v>
      </c>
    </row>
    <row r="110" spans="1:68" x14ac:dyDescent="0.25">
      <c r="AK110">
        <v>13.76</v>
      </c>
      <c r="AL110">
        <v>16.010000000000002</v>
      </c>
      <c r="AM110">
        <f t="shared" si="32"/>
        <v>0.15874999999999662</v>
      </c>
      <c r="AN110">
        <v>0.09</v>
      </c>
      <c r="AO110">
        <f t="shared" si="33"/>
        <v>8.9999999999998078E-4</v>
      </c>
    </row>
    <row r="111" spans="1:68" x14ac:dyDescent="0.25">
      <c r="AK111">
        <v>13.77</v>
      </c>
      <c r="AL111">
        <v>15.74</v>
      </c>
      <c r="AM111">
        <f t="shared" si="32"/>
        <v>0.15644999999999665</v>
      </c>
      <c r="AN111">
        <v>0.09</v>
      </c>
      <c r="AO111">
        <f t="shared" si="33"/>
        <v>8.9999999999998078E-4</v>
      </c>
    </row>
    <row r="112" spans="1:68" x14ac:dyDescent="0.25">
      <c r="AK112">
        <v>13.78</v>
      </c>
      <c r="AL112">
        <v>15.55</v>
      </c>
      <c r="AM112">
        <f t="shared" si="32"/>
        <v>0.1549999999999967</v>
      </c>
      <c r="AN112">
        <v>0.09</v>
      </c>
      <c r="AO112">
        <f t="shared" si="33"/>
        <v>8.4999999999998185E-4</v>
      </c>
    </row>
    <row r="113" spans="37:41" x14ac:dyDescent="0.25">
      <c r="AK113">
        <v>13.79</v>
      </c>
      <c r="AL113">
        <v>15.45</v>
      </c>
      <c r="AM113">
        <f t="shared" si="32"/>
        <v>0.15365000000002399</v>
      </c>
      <c r="AN113">
        <v>0.08</v>
      </c>
      <c r="AO113">
        <f t="shared" si="33"/>
        <v>8.0000000000012505E-4</v>
      </c>
    </row>
    <row r="114" spans="37:41" x14ac:dyDescent="0.25">
      <c r="AK114">
        <v>13.8</v>
      </c>
      <c r="AL114">
        <v>15.28</v>
      </c>
      <c r="AM114">
        <f t="shared" si="32"/>
        <v>0.30389999999999351</v>
      </c>
      <c r="AN114">
        <v>0.08</v>
      </c>
      <c r="AO114">
        <f t="shared" si="33"/>
        <v>1.7999999999999616E-3</v>
      </c>
    </row>
    <row r="115" spans="37:41" x14ac:dyDescent="0.25">
      <c r="AK115">
        <v>13.82</v>
      </c>
      <c r="AL115">
        <v>15.11</v>
      </c>
      <c r="AM115">
        <f t="shared" si="32"/>
        <v>0.14884999999999682</v>
      </c>
      <c r="AN115">
        <v>0.1</v>
      </c>
      <c r="AO115">
        <f t="shared" si="33"/>
        <v>9.9999999999997877E-4</v>
      </c>
    </row>
    <row r="116" spans="37:41" x14ac:dyDescent="0.25">
      <c r="AK116">
        <v>13.83</v>
      </c>
      <c r="AL116">
        <v>14.66</v>
      </c>
      <c r="AM116">
        <f t="shared" si="32"/>
        <v>0.14489999999999692</v>
      </c>
      <c r="AN116">
        <v>0.1</v>
      </c>
      <c r="AO116">
        <f t="shared" si="33"/>
        <v>9.4999999999997972E-4</v>
      </c>
    </row>
    <row r="117" spans="37:41" x14ac:dyDescent="0.25">
      <c r="AK117">
        <v>13.84</v>
      </c>
      <c r="AL117">
        <v>14.32</v>
      </c>
      <c r="AM117">
        <f t="shared" si="32"/>
        <v>0.14149999999999699</v>
      </c>
      <c r="AN117">
        <v>0.09</v>
      </c>
      <c r="AO117">
        <f t="shared" si="33"/>
        <v>8.9999999999998078E-4</v>
      </c>
    </row>
    <row r="118" spans="37:41" x14ac:dyDescent="0.25">
      <c r="AK118">
        <v>13.85</v>
      </c>
      <c r="AL118">
        <v>13.98</v>
      </c>
      <c r="AM118">
        <f t="shared" si="32"/>
        <v>0.27709999999999413</v>
      </c>
      <c r="AN118">
        <v>0.09</v>
      </c>
      <c r="AO118">
        <f t="shared" si="33"/>
        <v>1.7999999999999616E-3</v>
      </c>
    </row>
    <row r="119" spans="37:41" x14ac:dyDescent="0.25">
      <c r="AK119">
        <v>13.87</v>
      </c>
      <c r="AL119">
        <v>13.73</v>
      </c>
      <c r="AM119">
        <f t="shared" si="32"/>
        <v>0.27440000000001852</v>
      </c>
      <c r="AN119">
        <v>0.09</v>
      </c>
      <c r="AO119">
        <f t="shared" si="33"/>
        <v>1.8000000000001214E-3</v>
      </c>
    </row>
    <row r="120" spans="37:41" x14ac:dyDescent="0.25">
      <c r="AK120">
        <v>13.89</v>
      </c>
      <c r="AL120">
        <v>13.71</v>
      </c>
      <c r="AM120">
        <f t="shared" si="32"/>
        <v>0.27069999999999422</v>
      </c>
      <c r="AN120">
        <v>0.09</v>
      </c>
      <c r="AO120">
        <f t="shared" si="33"/>
        <v>1.7999999999999616E-3</v>
      </c>
    </row>
    <row r="121" spans="37:41" x14ac:dyDescent="0.25">
      <c r="AK121">
        <v>13.91</v>
      </c>
      <c r="AL121">
        <v>13.36</v>
      </c>
      <c r="AM121">
        <f t="shared" si="32"/>
        <v>0.26499999999999435</v>
      </c>
      <c r="AN121">
        <v>0.09</v>
      </c>
      <c r="AO121">
        <f t="shared" si="33"/>
        <v>1.6999999999999637E-3</v>
      </c>
    </row>
    <row r="122" spans="37:41" x14ac:dyDescent="0.25">
      <c r="AK122">
        <v>13.93</v>
      </c>
      <c r="AL122">
        <v>13.14</v>
      </c>
      <c r="AM122">
        <f t="shared" si="32"/>
        <v>0.13044999999999721</v>
      </c>
      <c r="AN122">
        <v>0.08</v>
      </c>
      <c r="AO122">
        <f t="shared" si="33"/>
        <v>7.9999999999998302E-4</v>
      </c>
    </row>
    <row r="123" spans="37:41" x14ac:dyDescent="0.25">
      <c r="AK123">
        <v>13.94</v>
      </c>
      <c r="AL123">
        <v>12.95</v>
      </c>
      <c r="AM123">
        <f t="shared" si="32"/>
        <v>0.25750000000001738</v>
      </c>
      <c r="AN123">
        <v>0.08</v>
      </c>
      <c r="AO123">
        <f t="shared" si="33"/>
        <v>1.6000000000001081E-3</v>
      </c>
    </row>
    <row r="124" spans="37:41" x14ac:dyDescent="0.25">
      <c r="AK124">
        <v>13.96</v>
      </c>
      <c r="AL124">
        <v>12.8</v>
      </c>
      <c r="AM124">
        <f t="shared" si="32"/>
        <v>0.12739999999999729</v>
      </c>
      <c r="AN124">
        <v>0.08</v>
      </c>
      <c r="AO124">
        <f t="shared" si="33"/>
        <v>7.4999999999998408E-4</v>
      </c>
    </row>
    <row r="125" spans="37:41" x14ac:dyDescent="0.25">
      <c r="AK125">
        <v>13.97</v>
      </c>
      <c r="AL125">
        <v>12.68</v>
      </c>
      <c r="AM125">
        <f t="shared" si="32"/>
        <v>0.12594999999999731</v>
      </c>
      <c r="AN125">
        <v>7.0000000000000007E-2</v>
      </c>
      <c r="AO125">
        <f t="shared" si="33"/>
        <v>6.9999999999998514E-4</v>
      </c>
    </row>
    <row r="126" spans="37:41" x14ac:dyDescent="0.25">
      <c r="AK126">
        <v>13.98</v>
      </c>
      <c r="AL126">
        <v>12.51</v>
      </c>
      <c r="AM126">
        <f t="shared" si="32"/>
        <v>0.24889999999999471</v>
      </c>
      <c r="AN126">
        <v>7.0000000000000007E-2</v>
      </c>
      <c r="AO126">
        <f t="shared" si="33"/>
        <v>1.3999999999999703E-3</v>
      </c>
    </row>
    <row r="127" spans="37:41" x14ac:dyDescent="0.25">
      <c r="AK127">
        <v>14</v>
      </c>
      <c r="AL127">
        <v>12.38</v>
      </c>
      <c r="AM127">
        <f t="shared" si="32"/>
        <v>0.12379999999999737</v>
      </c>
      <c r="AN127">
        <v>7.0000000000000007E-2</v>
      </c>
      <c r="AO127">
        <f t="shared" si="33"/>
        <v>6.9999999999998514E-4</v>
      </c>
    </row>
    <row r="128" spans="37:41" x14ac:dyDescent="0.25">
      <c r="AK128">
        <v>14.01</v>
      </c>
      <c r="AL128">
        <v>12.38</v>
      </c>
      <c r="AM128">
        <f t="shared" si="32"/>
        <v>0.12564999999999735</v>
      </c>
      <c r="AN128">
        <v>7.0000000000000007E-2</v>
      </c>
      <c r="AO128">
        <f t="shared" si="33"/>
        <v>6.499999999999862E-4</v>
      </c>
    </row>
    <row r="129" spans="37:41" x14ac:dyDescent="0.25">
      <c r="AK129">
        <v>14.02</v>
      </c>
      <c r="AL129">
        <v>12.75</v>
      </c>
      <c r="AM129">
        <f t="shared" si="32"/>
        <v>0.12674999999999731</v>
      </c>
      <c r="AN129">
        <v>0.06</v>
      </c>
      <c r="AO129">
        <f t="shared" si="33"/>
        <v>5.9999999999998715E-4</v>
      </c>
    </row>
    <row r="130" spans="37:41" x14ac:dyDescent="0.25">
      <c r="AK130">
        <v>14.03</v>
      </c>
      <c r="AL130">
        <v>12.6</v>
      </c>
      <c r="AM130">
        <f t="shared" si="32"/>
        <v>0.12479999999999734</v>
      </c>
      <c r="AN130">
        <v>0.06</v>
      </c>
      <c r="AO130">
        <f t="shared" si="33"/>
        <v>5.9999999999998715E-4</v>
      </c>
    </row>
    <row r="131" spans="37:41" x14ac:dyDescent="0.25">
      <c r="AK131">
        <v>14.04</v>
      </c>
      <c r="AL131">
        <v>12.36</v>
      </c>
      <c r="AM131">
        <f t="shared" si="32"/>
        <v>0.12190000000001905</v>
      </c>
      <c r="AN131">
        <v>0.06</v>
      </c>
      <c r="AO131">
        <f t="shared" si="33"/>
        <v>5.5000000000008601E-4</v>
      </c>
    </row>
    <row r="132" spans="37:41" x14ac:dyDescent="0.25">
      <c r="AK132">
        <v>14.05</v>
      </c>
      <c r="AL132">
        <v>12.02</v>
      </c>
      <c r="AM132">
        <f t="shared" si="32"/>
        <v>0.12054999999999742</v>
      </c>
      <c r="AN132">
        <v>0.05</v>
      </c>
      <c r="AO132">
        <f t="shared" si="33"/>
        <v>4.9999999999998939E-4</v>
      </c>
    </row>
    <row r="133" spans="37:41" x14ac:dyDescent="0.25">
      <c r="AK133">
        <v>14.06</v>
      </c>
      <c r="AL133">
        <v>12.09</v>
      </c>
      <c r="AM133">
        <f t="shared" ref="AM133:AM160" si="43">(AL133+AL134)/2*(AK134-AK133)</f>
        <v>0.12079999999999742</v>
      </c>
      <c r="AN133">
        <v>0.05</v>
      </c>
      <c r="AO133">
        <f t="shared" ref="AO133:AO160" si="44">(AN133+AN134)/2*(AK134-AK133)</f>
        <v>4.4999999999999039E-4</v>
      </c>
    </row>
    <row r="134" spans="37:41" x14ac:dyDescent="0.25">
      <c r="AK134">
        <v>14.07</v>
      </c>
      <c r="AL134">
        <v>12.07</v>
      </c>
      <c r="AM134">
        <f t="shared" si="43"/>
        <v>0.12114999999999743</v>
      </c>
      <c r="AN134">
        <v>0.04</v>
      </c>
      <c r="AO134">
        <f t="shared" si="44"/>
        <v>3.9999999999999151E-4</v>
      </c>
    </row>
    <row r="135" spans="37:41" x14ac:dyDescent="0.25">
      <c r="AK135">
        <v>14.08</v>
      </c>
      <c r="AL135">
        <v>12.16</v>
      </c>
      <c r="AM135">
        <f t="shared" si="43"/>
        <v>0.12284999999999738</v>
      </c>
      <c r="AN135">
        <v>0.04</v>
      </c>
      <c r="AO135">
        <f t="shared" si="44"/>
        <v>3.9999999999999151E-4</v>
      </c>
    </row>
    <row r="136" spans="37:41" x14ac:dyDescent="0.25">
      <c r="AK136">
        <v>14.09</v>
      </c>
      <c r="AL136">
        <v>12.41</v>
      </c>
      <c r="AM136">
        <f t="shared" si="43"/>
        <v>0.12544999999999731</v>
      </c>
      <c r="AN136">
        <v>0.04</v>
      </c>
      <c r="AO136">
        <f t="shared" si="44"/>
        <v>3.9999999999999151E-4</v>
      </c>
    </row>
    <row r="137" spans="37:41" x14ac:dyDescent="0.25">
      <c r="AK137">
        <v>14.1</v>
      </c>
      <c r="AL137">
        <v>12.68</v>
      </c>
      <c r="AM137">
        <f t="shared" si="43"/>
        <v>0.1272999999999973</v>
      </c>
      <c r="AN137">
        <v>0.04</v>
      </c>
      <c r="AO137">
        <f t="shared" si="44"/>
        <v>3.9999999999999151E-4</v>
      </c>
    </row>
    <row r="138" spans="37:41" x14ac:dyDescent="0.25">
      <c r="AK138">
        <v>14.11</v>
      </c>
      <c r="AL138">
        <v>12.78</v>
      </c>
      <c r="AM138">
        <f t="shared" si="43"/>
        <v>0.12779999999999728</v>
      </c>
      <c r="AN138">
        <v>0.04</v>
      </c>
      <c r="AO138">
        <f t="shared" si="44"/>
        <v>3.9999999999999151E-4</v>
      </c>
    </row>
    <row r="139" spans="37:41" x14ac:dyDescent="0.25">
      <c r="AK139">
        <v>14.12</v>
      </c>
      <c r="AL139">
        <v>12.78</v>
      </c>
      <c r="AM139">
        <f t="shared" si="43"/>
        <v>0.12805000000002001</v>
      </c>
      <c r="AN139">
        <v>0.04</v>
      </c>
      <c r="AO139">
        <f t="shared" si="44"/>
        <v>3.5000000000005475E-4</v>
      </c>
    </row>
    <row r="140" spans="37:41" x14ac:dyDescent="0.25">
      <c r="AK140">
        <v>14.13</v>
      </c>
      <c r="AL140">
        <v>12.83</v>
      </c>
      <c r="AM140">
        <f t="shared" si="43"/>
        <v>0.12829999999999728</v>
      </c>
      <c r="AN140">
        <v>0.03</v>
      </c>
      <c r="AO140">
        <f t="shared" si="44"/>
        <v>2.9999999999999358E-4</v>
      </c>
    </row>
    <row r="141" spans="37:41" x14ac:dyDescent="0.25">
      <c r="AK141">
        <v>14.14</v>
      </c>
      <c r="AL141">
        <v>12.83</v>
      </c>
      <c r="AM141">
        <f t="shared" si="43"/>
        <v>0.12779999999999728</v>
      </c>
      <c r="AN141">
        <v>0.03</v>
      </c>
      <c r="AO141">
        <f t="shared" si="44"/>
        <v>2.9999999999999358E-4</v>
      </c>
    </row>
    <row r="142" spans="37:41" x14ac:dyDescent="0.25">
      <c r="AK142">
        <v>14.15</v>
      </c>
      <c r="AL142">
        <v>12.73</v>
      </c>
      <c r="AM142">
        <f t="shared" si="43"/>
        <v>0.12644999999999729</v>
      </c>
      <c r="AN142">
        <v>0.03</v>
      </c>
      <c r="AO142">
        <f t="shared" si="44"/>
        <v>2.9999999999999358E-4</v>
      </c>
    </row>
    <row r="143" spans="37:41" x14ac:dyDescent="0.25">
      <c r="AK143">
        <v>14.16</v>
      </c>
      <c r="AL143">
        <v>12.56</v>
      </c>
      <c r="AM143">
        <f t="shared" si="43"/>
        <v>0.12534999999999732</v>
      </c>
      <c r="AN143">
        <v>0.03</v>
      </c>
      <c r="AO143">
        <f t="shared" si="44"/>
        <v>2.9999999999999358E-4</v>
      </c>
    </row>
    <row r="144" spans="37:41" x14ac:dyDescent="0.25">
      <c r="AK144">
        <v>14.17</v>
      </c>
      <c r="AL144">
        <v>12.51</v>
      </c>
      <c r="AM144">
        <f t="shared" si="43"/>
        <v>0.1262999999999973</v>
      </c>
      <c r="AN144">
        <v>0.03</v>
      </c>
      <c r="AO144">
        <f t="shared" si="44"/>
        <v>2.9999999999999358E-4</v>
      </c>
    </row>
    <row r="145" spans="37:41" x14ac:dyDescent="0.25">
      <c r="AK145">
        <v>14.18</v>
      </c>
      <c r="AL145">
        <v>12.75</v>
      </c>
      <c r="AM145">
        <f t="shared" si="43"/>
        <v>0.12699999999999728</v>
      </c>
      <c r="AN145">
        <v>0.03</v>
      </c>
      <c r="AO145">
        <f t="shared" si="44"/>
        <v>2.9999999999999358E-4</v>
      </c>
    </row>
    <row r="146" spans="37:41" x14ac:dyDescent="0.25">
      <c r="AK146">
        <v>14.19</v>
      </c>
      <c r="AL146">
        <v>12.65</v>
      </c>
      <c r="AM146">
        <f t="shared" si="43"/>
        <v>0.12469999999999733</v>
      </c>
      <c r="AN146">
        <v>0.03</v>
      </c>
      <c r="AO146">
        <f t="shared" si="44"/>
        <v>2.4999999999999469E-4</v>
      </c>
    </row>
    <row r="147" spans="37:41" x14ac:dyDescent="0.25">
      <c r="AK147">
        <v>14.2</v>
      </c>
      <c r="AL147">
        <v>12.29</v>
      </c>
      <c r="AM147">
        <f t="shared" si="43"/>
        <v>0.12130000000001895</v>
      </c>
      <c r="AN147">
        <v>0.02</v>
      </c>
      <c r="AO147">
        <f t="shared" si="44"/>
        <v>2.0000000000003126E-4</v>
      </c>
    </row>
    <row r="148" spans="37:41" x14ac:dyDescent="0.25">
      <c r="AK148">
        <v>14.21</v>
      </c>
      <c r="AL148">
        <v>11.97</v>
      </c>
      <c r="AM148">
        <f t="shared" si="43"/>
        <v>0.11969999999999746</v>
      </c>
      <c r="AN148">
        <v>0.02</v>
      </c>
      <c r="AO148">
        <f t="shared" si="44"/>
        <v>1.9999999999999575E-4</v>
      </c>
    </row>
    <row r="149" spans="37:41" x14ac:dyDescent="0.25">
      <c r="AK149">
        <v>14.22</v>
      </c>
      <c r="AL149">
        <v>11.97</v>
      </c>
      <c r="AM149">
        <f t="shared" si="43"/>
        <v>0.11819999999999749</v>
      </c>
      <c r="AN149">
        <v>0.02</v>
      </c>
      <c r="AO149">
        <f t="shared" si="44"/>
        <v>1.9999999999999575E-4</v>
      </c>
    </row>
    <row r="150" spans="37:41" x14ac:dyDescent="0.25">
      <c r="AK150">
        <v>14.23</v>
      </c>
      <c r="AL150">
        <v>11.67</v>
      </c>
      <c r="AM150">
        <f t="shared" si="43"/>
        <v>0.11669999999999751</v>
      </c>
      <c r="AN150">
        <v>0.02</v>
      </c>
      <c r="AO150">
        <f t="shared" si="44"/>
        <v>1.9999999999999575E-4</v>
      </c>
    </row>
    <row r="151" spans="37:41" x14ac:dyDescent="0.25">
      <c r="AK151">
        <v>14.24</v>
      </c>
      <c r="AL151">
        <v>11.67</v>
      </c>
      <c r="AM151">
        <f t="shared" si="43"/>
        <v>0.11644999999999751</v>
      </c>
      <c r="AN151">
        <v>0.02</v>
      </c>
      <c r="AO151">
        <f t="shared" si="44"/>
        <v>1.9999999999999575E-4</v>
      </c>
    </row>
    <row r="152" spans="37:41" x14ac:dyDescent="0.25">
      <c r="AK152">
        <v>14.25</v>
      </c>
      <c r="AL152">
        <v>11.62</v>
      </c>
      <c r="AM152">
        <f t="shared" si="43"/>
        <v>0.11449999999999755</v>
      </c>
      <c r="AN152">
        <v>0.02</v>
      </c>
      <c r="AO152">
        <f t="shared" si="44"/>
        <v>1.9999999999999575E-4</v>
      </c>
    </row>
    <row r="153" spans="37:41" x14ac:dyDescent="0.25">
      <c r="AK153">
        <v>14.26</v>
      </c>
      <c r="AL153">
        <v>11.28</v>
      </c>
      <c r="AM153">
        <f t="shared" si="43"/>
        <v>0.11304999999999758</v>
      </c>
      <c r="AN153">
        <v>0.02</v>
      </c>
      <c r="AO153">
        <f t="shared" si="44"/>
        <v>1.9999999999999575E-4</v>
      </c>
    </row>
    <row r="154" spans="37:41" x14ac:dyDescent="0.25">
      <c r="AK154">
        <v>14.27</v>
      </c>
      <c r="AL154">
        <v>11.33</v>
      </c>
      <c r="AM154">
        <f t="shared" si="43"/>
        <v>0.11279999999999761</v>
      </c>
      <c r="AN154">
        <v>0.02</v>
      </c>
      <c r="AO154">
        <f t="shared" si="44"/>
        <v>1.4999999999999679E-4</v>
      </c>
    </row>
    <row r="155" spans="37:41" x14ac:dyDescent="0.25">
      <c r="AK155">
        <v>14.28</v>
      </c>
      <c r="AL155">
        <v>11.23</v>
      </c>
      <c r="AM155">
        <f t="shared" si="43"/>
        <v>0.11069999999999765</v>
      </c>
      <c r="AN155">
        <v>0.01</v>
      </c>
      <c r="AO155">
        <f t="shared" si="44"/>
        <v>9.9999999999997877E-5</v>
      </c>
    </row>
    <row r="156" spans="37:41" x14ac:dyDescent="0.25">
      <c r="AK156">
        <v>14.29</v>
      </c>
      <c r="AL156">
        <v>10.91</v>
      </c>
      <c r="AM156">
        <f t="shared" si="43"/>
        <v>0.10640000000001663</v>
      </c>
      <c r="AN156">
        <v>0.01</v>
      </c>
      <c r="AO156">
        <f t="shared" si="44"/>
        <v>1.0000000000001563E-4</v>
      </c>
    </row>
    <row r="157" spans="37:41" x14ac:dyDescent="0.25">
      <c r="AK157">
        <v>14.3</v>
      </c>
      <c r="AL157">
        <v>10.37</v>
      </c>
      <c r="AM157">
        <f t="shared" si="43"/>
        <v>0.10394999999999778</v>
      </c>
      <c r="AN157">
        <v>0.01</v>
      </c>
      <c r="AO157">
        <f t="shared" si="44"/>
        <v>9.9999999999997877E-5</v>
      </c>
    </row>
    <row r="158" spans="37:41" x14ac:dyDescent="0.25">
      <c r="AK158">
        <v>14.31</v>
      </c>
      <c r="AL158">
        <v>10.42</v>
      </c>
      <c r="AM158">
        <f t="shared" si="43"/>
        <v>0.10394999999999778</v>
      </c>
      <c r="AN158">
        <v>0.01</v>
      </c>
      <c r="AO158">
        <f t="shared" si="44"/>
        <v>9.9999999999997877E-5</v>
      </c>
    </row>
    <row r="159" spans="37:41" x14ac:dyDescent="0.25">
      <c r="AK159">
        <v>14.32</v>
      </c>
      <c r="AL159">
        <v>10.37</v>
      </c>
      <c r="AM159">
        <f t="shared" si="43"/>
        <v>0.10344999999999778</v>
      </c>
      <c r="AN159">
        <v>0.01</v>
      </c>
      <c r="AO159">
        <f t="shared" si="44"/>
        <v>9.9999999999997877E-5</v>
      </c>
    </row>
    <row r="160" spans="37:41" x14ac:dyDescent="0.25">
      <c r="AK160">
        <v>14.33</v>
      </c>
      <c r="AL160">
        <v>10.32</v>
      </c>
      <c r="AM160">
        <f t="shared" si="43"/>
        <v>0.1028499999999978</v>
      </c>
      <c r="AN160">
        <v>0.01</v>
      </c>
      <c r="AO160">
        <f t="shared" si="44"/>
        <v>9.9999999999997877E-5</v>
      </c>
    </row>
    <row r="161" spans="37:41" x14ac:dyDescent="0.25">
      <c r="AK161">
        <v>14.34</v>
      </c>
      <c r="AL161">
        <v>10.25</v>
      </c>
      <c r="AN161">
        <v>0.01</v>
      </c>
    </row>
    <row r="162" spans="37:41" x14ac:dyDescent="0.25">
      <c r="AL162" s="21"/>
      <c r="AM162" s="21">
        <f>SUM(AM4:AM161)</f>
        <v>29.444849999999981</v>
      </c>
      <c r="AN162" s="31"/>
      <c r="AO162" s="31">
        <f>SUM(AO4:AO161)</f>
        <v>1.0513499999999971</v>
      </c>
    </row>
  </sheetData>
  <hyperlinks>
    <hyperlink ref="F1" r:id="rId1" location="a1" xr:uid="{1C73911C-82B4-4035-9160-DE1613E1535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99DCA-6E45-4AF0-B659-EF09BF4BCAB2}">
  <dimension ref="A1:Q104"/>
  <sheetViews>
    <sheetView workbookViewId="0">
      <selection activeCell="P21" sqref="P21"/>
    </sheetView>
  </sheetViews>
  <sheetFormatPr defaultRowHeight="15" x14ac:dyDescent="0.25"/>
  <cols>
    <col min="1" max="1" width="10.140625" bestFit="1" customWidth="1"/>
    <col min="10" max="10" width="10.140625" bestFit="1" customWidth="1"/>
  </cols>
  <sheetData>
    <row r="1" spans="1:17" ht="18.75" x14ac:dyDescent="0.3">
      <c r="A1" s="29" t="s">
        <v>21</v>
      </c>
      <c r="F1" s="30" t="s">
        <v>22</v>
      </c>
    </row>
    <row r="2" spans="1:17" x14ac:dyDescent="0.25">
      <c r="A2" s="1">
        <v>43719</v>
      </c>
      <c r="C2" t="s">
        <v>30</v>
      </c>
      <c r="E2" t="s">
        <v>30</v>
      </c>
      <c r="H2" t="s">
        <v>30</v>
      </c>
      <c r="J2" s="1">
        <v>43732.53125</v>
      </c>
      <c r="L2" t="s">
        <v>30</v>
      </c>
      <c r="N2" t="s">
        <v>30</v>
      </c>
      <c r="Q2" t="s">
        <v>30</v>
      </c>
    </row>
    <row r="3" spans="1:17" x14ac:dyDescent="0.25">
      <c r="A3" s="1" t="s">
        <v>23</v>
      </c>
      <c r="B3" t="s">
        <v>24</v>
      </c>
      <c r="C3" t="s">
        <v>27</v>
      </c>
      <c r="D3" t="s">
        <v>25</v>
      </c>
      <c r="E3" t="s">
        <v>28</v>
      </c>
      <c r="F3" t="s">
        <v>23</v>
      </c>
      <c r="G3" t="s">
        <v>26</v>
      </c>
      <c r="H3" t="s">
        <v>29</v>
      </c>
      <c r="J3" s="1" t="s">
        <v>23</v>
      </c>
      <c r="K3" t="s">
        <v>24</v>
      </c>
      <c r="L3" t="s">
        <v>27</v>
      </c>
      <c r="M3" t="s">
        <v>25</v>
      </c>
      <c r="N3" t="s">
        <v>28</v>
      </c>
      <c r="O3" t="s">
        <v>23</v>
      </c>
      <c r="P3" t="s">
        <v>26</v>
      </c>
      <c r="Q3" t="s">
        <v>29</v>
      </c>
    </row>
    <row r="4" spans="1:17" x14ac:dyDescent="0.25">
      <c r="A4">
        <v>13.06</v>
      </c>
      <c r="B4">
        <v>10.32</v>
      </c>
      <c r="C4">
        <f>(B4+B5)/2*($A$5-$A$4)</f>
        <v>0.10209999999999783</v>
      </c>
      <c r="D4">
        <v>2.35</v>
      </c>
      <c r="E4">
        <f>(D4+D5)/2*($A$5-$A$4)</f>
        <v>2.3349999999999503E-2</v>
      </c>
      <c r="F4">
        <v>12.05</v>
      </c>
      <c r="G4">
        <v>39.32</v>
      </c>
      <c r="H4">
        <f>(G4+G5)/2*(F5-F4)</f>
        <v>0.39994999999999153</v>
      </c>
      <c r="J4">
        <v>13.44</v>
      </c>
      <c r="K4">
        <v>9.42</v>
      </c>
      <c r="L4">
        <f>(K4+K5)/2*($J$5-$J$4)</f>
        <v>9.5899999999997959E-2</v>
      </c>
      <c r="M4">
        <v>0.35</v>
      </c>
      <c r="N4">
        <f>(M4+M5)/2*($J$5-$J$4)</f>
        <v>3.4499999999999262E-3</v>
      </c>
      <c r="O4">
        <v>12.44</v>
      </c>
      <c r="P4">
        <v>41.07</v>
      </c>
      <c r="Q4">
        <f>(P4+P5)/2*(O5-O4)</f>
        <v>0.41269999999999119</v>
      </c>
    </row>
    <row r="5" spans="1:17" x14ac:dyDescent="0.25">
      <c r="A5">
        <v>13.07</v>
      </c>
      <c r="B5">
        <v>10.1</v>
      </c>
      <c r="C5">
        <f t="shared" ref="C5:C68" si="0">(B5+B6)/2*($A$5-$A$4)</f>
        <v>0.10054999999999785</v>
      </c>
      <c r="D5">
        <v>2.3199999999999998</v>
      </c>
      <c r="E5">
        <f t="shared" ref="E5:E68" si="1">(D5+D6)/2*($A$5-$A$4)</f>
        <v>2.2899999999999511E-2</v>
      </c>
      <c r="F5">
        <v>12.06</v>
      </c>
      <c r="G5">
        <v>40.67</v>
      </c>
      <c r="H5">
        <f t="shared" ref="H5:H68" si="2">(G5+G6)/2*(F6-F5)</f>
        <v>0.40884999999999133</v>
      </c>
      <c r="J5">
        <v>13.45</v>
      </c>
      <c r="K5">
        <v>9.76</v>
      </c>
      <c r="L5">
        <f t="shared" ref="L5:L66" si="3">(K5+K6)/2*($J$5-$J$4)</f>
        <v>9.6849999999997924E-2</v>
      </c>
      <c r="M5">
        <v>0.34</v>
      </c>
      <c r="N5">
        <f t="shared" ref="N5:N66" si="4">(M5+M6)/2*($J$5-$J$4)</f>
        <v>3.349999999999929E-3</v>
      </c>
      <c r="O5">
        <v>12.45</v>
      </c>
      <c r="P5">
        <v>41.47</v>
      </c>
      <c r="Q5">
        <f t="shared" ref="Q5:Q68" si="5">(P5+P6)/2*(O6-O5)</f>
        <v>0.41475000000006479</v>
      </c>
    </row>
    <row r="6" spans="1:17" x14ac:dyDescent="0.25">
      <c r="A6">
        <v>13.08</v>
      </c>
      <c r="B6">
        <v>10.01</v>
      </c>
      <c r="C6">
        <f t="shared" si="0"/>
        <v>0.10144999999999783</v>
      </c>
      <c r="D6">
        <v>2.2599999999999998</v>
      </c>
      <c r="E6">
        <f t="shared" si="1"/>
        <v>2.2399999999999524E-2</v>
      </c>
      <c r="F6">
        <v>12.07</v>
      </c>
      <c r="G6">
        <v>41.1</v>
      </c>
      <c r="H6">
        <f t="shared" si="2"/>
        <v>0.41519999999999113</v>
      </c>
      <c r="J6">
        <v>13.46</v>
      </c>
      <c r="K6">
        <v>9.61</v>
      </c>
      <c r="L6">
        <f t="shared" si="3"/>
        <v>9.5499999999997975E-2</v>
      </c>
      <c r="M6">
        <v>0.33</v>
      </c>
      <c r="N6">
        <f t="shared" si="4"/>
        <v>3.2499999999999309E-3</v>
      </c>
      <c r="O6">
        <v>12.46</v>
      </c>
      <c r="P6">
        <v>41.48</v>
      </c>
      <c r="Q6">
        <f t="shared" si="5"/>
        <v>0.41609999999999114</v>
      </c>
    </row>
    <row r="7" spans="1:17" x14ac:dyDescent="0.25">
      <c r="A7">
        <v>13.09</v>
      </c>
      <c r="B7">
        <v>10.28</v>
      </c>
      <c r="C7">
        <f t="shared" si="0"/>
        <v>0.1027999999999978</v>
      </c>
      <c r="D7">
        <v>2.2200000000000002</v>
      </c>
      <c r="E7">
        <f t="shared" si="1"/>
        <v>2.1999999999999534E-2</v>
      </c>
      <c r="F7">
        <v>12.08</v>
      </c>
      <c r="G7">
        <v>41.94</v>
      </c>
      <c r="H7">
        <f t="shared" si="2"/>
        <v>0.41524999999999113</v>
      </c>
      <c r="J7">
        <v>13.47</v>
      </c>
      <c r="K7">
        <v>9.49</v>
      </c>
      <c r="L7">
        <f t="shared" si="3"/>
        <v>9.5649999999997973E-2</v>
      </c>
      <c r="M7">
        <v>0.32</v>
      </c>
      <c r="N7">
        <f t="shared" si="4"/>
        <v>3.1999999999999321E-3</v>
      </c>
      <c r="O7">
        <v>12.47</v>
      </c>
      <c r="P7">
        <v>41.74</v>
      </c>
      <c r="Q7">
        <f t="shared" si="5"/>
        <v>0.41604999999999115</v>
      </c>
    </row>
    <row r="8" spans="1:17" x14ac:dyDescent="0.25">
      <c r="A8">
        <v>13.1</v>
      </c>
      <c r="B8">
        <v>10.28</v>
      </c>
      <c r="C8">
        <f t="shared" si="0"/>
        <v>0.1023999999999978</v>
      </c>
      <c r="D8">
        <v>2.1800000000000002</v>
      </c>
      <c r="E8">
        <f t="shared" si="1"/>
        <v>2.1699999999999536E-2</v>
      </c>
      <c r="F8">
        <v>12.09</v>
      </c>
      <c r="G8">
        <v>41.11</v>
      </c>
      <c r="H8">
        <f t="shared" si="2"/>
        <v>0.41439999999999116</v>
      </c>
      <c r="J8">
        <v>13.48</v>
      </c>
      <c r="K8">
        <v>9.64</v>
      </c>
      <c r="L8">
        <f t="shared" si="3"/>
        <v>9.6999999999997921E-2</v>
      </c>
      <c r="M8">
        <v>0.32</v>
      </c>
      <c r="N8">
        <f t="shared" si="4"/>
        <v>3.1499999999999328E-3</v>
      </c>
      <c r="O8">
        <v>12.48</v>
      </c>
      <c r="P8">
        <v>41.47</v>
      </c>
      <c r="Q8">
        <f t="shared" si="5"/>
        <v>0.4145999999999912</v>
      </c>
    </row>
    <row r="9" spans="1:17" x14ac:dyDescent="0.25">
      <c r="A9">
        <v>13.11</v>
      </c>
      <c r="B9">
        <v>10.199999999999999</v>
      </c>
      <c r="C9">
        <f t="shared" si="0"/>
        <v>0.10224999999999781</v>
      </c>
      <c r="D9">
        <v>2.16</v>
      </c>
      <c r="E9">
        <f t="shared" si="1"/>
        <v>2.1149999999999551E-2</v>
      </c>
      <c r="F9">
        <v>12.1</v>
      </c>
      <c r="G9">
        <v>41.77</v>
      </c>
      <c r="H9">
        <f t="shared" si="2"/>
        <v>0.41864999999999108</v>
      </c>
      <c r="J9">
        <v>13.49</v>
      </c>
      <c r="K9">
        <v>9.76</v>
      </c>
      <c r="L9">
        <f t="shared" si="3"/>
        <v>9.6249999999997948E-2</v>
      </c>
      <c r="M9">
        <v>0.31</v>
      </c>
      <c r="N9">
        <f t="shared" si="4"/>
        <v>2.7499999999999417E-3</v>
      </c>
      <c r="O9">
        <v>12.49</v>
      </c>
      <c r="P9">
        <v>41.45</v>
      </c>
      <c r="Q9">
        <f t="shared" si="5"/>
        <v>0.40694999999999132</v>
      </c>
    </row>
    <row r="10" spans="1:17" x14ac:dyDescent="0.25">
      <c r="A10">
        <v>13.12</v>
      </c>
      <c r="B10">
        <v>10.25</v>
      </c>
      <c r="C10">
        <f t="shared" si="0"/>
        <v>0.10239999999999783</v>
      </c>
      <c r="D10">
        <v>2.0699999999999998</v>
      </c>
      <c r="E10">
        <f t="shared" si="1"/>
        <v>2.0449999999999562E-2</v>
      </c>
      <c r="F10">
        <v>12.11</v>
      </c>
      <c r="G10">
        <v>41.96</v>
      </c>
      <c r="H10">
        <f t="shared" si="2"/>
        <v>0.420949999999991</v>
      </c>
      <c r="J10">
        <v>13.5</v>
      </c>
      <c r="K10">
        <v>9.49</v>
      </c>
      <c r="L10">
        <f t="shared" si="3"/>
        <v>9.5499999999997975E-2</v>
      </c>
      <c r="M10">
        <v>0.24</v>
      </c>
      <c r="N10">
        <f t="shared" si="4"/>
        <v>2.3499999999999498E-3</v>
      </c>
      <c r="O10">
        <v>12.5</v>
      </c>
      <c r="P10">
        <v>39.94</v>
      </c>
      <c r="Q10">
        <f t="shared" si="5"/>
        <v>0.39899999999999147</v>
      </c>
    </row>
    <row r="11" spans="1:17" x14ac:dyDescent="0.25">
      <c r="A11">
        <v>13.13</v>
      </c>
      <c r="B11">
        <v>10.23</v>
      </c>
      <c r="C11">
        <f t="shared" si="0"/>
        <v>0.10239999999999783</v>
      </c>
      <c r="D11">
        <v>2.02</v>
      </c>
      <c r="E11">
        <f t="shared" si="1"/>
        <v>2.0049999999999572E-2</v>
      </c>
      <c r="F11">
        <v>12.12</v>
      </c>
      <c r="G11">
        <v>42.23</v>
      </c>
      <c r="H11">
        <f t="shared" si="2"/>
        <v>0.4230000000000661</v>
      </c>
      <c r="J11">
        <v>13.51</v>
      </c>
      <c r="K11">
        <v>9.61</v>
      </c>
      <c r="L11">
        <f t="shared" si="3"/>
        <v>9.4499999999997975E-2</v>
      </c>
      <c r="M11">
        <v>0.23</v>
      </c>
      <c r="N11">
        <f t="shared" si="4"/>
        <v>2.2499999999999521E-3</v>
      </c>
      <c r="O11">
        <v>12.51</v>
      </c>
      <c r="P11">
        <v>39.86</v>
      </c>
      <c r="Q11">
        <f t="shared" si="5"/>
        <v>0.39714999999999157</v>
      </c>
    </row>
    <row r="12" spans="1:17" x14ac:dyDescent="0.25">
      <c r="A12">
        <v>13.14</v>
      </c>
      <c r="B12">
        <v>10.25</v>
      </c>
      <c r="C12">
        <f t="shared" si="0"/>
        <v>9.9449999999997887E-2</v>
      </c>
      <c r="D12">
        <v>1.99</v>
      </c>
      <c r="E12">
        <f t="shared" si="1"/>
        <v>1.9699999999999579E-2</v>
      </c>
      <c r="F12">
        <v>12.13</v>
      </c>
      <c r="G12">
        <v>42.37</v>
      </c>
      <c r="H12">
        <f t="shared" si="2"/>
        <v>0.41899999999999105</v>
      </c>
      <c r="J12">
        <v>13.52</v>
      </c>
      <c r="K12">
        <v>9.2899999999999991</v>
      </c>
      <c r="L12">
        <f t="shared" si="3"/>
        <v>9.6249999999997948E-2</v>
      </c>
      <c r="M12">
        <v>0.22</v>
      </c>
      <c r="N12">
        <f t="shared" si="4"/>
        <v>2.1999999999999533E-3</v>
      </c>
      <c r="O12">
        <v>12.52</v>
      </c>
      <c r="P12">
        <v>39.57</v>
      </c>
      <c r="Q12">
        <f t="shared" si="5"/>
        <v>0.39909999999999146</v>
      </c>
    </row>
    <row r="13" spans="1:17" x14ac:dyDescent="0.25">
      <c r="A13">
        <v>13.15</v>
      </c>
      <c r="B13">
        <v>9.64</v>
      </c>
      <c r="C13">
        <f t="shared" si="0"/>
        <v>9.8949999999997887E-2</v>
      </c>
      <c r="D13">
        <v>1.95</v>
      </c>
      <c r="E13">
        <f t="shared" si="1"/>
        <v>1.9049999999999595E-2</v>
      </c>
      <c r="F13">
        <v>12.14</v>
      </c>
      <c r="G13">
        <v>41.43</v>
      </c>
      <c r="H13">
        <f t="shared" si="2"/>
        <v>0.41609999999999114</v>
      </c>
      <c r="J13">
        <v>13.53</v>
      </c>
      <c r="K13">
        <v>9.9600000000000009</v>
      </c>
      <c r="L13">
        <f t="shared" si="3"/>
        <v>9.8599999999997898E-2</v>
      </c>
      <c r="M13">
        <v>0.22</v>
      </c>
      <c r="N13">
        <f t="shared" si="4"/>
        <v>2.149999999999954E-3</v>
      </c>
      <c r="O13">
        <v>12.53</v>
      </c>
      <c r="P13">
        <v>40.25</v>
      </c>
      <c r="Q13">
        <f t="shared" si="5"/>
        <v>0.40494999999999143</v>
      </c>
    </row>
    <row r="14" spans="1:17" x14ac:dyDescent="0.25">
      <c r="A14">
        <v>13.16</v>
      </c>
      <c r="B14">
        <v>10.15</v>
      </c>
      <c r="C14">
        <f t="shared" si="0"/>
        <v>0.10089999999999785</v>
      </c>
      <c r="D14">
        <v>1.86</v>
      </c>
      <c r="E14">
        <f t="shared" si="1"/>
        <v>1.8499999999999607E-2</v>
      </c>
      <c r="F14">
        <v>12.15</v>
      </c>
      <c r="G14">
        <v>41.79</v>
      </c>
      <c r="H14">
        <f t="shared" si="2"/>
        <v>0.42104999999999104</v>
      </c>
      <c r="J14">
        <v>13.54</v>
      </c>
      <c r="K14">
        <v>9.76</v>
      </c>
      <c r="L14">
        <f t="shared" si="3"/>
        <v>9.7349999999997924E-2</v>
      </c>
      <c r="M14">
        <v>0.21</v>
      </c>
      <c r="N14">
        <f t="shared" si="4"/>
        <v>2.0999999999999552E-3</v>
      </c>
      <c r="O14">
        <v>12.54</v>
      </c>
      <c r="P14">
        <v>40.74</v>
      </c>
      <c r="Q14">
        <f t="shared" si="5"/>
        <v>0.40490000000006332</v>
      </c>
    </row>
    <row r="15" spans="1:17" x14ac:dyDescent="0.25">
      <c r="A15">
        <v>13.17</v>
      </c>
      <c r="B15">
        <v>10.029999999999999</v>
      </c>
      <c r="C15">
        <f t="shared" si="0"/>
        <v>9.9799999999997877E-2</v>
      </c>
      <c r="D15">
        <v>1.84</v>
      </c>
      <c r="E15">
        <f t="shared" si="1"/>
        <v>1.8199999999999612E-2</v>
      </c>
      <c r="F15">
        <v>12.16</v>
      </c>
      <c r="G15">
        <v>42.42</v>
      </c>
      <c r="H15">
        <f t="shared" si="2"/>
        <v>0.41129999999999128</v>
      </c>
      <c r="J15">
        <v>13.55</v>
      </c>
      <c r="K15">
        <v>9.7100000000000009</v>
      </c>
      <c r="L15">
        <f t="shared" si="3"/>
        <v>9.7599999999997938E-2</v>
      </c>
      <c r="M15">
        <v>0.21</v>
      </c>
      <c r="N15">
        <f t="shared" si="4"/>
        <v>2.0499999999999564E-3</v>
      </c>
      <c r="O15">
        <v>12.55</v>
      </c>
      <c r="P15">
        <v>40.24</v>
      </c>
      <c r="Q15">
        <f t="shared" si="5"/>
        <v>0.40034999999999143</v>
      </c>
    </row>
    <row r="16" spans="1:17" x14ac:dyDescent="0.25">
      <c r="A16">
        <v>13.18</v>
      </c>
      <c r="B16">
        <v>9.93</v>
      </c>
      <c r="C16">
        <f t="shared" si="0"/>
        <v>0.10004999999999786</v>
      </c>
      <c r="D16">
        <v>1.8</v>
      </c>
      <c r="E16">
        <f t="shared" si="1"/>
        <v>1.7799999999999622E-2</v>
      </c>
      <c r="F16">
        <v>12.17</v>
      </c>
      <c r="G16">
        <v>39.840000000000003</v>
      </c>
      <c r="H16">
        <f t="shared" si="2"/>
        <v>0.39429999999999166</v>
      </c>
      <c r="J16">
        <v>13.56</v>
      </c>
      <c r="K16">
        <v>9.81</v>
      </c>
      <c r="L16">
        <f t="shared" si="3"/>
        <v>9.7499999999997922E-2</v>
      </c>
      <c r="M16">
        <v>0.2</v>
      </c>
      <c r="N16">
        <f t="shared" si="4"/>
        <v>1.9999999999999575E-3</v>
      </c>
      <c r="O16">
        <v>12.56</v>
      </c>
      <c r="P16">
        <v>39.83</v>
      </c>
      <c r="Q16">
        <f t="shared" si="5"/>
        <v>0.38144999999999185</v>
      </c>
    </row>
    <row r="17" spans="1:17" x14ac:dyDescent="0.25">
      <c r="A17">
        <v>13.19</v>
      </c>
      <c r="B17">
        <v>10.08</v>
      </c>
      <c r="C17">
        <f t="shared" si="0"/>
        <v>9.969999999999786E-2</v>
      </c>
      <c r="D17">
        <v>1.76</v>
      </c>
      <c r="E17">
        <f t="shared" si="1"/>
        <v>1.7399999999999628E-2</v>
      </c>
      <c r="F17">
        <v>12.18</v>
      </c>
      <c r="G17">
        <v>39.020000000000003</v>
      </c>
      <c r="H17">
        <f t="shared" si="2"/>
        <v>0.78059999999998342</v>
      </c>
      <c r="J17">
        <v>13.57</v>
      </c>
      <c r="K17">
        <v>9.69</v>
      </c>
      <c r="L17">
        <f t="shared" si="3"/>
        <v>9.6999999999997921E-2</v>
      </c>
      <c r="M17">
        <v>0.2</v>
      </c>
      <c r="N17">
        <f t="shared" si="4"/>
        <v>1.9499999999999585E-3</v>
      </c>
      <c r="O17">
        <v>12.57</v>
      </c>
      <c r="P17">
        <v>36.46</v>
      </c>
      <c r="Q17">
        <f t="shared" si="5"/>
        <v>0.35749999999999238</v>
      </c>
    </row>
    <row r="18" spans="1:17" x14ac:dyDescent="0.25">
      <c r="A18">
        <v>13.2</v>
      </c>
      <c r="B18">
        <v>9.86</v>
      </c>
      <c r="C18">
        <f t="shared" si="0"/>
        <v>0.10114999999999782</v>
      </c>
      <c r="D18">
        <v>1.72</v>
      </c>
      <c r="E18">
        <f t="shared" si="1"/>
        <v>1.6949999999999635E-2</v>
      </c>
      <c r="F18">
        <v>12.2</v>
      </c>
      <c r="G18">
        <v>39.04</v>
      </c>
      <c r="H18">
        <f t="shared" si="2"/>
        <v>0.39595000000006186</v>
      </c>
      <c r="J18">
        <v>13.58</v>
      </c>
      <c r="K18">
        <v>9.7100000000000009</v>
      </c>
      <c r="L18">
        <f t="shared" si="3"/>
        <v>9.5899999999997959E-2</v>
      </c>
      <c r="M18">
        <v>0.19</v>
      </c>
      <c r="N18">
        <f t="shared" si="4"/>
        <v>1.8999999999999594E-3</v>
      </c>
      <c r="O18">
        <v>12.58</v>
      </c>
      <c r="P18">
        <v>35.04</v>
      </c>
      <c r="Q18">
        <f t="shared" si="5"/>
        <v>0.34399999999999264</v>
      </c>
    </row>
    <row r="19" spans="1:17" x14ac:dyDescent="0.25">
      <c r="A19">
        <v>13.21</v>
      </c>
      <c r="B19">
        <v>10.37</v>
      </c>
      <c r="C19">
        <f t="shared" si="0"/>
        <v>0.10234999999999782</v>
      </c>
      <c r="D19">
        <v>1.67</v>
      </c>
      <c r="E19">
        <f t="shared" si="1"/>
        <v>1.6449999999999649E-2</v>
      </c>
      <c r="F19">
        <v>12.21</v>
      </c>
      <c r="G19">
        <v>40.15</v>
      </c>
      <c r="H19">
        <f t="shared" si="2"/>
        <v>0.39904999999999152</v>
      </c>
      <c r="J19">
        <v>13.59</v>
      </c>
      <c r="K19">
        <v>9.4700000000000006</v>
      </c>
      <c r="L19">
        <f t="shared" si="3"/>
        <v>9.5799999999997956E-2</v>
      </c>
      <c r="M19">
        <v>0.19</v>
      </c>
      <c r="N19">
        <f t="shared" si="4"/>
        <v>1.8499999999999606E-3</v>
      </c>
      <c r="O19">
        <v>12.59</v>
      </c>
      <c r="P19">
        <v>33.76</v>
      </c>
      <c r="Q19">
        <f t="shared" si="5"/>
        <v>0.3380499999999928</v>
      </c>
    </row>
    <row r="20" spans="1:17" x14ac:dyDescent="0.25">
      <c r="A20">
        <v>13.22</v>
      </c>
      <c r="B20">
        <v>10.1</v>
      </c>
      <c r="C20">
        <f t="shared" si="0"/>
        <v>0.10014999999999787</v>
      </c>
      <c r="D20">
        <v>1.62</v>
      </c>
      <c r="E20">
        <f t="shared" si="1"/>
        <v>1.6099999999999656E-2</v>
      </c>
      <c r="F20">
        <v>12.22</v>
      </c>
      <c r="G20">
        <v>39.659999999999997</v>
      </c>
      <c r="H20">
        <f t="shared" si="2"/>
        <v>0.3942999999999916</v>
      </c>
      <c r="J20">
        <v>13.6</v>
      </c>
      <c r="K20">
        <v>9.69</v>
      </c>
      <c r="L20">
        <f t="shared" si="3"/>
        <v>9.7849999999997911E-2</v>
      </c>
      <c r="M20">
        <v>0.18</v>
      </c>
      <c r="N20">
        <f t="shared" si="4"/>
        <v>1.7999999999999616E-3</v>
      </c>
      <c r="O20">
        <v>12.6</v>
      </c>
      <c r="P20">
        <v>33.85</v>
      </c>
      <c r="Q20">
        <f t="shared" si="5"/>
        <v>0.33454999999999285</v>
      </c>
    </row>
    <row r="21" spans="1:17" x14ac:dyDescent="0.25">
      <c r="A21">
        <v>13.23</v>
      </c>
      <c r="B21">
        <v>9.93</v>
      </c>
      <c r="C21">
        <f t="shared" si="0"/>
        <v>0.10104999999999785</v>
      </c>
      <c r="D21">
        <v>1.6</v>
      </c>
      <c r="E21">
        <f t="shared" si="1"/>
        <v>1.6349999999999653E-2</v>
      </c>
      <c r="F21">
        <v>12.23</v>
      </c>
      <c r="G21">
        <v>39.200000000000003</v>
      </c>
      <c r="H21">
        <f t="shared" si="2"/>
        <v>0.39064999999999167</v>
      </c>
      <c r="J21">
        <v>13.61</v>
      </c>
      <c r="K21">
        <v>9.8800000000000008</v>
      </c>
      <c r="L21">
        <f t="shared" si="3"/>
        <v>9.9649999999997879E-2</v>
      </c>
      <c r="M21">
        <v>0.18</v>
      </c>
      <c r="N21">
        <f t="shared" si="4"/>
        <v>1.7999999999999616E-3</v>
      </c>
      <c r="O21">
        <v>12.61</v>
      </c>
      <c r="P21">
        <v>33.06</v>
      </c>
      <c r="Q21">
        <f t="shared" si="5"/>
        <v>0.32294999999999313</v>
      </c>
    </row>
    <row r="22" spans="1:17" x14ac:dyDescent="0.25">
      <c r="A22">
        <v>13.24</v>
      </c>
      <c r="B22">
        <v>10.28</v>
      </c>
      <c r="C22">
        <f t="shared" si="0"/>
        <v>0.10119999999999785</v>
      </c>
      <c r="D22">
        <v>1.67</v>
      </c>
      <c r="E22">
        <f t="shared" si="1"/>
        <v>1.6999999999999637E-2</v>
      </c>
      <c r="F22">
        <v>12.24</v>
      </c>
      <c r="G22">
        <v>38.93</v>
      </c>
      <c r="H22">
        <f t="shared" si="2"/>
        <v>0.39454999999999157</v>
      </c>
      <c r="J22">
        <v>13.62</v>
      </c>
      <c r="K22">
        <v>10.050000000000001</v>
      </c>
      <c r="L22">
        <f t="shared" si="3"/>
        <v>0.10124999999999784</v>
      </c>
      <c r="M22">
        <v>0.18</v>
      </c>
      <c r="N22">
        <f t="shared" si="4"/>
        <v>1.7499999999999625E-3</v>
      </c>
      <c r="O22">
        <v>12.62</v>
      </c>
      <c r="P22">
        <v>31.53</v>
      </c>
      <c r="Q22">
        <f t="shared" si="5"/>
        <v>0.31155000000004873</v>
      </c>
    </row>
    <row r="23" spans="1:17" x14ac:dyDescent="0.25">
      <c r="A23">
        <v>13.25</v>
      </c>
      <c r="B23">
        <v>9.9600000000000009</v>
      </c>
      <c r="C23">
        <f t="shared" si="0"/>
        <v>9.9349999999997884E-2</v>
      </c>
      <c r="D23">
        <v>1.73</v>
      </c>
      <c r="E23">
        <f t="shared" si="1"/>
        <v>1.7149999999999634E-2</v>
      </c>
      <c r="F23">
        <v>12.25</v>
      </c>
      <c r="G23">
        <v>39.979999999999997</v>
      </c>
      <c r="H23">
        <f t="shared" si="2"/>
        <v>0.40449999999999142</v>
      </c>
      <c r="J23">
        <v>13.63</v>
      </c>
      <c r="K23">
        <v>10.199999999999999</v>
      </c>
      <c r="L23">
        <f t="shared" si="3"/>
        <v>9.969999999999786E-2</v>
      </c>
      <c r="M23">
        <v>0.17</v>
      </c>
      <c r="N23">
        <f t="shared" si="4"/>
        <v>1.6999999999999639E-3</v>
      </c>
      <c r="O23">
        <v>12.63</v>
      </c>
      <c r="P23">
        <v>30.78</v>
      </c>
      <c r="Q23">
        <f t="shared" si="5"/>
        <v>0.3044499999999935</v>
      </c>
    </row>
    <row r="24" spans="1:17" x14ac:dyDescent="0.25">
      <c r="A24">
        <v>13.26</v>
      </c>
      <c r="B24">
        <v>9.91</v>
      </c>
      <c r="C24">
        <f t="shared" si="0"/>
        <v>9.9949999999997874E-2</v>
      </c>
      <c r="D24">
        <v>1.7</v>
      </c>
      <c r="E24">
        <f t="shared" si="1"/>
        <v>1.6849999999999643E-2</v>
      </c>
      <c r="F24">
        <v>12.26</v>
      </c>
      <c r="G24">
        <v>40.92</v>
      </c>
      <c r="H24">
        <f t="shared" si="2"/>
        <v>0.41714999999999114</v>
      </c>
      <c r="J24">
        <v>13.64</v>
      </c>
      <c r="K24">
        <v>9.74</v>
      </c>
      <c r="L24">
        <f t="shared" si="3"/>
        <v>9.8099999999997911E-2</v>
      </c>
      <c r="M24">
        <v>0.17</v>
      </c>
      <c r="N24">
        <f t="shared" si="4"/>
        <v>1.6499999999999649E-3</v>
      </c>
      <c r="O24">
        <v>12.64</v>
      </c>
      <c r="P24">
        <v>30.11</v>
      </c>
      <c r="Q24">
        <f t="shared" si="5"/>
        <v>0.29919999999999364</v>
      </c>
    </row>
    <row r="25" spans="1:17" x14ac:dyDescent="0.25">
      <c r="A25">
        <v>13.27</v>
      </c>
      <c r="B25">
        <v>10.08</v>
      </c>
      <c r="C25">
        <f t="shared" si="0"/>
        <v>0.10129999999999784</v>
      </c>
      <c r="D25">
        <v>1.67</v>
      </c>
      <c r="E25">
        <f t="shared" si="1"/>
        <v>1.6549999999999645E-2</v>
      </c>
      <c r="F25">
        <v>12.27</v>
      </c>
      <c r="G25">
        <v>42.51</v>
      </c>
      <c r="H25">
        <f t="shared" si="2"/>
        <v>0.43304999999999078</v>
      </c>
      <c r="J25">
        <v>13.65</v>
      </c>
      <c r="K25">
        <v>9.8800000000000008</v>
      </c>
      <c r="L25">
        <f t="shared" si="3"/>
        <v>0.10004999999999788</v>
      </c>
      <c r="M25">
        <v>0.16</v>
      </c>
      <c r="N25">
        <f t="shared" si="4"/>
        <v>1.549999999999967E-3</v>
      </c>
      <c r="O25">
        <v>12.65</v>
      </c>
      <c r="P25">
        <v>29.73</v>
      </c>
      <c r="Q25">
        <f t="shared" si="5"/>
        <v>0.28939999999999383</v>
      </c>
    </row>
    <row r="26" spans="1:17" x14ac:dyDescent="0.25">
      <c r="A26">
        <v>13.28</v>
      </c>
      <c r="B26">
        <v>10.18</v>
      </c>
      <c r="C26">
        <f t="shared" si="0"/>
        <v>0.10214999999999783</v>
      </c>
      <c r="D26">
        <v>1.64</v>
      </c>
      <c r="E26">
        <f t="shared" si="1"/>
        <v>1.6149999999999654E-2</v>
      </c>
      <c r="F26">
        <v>12.28</v>
      </c>
      <c r="G26">
        <v>44.1</v>
      </c>
      <c r="H26">
        <f t="shared" si="2"/>
        <v>0.44834999999999048</v>
      </c>
      <c r="J26">
        <v>13.66</v>
      </c>
      <c r="K26">
        <v>10.130000000000001</v>
      </c>
      <c r="L26">
        <f t="shared" si="3"/>
        <v>9.9799999999997877E-2</v>
      </c>
      <c r="M26">
        <v>0.15</v>
      </c>
      <c r="N26">
        <f t="shared" si="4"/>
        <v>1.4999999999999679E-3</v>
      </c>
      <c r="O26">
        <v>12.66</v>
      </c>
      <c r="P26">
        <v>28.15</v>
      </c>
      <c r="Q26">
        <f t="shared" si="5"/>
        <v>0.27929999999999405</v>
      </c>
    </row>
    <row r="27" spans="1:17" x14ac:dyDescent="0.25">
      <c r="A27">
        <v>13.29</v>
      </c>
      <c r="B27">
        <v>10.25</v>
      </c>
      <c r="C27">
        <f t="shared" si="0"/>
        <v>0.10174999999999784</v>
      </c>
      <c r="D27">
        <v>1.59</v>
      </c>
      <c r="E27">
        <f t="shared" si="1"/>
        <v>1.5799999999999665E-2</v>
      </c>
      <c r="F27">
        <v>12.29</v>
      </c>
      <c r="G27">
        <v>45.57</v>
      </c>
      <c r="H27">
        <f t="shared" si="2"/>
        <v>0.47250000000007386</v>
      </c>
      <c r="J27">
        <v>13.67</v>
      </c>
      <c r="K27">
        <v>9.83</v>
      </c>
      <c r="L27">
        <f t="shared" si="3"/>
        <v>9.7849999999997911E-2</v>
      </c>
      <c r="M27">
        <v>0.15</v>
      </c>
      <c r="N27">
        <f t="shared" si="4"/>
        <v>1.4999999999999679E-3</v>
      </c>
      <c r="O27">
        <v>12.67</v>
      </c>
      <c r="P27">
        <v>27.71</v>
      </c>
      <c r="Q27">
        <f t="shared" si="5"/>
        <v>0.27594999999999409</v>
      </c>
    </row>
    <row r="28" spans="1:17" x14ac:dyDescent="0.25">
      <c r="A28">
        <v>13.3</v>
      </c>
      <c r="B28">
        <v>10.1</v>
      </c>
      <c r="C28">
        <f t="shared" si="0"/>
        <v>0.10139999999999784</v>
      </c>
      <c r="D28">
        <v>1.57</v>
      </c>
      <c r="E28">
        <f t="shared" si="1"/>
        <v>1.554999999999967E-2</v>
      </c>
      <c r="F28">
        <v>12.3</v>
      </c>
      <c r="G28">
        <v>48.93</v>
      </c>
      <c r="H28">
        <f t="shared" si="2"/>
        <v>0.9791999999999792</v>
      </c>
      <c r="J28">
        <v>13.68</v>
      </c>
      <c r="K28">
        <v>9.74</v>
      </c>
      <c r="L28">
        <f t="shared" si="3"/>
        <v>9.6749999999997949E-2</v>
      </c>
      <c r="M28">
        <v>0.15</v>
      </c>
      <c r="N28">
        <f t="shared" si="4"/>
        <v>1.4499999999999693E-3</v>
      </c>
      <c r="O28">
        <v>12.68</v>
      </c>
      <c r="P28">
        <v>27.48</v>
      </c>
      <c r="Q28">
        <f t="shared" si="5"/>
        <v>0.2763499999999941</v>
      </c>
    </row>
    <row r="29" spans="1:17" x14ac:dyDescent="0.25">
      <c r="A29">
        <v>13.31</v>
      </c>
      <c r="B29">
        <v>10.18</v>
      </c>
      <c r="C29">
        <f t="shared" si="0"/>
        <v>0.10164999999999783</v>
      </c>
      <c r="D29">
        <v>1.54</v>
      </c>
      <c r="E29">
        <f t="shared" si="1"/>
        <v>1.5199999999999676E-2</v>
      </c>
      <c r="F29">
        <v>12.32</v>
      </c>
      <c r="G29">
        <v>48.99</v>
      </c>
      <c r="H29">
        <f t="shared" si="2"/>
        <v>0.48994999999998962</v>
      </c>
      <c r="J29">
        <v>13.69</v>
      </c>
      <c r="K29">
        <v>9.61</v>
      </c>
      <c r="L29">
        <f t="shared" si="3"/>
        <v>9.5749999999997948E-2</v>
      </c>
      <c r="M29">
        <v>0.14000000000000001</v>
      </c>
      <c r="N29">
        <f t="shared" si="4"/>
        <v>1.3999999999999703E-3</v>
      </c>
      <c r="O29">
        <v>12.69</v>
      </c>
      <c r="P29">
        <v>27.79</v>
      </c>
      <c r="Q29">
        <f t="shared" si="5"/>
        <v>0.27859999999999407</v>
      </c>
    </row>
    <row r="30" spans="1:17" x14ac:dyDescent="0.25">
      <c r="A30">
        <v>13.32</v>
      </c>
      <c r="B30">
        <v>10.15</v>
      </c>
      <c r="C30">
        <f t="shared" si="0"/>
        <v>0.10079999999999785</v>
      </c>
      <c r="D30">
        <v>1.5</v>
      </c>
      <c r="E30">
        <f t="shared" si="1"/>
        <v>1.4849999999999683E-2</v>
      </c>
      <c r="F30">
        <v>12.33</v>
      </c>
      <c r="G30">
        <v>49</v>
      </c>
      <c r="H30">
        <f t="shared" si="2"/>
        <v>0.97999999999997911</v>
      </c>
      <c r="J30">
        <v>13.7</v>
      </c>
      <c r="K30">
        <v>9.5399999999999991</v>
      </c>
      <c r="L30">
        <f t="shared" si="3"/>
        <v>9.6499999999997935E-2</v>
      </c>
      <c r="M30">
        <v>0.14000000000000001</v>
      </c>
      <c r="N30">
        <f t="shared" si="4"/>
        <v>1.3499999999999712E-3</v>
      </c>
      <c r="O30">
        <v>12.7</v>
      </c>
      <c r="P30">
        <v>27.93</v>
      </c>
      <c r="Q30">
        <f t="shared" si="5"/>
        <v>0.2802500000000438</v>
      </c>
    </row>
    <row r="31" spans="1:17" x14ac:dyDescent="0.25">
      <c r="A31">
        <v>13.33</v>
      </c>
      <c r="B31">
        <v>10.01</v>
      </c>
      <c r="C31">
        <f t="shared" si="0"/>
        <v>0.10009999999999786</v>
      </c>
      <c r="D31">
        <v>1.47</v>
      </c>
      <c r="E31">
        <f t="shared" si="1"/>
        <v>1.449999999999969E-2</v>
      </c>
      <c r="F31">
        <v>12.35</v>
      </c>
      <c r="G31">
        <v>49</v>
      </c>
      <c r="H31">
        <f t="shared" si="2"/>
        <v>0.49004999999998949</v>
      </c>
      <c r="J31">
        <v>13.71</v>
      </c>
      <c r="K31">
        <v>9.76</v>
      </c>
      <c r="L31">
        <f t="shared" si="3"/>
        <v>9.8199999999997914E-2</v>
      </c>
      <c r="M31">
        <v>0.13</v>
      </c>
      <c r="N31">
        <f t="shared" si="4"/>
        <v>1.2999999999999724E-3</v>
      </c>
      <c r="O31">
        <v>12.71</v>
      </c>
      <c r="P31">
        <v>28.12</v>
      </c>
      <c r="Q31">
        <f t="shared" si="5"/>
        <v>0.28449999999999398</v>
      </c>
    </row>
    <row r="32" spans="1:17" x14ac:dyDescent="0.25">
      <c r="A32">
        <v>13.34</v>
      </c>
      <c r="B32">
        <v>10.01</v>
      </c>
      <c r="C32">
        <f t="shared" si="0"/>
        <v>9.8249999999997895E-2</v>
      </c>
      <c r="D32">
        <v>1.43</v>
      </c>
      <c r="E32">
        <f t="shared" si="1"/>
        <v>1.4199999999999697E-2</v>
      </c>
      <c r="F32">
        <v>12.36</v>
      </c>
      <c r="G32">
        <v>49.01</v>
      </c>
      <c r="H32">
        <f t="shared" si="2"/>
        <v>0.49009999999998954</v>
      </c>
      <c r="J32">
        <v>13.72</v>
      </c>
      <c r="K32">
        <v>9.8800000000000008</v>
      </c>
      <c r="L32">
        <f t="shared" si="3"/>
        <v>9.7699999999997914E-2</v>
      </c>
      <c r="M32">
        <v>0.13</v>
      </c>
      <c r="N32">
        <f t="shared" si="4"/>
        <v>1.2999999999999724E-3</v>
      </c>
      <c r="O32">
        <v>12.72</v>
      </c>
      <c r="P32">
        <v>28.78</v>
      </c>
      <c r="Q32">
        <f t="shared" si="5"/>
        <v>0.28759999999999386</v>
      </c>
    </row>
    <row r="33" spans="1:17" x14ac:dyDescent="0.25">
      <c r="A33">
        <v>13.35</v>
      </c>
      <c r="B33">
        <v>9.64</v>
      </c>
      <c r="C33">
        <f t="shared" si="0"/>
        <v>9.7349999999997924E-2</v>
      </c>
      <c r="D33">
        <v>1.41</v>
      </c>
      <c r="E33">
        <f t="shared" si="1"/>
        <v>1.3899999999999704E-2</v>
      </c>
      <c r="F33">
        <v>12.37</v>
      </c>
      <c r="G33">
        <v>49.01</v>
      </c>
      <c r="H33">
        <f t="shared" si="2"/>
        <v>0.49010000000007659</v>
      </c>
      <c r="J33">
        <v>13.73</v>
      </c>
      <c r="K33">
        <v>9.66</v>
      </c>
      <c r="L33">
        <f t="shared" si="3"/>
        <v>9.7449999999997927E-2</v>
      </c>
      <c r="M33">
        <v>0.13</v>
      </c>
      <c r="N33">
        <f t="shared" si="4"/>
        <v>1.2499999999999734E-3</v>
      </c>
      <c r="O33">
        <v>12.73</v>
      </c>
      <c r="P33">
        <v>28.74</v>
      </c>
      <c r="Q33">
        <f t="shared" si="5"/>
        <v>0.28844999999999382</v>
      </c>
    </row>
    <row r="34" spans="1:17" x14ac:dyDescent="0.25">
      <c r="A34">
        <v>13.36</v>
      </c>
      <c r="B34">
        <v>9.83</v>
      </c>
      <c r="C34">
        <f t="shared" si="0"/>
        <v>0.10209999999999783</v>
      </c>
      <c r="D34">
        <v>1.37</v>
      </c>
      <c r="E34">
        <f t="shared" si="1"/>
        <v>1.3499999999999714E-2</v>
      </c>
      <c r="F34">
        <v>12.38</v>
      </c>
      <c r="G34">
        <v>49.01</v>
      </c>
      <c r="H34">
        <f t="shared" si="2"/>
        <v>0.49009999999998954</v>
      </c>
      <c r="J34">
        <v>13.74</v>
      </c>
      <c r="K34">
        <v>9.83</v>
      </c>
      <c r="L34">
        <f t="shared" si="3"/>
        <v>9.8199999999997914E-2</v>
      </c>
      <c r="M34">
        <v>0.12</v>
      </c>
      <c r="N34">
        <f t="shared" si="4"/>
        <v>1.1999999999999743E-3</v>
      </c>
      <c r="O34">
        <v>12.74</v>
      </c>
      <c r="P34">
        <v>28.95</v>
      </c>
      <c r="Q34">
        <f t="shared" si="5"/>
        <v>0.29424999999999368</v>
      </c>
    </row>
    <row r="35" spans="1:17" x14ac:dyDescent="0.25">
      <c r="A35">
        <v>13.37</v>
      </c>
      <c r="B35">
        <v>10.59</v>
      </c>
      <c r="C35">
        <f t="shared" si="0"/>
        <v>0.10664999999999772</v>
      </c>
      <c r="D35">
        <v>1.33</v>
      </c>
      <c r="E35">
        <f t="shared" si="1"/>
        <v>1.3249999999999719E-2</v>
      </c>
      <c r="F35">
        <v>12.39</v>
      </c>
      <c r="G35">
        <v>49.01</v>
      </c>
      <c r="H35">
        <f t="shared" si="2"/>
        <v>0.49009999999998954</v>
      </c>
      <c r="J35">
        <v>13.75</v>
      </c>
      <c r="K35">
        <v>9.81</v>
      </c>
      <c r="L35">
        <f t="shared" si="3"/>
        <v>9.8599999999997898E-2</v>
      </c>
      <c r="M35">
        <v>0.12</v>
      </c>
      <c r="N35">
        <f t="shared" si="4"/>
        <v>1.1999999999999743E-3</v>
      </c>
      <c r="O35">
        <v>12.75</v>
      </c>
      <c r="P35">
        <v>29.9</v>
      </c>
      <c r="Q35">
        <f t="shared" si="5"/>
        <v>0.29929999999999363</v>
      </c>
    </row>
    <row r="36" spans="1:17" x14ac:dyDescent="0.25">
      <c r="A36">
        <v>13.38</v>
      </c>
      <c r="B36">
        <v>10.74</v>
      </c>
      <c r="C36">
        <f t="shared" si="0"/>
        <v>0.10959999999999767</v>
      </c>
      <c r="D36">
        <v>1.32</v>
      </c>
      <c r="E36">
        <f t="shared" si="1"/>
        <v>1.2949999999999724E-2</v>
      </c>
      <c r="F36">
        <v>12.4</v>
      </c>
      <c r="G36">
        <v>49.01</v>
      </c>
      <c r="H36">
        <f t="shared" si="2"/>
        <v>0.49009999999998954</v>
      </c>
      <c r="J36">
        <v>13.76</v>
      </c>
      <c r="K36">
        <v>9.91</v>
      </c>
      <c r="L36">
        <f t="shared" si="3"/>
        <v>9.7499999999997922E-2</v>
      </c>
      <c r="M36">
        <v>0.12</v>
      </c>
      <c r="N36">
        <f t="shared" si="4"/>
        <v>1.1499999999999755E-3</v>
      </c>
      <c r="O36">
        <v>12.76</v>
      </c>
      <c r="P36">
        <v>29.96</v>
      </c>
      <c r="Q36">
        <f t="shared" si="5"/>
        <v>0.2965999999999937</v>
      </c>
    </row>
    <row r="37" spans="1:17" x14ac:dyDescent="0.25">
      <c r="A37">
        <v>13.39</v>
      </c>
      <c r="B37">
        <v>11.18</v>
      </c>
      <c r="C37">
        <f t="shared" si="0"/>
        <v>0.1125499999999976</v>
      </c>
      <c r="D37">
        <v>1.27</v>
      </c>
      <c r="E37">
        <f t="shared" si="1"/>
        <v>1.2599999999999731E-2</v>
      </c>
      <c r="F37">
        <v>12.41</v>
      </c>
      <c r="G37">
        <v>49.01</v>
      </c>
      <c r="H37">
        <f t="shared" si="2"/>
        <v>0.49009999999998954</v>
      </c>
      <c r="J37">
        <v>13.77</v>
      </c>
      <c r="K37">
        <v>9.59</v>
      </c>
      <c r="L37">
        <f t="shared" si="3"/>
        <v>9.6149999999997959E-2</v>
      </c>
      <c r="M37">
        <v>0.11</v>
      </c>
      <c r="N37">
        <f t="shared" si="4"/>
        <v>1.0999999999999766E-3</v>
      </c>
      <c r="O37">
        <v>12.77</v>
      </c>
      <c r="P37">
        <v>29.36</v>
      </c>
      <c r="Q37">
        <f t="shared" si="5"/>
        <v>0.29199999999999376</v>
      </c>
    </row>
    <row r="38" spans="1:17" x14ac:dyDescent="0.25">
      <c r="A38">
        <v>13.4</v>
      </c>
      <c r="B38">
        <v>11.33</v>
      </c>
      <c r="C38">
        <f t="shared" si="0"/>
        <v>0.1118499999999976</v>
      </c>
      <c r="D38">
        <v>1.25</v>
      </c>
      <c r="E38">
        <f t="shared" si="1"/>
        <v>1.2199999999999739E-2</v>
      </c>
      <c r="F38">
        <v>12.42</v>
      </c>
      <c r="G38">
        <v>49.01</v>
      </c>
      <c r="H38">
        <f t="shared" si="2"/>
        <v>0.49009999999998954</v>
      </c>
      <c r="J38">
        <v>13.78</v>
      </c>
      <c r="K38">
        <v>9.64</v>
      </c>
      <c r="L38">
        <f t="shared" si="3"/>
        <v>9.5399999999997959E-2</v>
      </c>
      <c r="M38">
        <v>0.11</v>
      </c>
      <c r="N38">
        <f t="shared" si="4"/>
        <v>1.0999999999999766E-3</v>
      </c>
      <c r="O38">
        <v>12.78</v>
      </c>
      <c r="P38">
        <v>29.04</v>
      </c>
      <c r="Q38">
        <f t="shared" si="5"/>
        <v>0.28904999999999387</v>
      </c>
    </row>
    <row r="39" spans="1:17" x14ac:dyDescent="0.25">
      <c r="A39">
        <v>13.41</v>
      </c>
      <c r="B39">
        <v>11.04</v>
      </c>
      <c r="C39">
        <f t="shared" si="0"/>
        <v>0.11014999999999765</v>
      </c>
      <c r="D39">
        <v>1.19</v>
      </c>
      <c r="E39">
        <f t="shared" si="1"/>
        <v>1.1799999999999748E-2</v>
      </c>
      <c r="F39">
        <v>12.43</v>
      </c>
      <c r="G39">
        <v>49.01</v>
      </c>
      <c r="H39">
        <f t="shared" si="2"/>
        <v>0.49009999999998954</v>
      </c>
      <c r="J39">
        <v>13.79</v>
      </c>
      <c r="K39">
        <v>9.44</v>
      </c>
      <c r="L39">
        <f t="shared" si="3"/>
        <v>9.5399999999997959E-2</v>
      </c>
      <c r="M39">
        <v>0.11</v>
      </c>
      <c r="N39">
        <f t="shared" si="4"/>
        <v>1.0499999999999778E-3</v>
      </c>
      <c r="O39">
        <v>12.79</v>
      </c>
      <c r="P39">
        <v>28.77</v>
      </c>
      <c r="Q39">
        <f t="shared" si="5"/>
        <v>0.28845000000004506</v>
      </c>
    </row>
    <row r="40" spans="1:17" x14ac:dyDescent="0.25">
      <c r="A40">
        <v>13.42</v>
      </c>
      <c r="B40">
        <v>10.99</v>
      </c>
      <c r="C40">
        <f t="shared" si="0"/>
        <v>0.11014999999999765</v>
      </c>
      <c r="D40">
        <v>1.17</v>
      </c>
      <c r="E40">
        <f t="shared" si="1"/>
        <v>1.1649999999999753E-2</v>
      </c>
      <c r="F40">
        <v>12.44</v>
      </c>
      <c r="G40">
        <v>49.01</v>
      </c>
      <c r="H40">
        <f t="shared" si="2"/>
        <v>0.49009999999998954</v>
      </c>
      <c r="J40">
        <v>13.8</v>
      </c>
      <c r="K40">
        <v>9.64</v>
      </c>
      <c r="L40">
        <f t="shared" si="3"/>
        <v>9.5299999999997984E-2</v>
      </c>
      <c r="M40">
        <v>0.1</v>
      </c>
      <c r="N40">
        <f t="shared" si="4"/>
        <v>9.9999999999997877E-4</v>
      </c>
      <c r="O40">
        <v>12.8</v>
      </c>
      <c r="P40">
        <v>28.92</v>
      </c>
      <c r="Q40">
        <f t="shared" si="5"/>
        <v>0.29399999999999371</v>
      </c>
    </row>
    <row r="41" spans="1:17" x14ac:dyDescent="0.25">
      <c r="A41">
        <v>13.43</v>
      </c>
      <c r="B41">
        <v>11.04</v>
      </c>
      <c r="C41">
        <f t="shared" si="0"/>
        <v>0.11109999999999763</v>
      </c>
      <c r="D41">
        <v>1.1599999999999999</v>
      </c>
      <c r="E41">
        <f t="shared" si="1"/>
        <v>1.1399999999999758E-2</v>
      </c>
      <c r="F41">
        <v>12.45</v>
      </c>
      <c r="G41">
        <v>49.01</v>
      </c>
      <c r="H41">
        <f t="shared" si="2"/>
        <v>0.98020000000006613</v>
      </c>
      <c r="J41">
        <v>13.81</v>
      </c>
      <c r="K41">
        <v>9.42</v>
      </c>
      <c r="L41">
        <f t="shared" si="3"/>
        <v>9.4799999999997983E-2</v>
      </c>
      <c r="M41">
        <v>0.1</v>
      </c>
      <c r="N41">
        <f t="shared" si="4"/>
        <v>9.9999999999997877E-4</v>
      </c>
      <c r="O41">
        <v>12.81</v>
      </c>
      <c r="P41">
        <v>29.88</v>
      </c>
      <c r="Q41">
        <f t="shared" si="5"/>
        <v>0.3015499999999936</v>
      </c>
    </row>
    <row r="42" spans="1:17" x14ac:dyDescent="0.25">
      <c r="A42">
        <v>13.44</v>
      </c>
      <c r="B42">
        <v>11.18</v>
      </c>
      <c r="C42">
        <f t="shared" si="0"/>
        <v>0.11179999999999761</v>
      </c>
      <c r="D42">
        <v>1.1200000000000001</v>
      </c>
      <c r="E42">
        <f t="shared" si="1"/>
        <v>1.1049999999999765E-2</v>
      </c>
      <c r="F42">
        <v>12.47</v>
      </c>
      <c r="G42">
        <v>49.01</v>
      </c>
      <c r="H42">
        <f t="shared" si="2"/>
        <v>0.49014999999998954</v>
      </c>
      <c r="J42">
        <v>13.82</v>
      </c>
      <c r="K42">
        <v>9.5399999999999991</v>
      </c>
      <c r="L42">
        <f t="shared" si="3"/>
        <v>9.5149999999997972E-2</v>
      </c>
      <c r="M42">
        <v>0.1</v>
      </c>
      <c r="N42">
        <f t="shared" si="4"/>
        <v>9.4999999999997972E-4</v>
      </c>
      <c r="O42">
        <v>12.82</v>
      </c>
      <c r="P42">
        <v>30.43</v>
      </c>
      <c r="Q42">
        <f t="shared" si="5"/>
        <v>0.30679999999999347</v>
      </c>
    </row>
    <row r="43" spans="1:17" x14ac:dyDescent="0.25">
      <c r="A43">
        <v>13.45</v>
      </c>
      <c r="B43">
        <v>11.18</v>
      </c>
      <c r="C43">
        <f t="shared" si="0"/>
        <v>0.11169999999999762</v>
      </c>
      <c r="D43">
        <v>1.0900000000000001</v>
      </c>
      <c r="E43">
        <f t="shared" si="1"/>
        <v>1.0749999999999772E-2</v>
      </c>
      <c r="F43">
        <v>12.48</v>
      </c>
      <c r="G43">
        <v>49.02</v>
      </c>
      <c r="H43">
        <f t="shared" si="2"/>
        <v>0.49019999999998959</v>
      </c>
      <c r="J43">
        <v>13.83</v>
      </c>
      <c r="K43">
        <v>9.49</v>
      </c>
      <c r="L43">
        <f t="shared" si="3"/>
        <v>9.4799999999997983E-2</v>
      </c>
      <c r="M43">
        <v>0.09</v>
      </c>
      <c r="N43">
        <f t="shared" si="4"/>
        <v>8.9999999999998078E-4</v>
      </c>
      <c r="O43">
        <v>12.83</v>
      </c>
      <c r="P43">
        <v>30.93</v>
      </c>
      <c r="Q43">
        <f t="shared" si="5"/>
        <v>0.30819999999999342</v>
      </c>
    </row>
    <row r="44" spans="1:17" x14ac:dyDescent="0.25">
      <c r="A44">
        <v>13.46</v>
      </c>
      <c r="B44">
        <v>11.16</v>
      </c>
      <c r="C44">
        <f t="shared" si="0"/>
        <v>0.11119999999999763</v>
      </c>
      <c r="D44">
        <v>1.06</v>
      </c>
      <c r="E44">
        <f t="shared" si="1"/>
        <v>1.0499999999999777E-2</v>
      </c>
      <c r="F44">
        <v>12.49</v>
      </c>
      <c r="G44">
        <v>49.02</v>
      </c>
      <c r="H44">
        <f t="shared" si="2"/>
        <v>0.49014999999998954</v>
      </c>
      <c r="J44">
        <v>13.84</v>
      </c>
      <c r="K44">
        <v>9.4700000000000006</v>
      </c>
      <c r="L44">
        <f t="shared" si="3"/>
        <v>9.5049999999997969E-2</v>
      </c>
      <c r="M44">
        <v>0.09</v>
      </c>
      <c r="N44">
        <f t="shared" si="4"/>
        <v>8.4999999999998185E-4</v>
      </c>
      <c r="O44">
        <v>12.84</v>
      </c>
      <c r="P44">
        <v>30.71</v>
      </c>
      <c r="Q44">
        <f t="shared" si="5"/>
        <v>0.30759999999999343</v>
      </c>
    </row>
    <row r="45" spans="1:17" x14ac:dyDescent="0.25">
      <c r="A45">
        <v>13.47</v>
      </c>
      <c r="B45">
        <v>11.08</v>
      </c>
      <c r="C45">
        <f t="shared" si="0"/>
        <v>0.11079999999999764</v>
      </c>
      <c r="D45">
        <v>1.04</v>
      </c>
      <c r="E45">
        <f t="shared" si="1"/>
        <v>1.0299999999999782E-2</v>
      </c>
      <c r="F45">
        <v>12.5</v>
      </c>
      <c r="G45">
        <v>49.01</v>
      </c>
      <c r="H45">
        <f t="shared" si="2"/>
        <v>0.49014999999998954</v>
      </c>
      <c r="J45">
        <v>13.85</v>
      </c>
      <c r="K45">
        <v>9.5399999999999991</v>
      </c>
      <c r="L45">
        <f t="shared" si="3"/>
        <v>9.5149999999997972E-2</v>
      </c>
      <c r="M45">
        <v>0.08</v>
      </c>
      <c r="N45">
        <f t="shared" si="4"/>
        <v>7.9999999999998302E-4</v>
      </c>
      <c r="O45">
        <v>12.85</v>
      </c>
      <c r="P45">
        <v>30.81</v>
      </c>
      <c r="Q45">
        <f t="shared" si="5"/>
        <v>0.30914999999999337</v>
      </c>
    </row>
    <row r="46" spans="1:17" x14ac:dyDescent="0.25">
      <c r="A46">
        <v>13.48</v>
      </c>
      <c r="B46">
        <v>11.08</v>
      </c>
      <c r="C46">
        <f t="shared" si="0"/>
        <v>0.11034999999999764</v>
      </c>
      <c r="D46">
        <v>1.02</v>
      </c>
      <c r="E46">
        <f t="shared" si="1"/>
        <v>1.0049999999999785E-2</v>
      </c>
      <c r="F46">
        <v>12.51</v>
      </c>
      <c r="G46">
        <v>49.02</v>
      </c>
      <c r="H46">
        <f t="shared" si="2"/>
        <v>0.49019999999998959</v>
      </c>
      <c r="J46">
        <v>13.86</v>
      </c>
      <c r="K46">
        <v>9.49</v>
      </c>
      <c r="L46">
        <f t="shared" si="3"/>
        <v>9.4149999999997985E-2</v>
      </c>
      <c r="M46">
        <v>0.08</v>
      </c>
      <c r="N46">
        <f t="shared" si="4"/>
        <v>7.9999999999998302E-4</v>
      </c>
      <c r="O46">
        <v>12.86</v>
      </c>
      <c r="P46">
        <v>31.02</v>
      </c>
      <c r="Q46">
        <f t="shared" si="5"/>
        <v>0.30814999999999343</v>
      </c>
    </row>
    <row r="47" spans="1:17" x14ac:dyDescent="0.25">
      <c r="A47">
        <v>13.49</v>
      </c>
      <c r="B47">
        <v>10.99</v>
      </c>
      <c r="C47">
        <f t="shared" si="0"/>
        <v>0.10839999999999769</v>
      </c>
      <c r="D47">
        <v>0.99</v>
      </c>
      <c r="E47">
        <f t="shared" si="1"/>
        <v>9.7499999999997918E-3</v>
      </c>
      <c r="F47">
        <v>12.52</v>
      </c>
      <c r="G47">
        <v>49.02</v>
      </c>
      <c r="H47">
        <f t="shared" si="2"/>
        <v>0.49019999999998959</v>
      </c>
      <c r="J47">
        <v>13.87</v>
      </c>
      <c r="K47">
        <v>9.34</v>
      </c>
      <c r="L47">
        <f t="shared" si="3"/>
        <v>9.4749999999997975E-2</v>
      </c>
      <c r="M47">
        <v>0.08</v>
      </c>
      <c r="N47">
        <f t="shared" si="4"/>
        <v>7.4999999999998408E-4</v>
      </c>
      <c r="O47">
        <v>12.87</v>
      </c>
      <c r="P47">
        <v>30.61</v>
      </c>
      <c r="Q47">
        <f t="shared" si="5"/>
        <v>0.30615000000004788</v>
      </c>
    </row>
    <row r="48" spans="1:17" x14ac:dyDescent="0.25">
      <c r="A48">
        <v>13.51</v>
      </c>
      <c r="B48">
        <v>10.69</v>
      </c>
      <c r="C48">
        <f t="shared" si="0"/>
        <v>0.10654999999999772</v>
      </c>
      <c r="D48">
        <v>0.96</v>
      </c>
      <c r="E48">
        <f t="shared" si="1"/>
        <v>9.5499999999997965E-3</v>
      </c>
      <c r="F48">
        <v>12.53</v>
      </c>
      <c r="G48">
        <v>49.02</v>
      </c>
      <c r="H48">
        <f t="shared" si="2"/>
        <v>0.49019999999998959</v>
      </c>
      <c r="J48">
        <v>13.88</v>
      </c>
      <c r="K48">
        <v>9.61</v>
      </c>
      <c r="L48">
        <f t="shared" si="3"/>
        <v>9.6849999999997924E-2</v>
      </c>
      <c r="M48">
        <v>7.0000000000000007E-2</v>
      </c>
      <c r="N48">
        <f t="shared" si="4"/>
        <v>6.9999999999998514E-4</v>
      </c>
      <c r="O48">
        <v>12.88</v>
      </c>
      <c r="P48">
        <v>30.62</v>
      </c>
      <c r="Q48">
        <f t="shared" si="5"/>
        <v>0.31224999999999337</v>
      </c>
    </row>
    <row r="49" spans="1:17" x14ac:dyDescent="0.25">
      <c r="A49">
        <v>13.52</v>
      </c>
      <c r="B49">
        <v>10.62</v>
      </c>
      <c r="C49">
        <f t="shared" si="0"/>
        <v>0.10534999999999775</v>
      </c>
      <c r="D49">
        <v>0.95</v>
      </c>
      <c r="E49">
        <f t="shared" si="1"/>
        <v>9.3999999999997991E-3</v>
      </c>
      <c r="F49">
        <v>12.54</v>
      </c>
      <c r="G49">
        <v>49.02</v>
      </c>
      <c r="H49">
        <f t="shared" si="2"/>
        <v>0.49020000000007669</v>
      </c>
      <c r="J49">
        <v>13.9</v>
      </c>
      <c r="K49">
        <v>9.76</v>
      </c>
      <c r="L49">
        <f t="shared" si="3"/>
        <v>9.7249999999997921E-2</v>
      </c>
      <c r="M49">
        <v>7.0000000000000007E-2</v>
      </c>
      <c r="N49">
        <f t="shared" si="4"/>
        <v>6.9999999999998514E-4</v>
      </c>
      <c r="O49">
        <v>12.89</v>
      </c>
      <c r="P49">
        <v>31.83</v>
      </c>
      <c r="Q49">
        <f t="shared" si="5"/>
        <v>0.32004999999999312</v>
      </c>
    </row>
    <row r="50" spans="1:17" x14ac:dyDescent="0.25">
      <c r="A50">
        <v>13.53</v>
      </c>
      <c r="B50">
        <v>10.45</v>
      </c>
      <c r="C50">
        <f t="shared" si="0"/>
        <v>0.10434999999999776</v>
      </c>
      <c r="D50">
        <v>0.93</v>
      </c>
      <c r="E50">
        <f t="shared" si="1"/>
        <v>9.1999999999998038E-3</v>
      </c>
      <c r="F50">
        <v>12.55</v>
      </c>
      <c r="G50">
        <v>49.02</v>
      </c>
      <c r="H50">
        <f t="shared" si="2"/>
        <v>0.49019999999998959</v>
      </c>
      <c r="J50">
        <v>13.91</v>
      </c>
      <c r="K50">
        <v>9.69</v>
      </c>
      <c r="L50">
        <f t="shared" si="3"/>
        <v>9.5799999999997956E-2</v>
      </c>
      <c r="M50">
        <v>7.0000000000000007E-2</v>
      </c>
      <c r="N50">
        <f t="shared" si="4"/>
        <v>6.9999999999998514E-4</v>
      </c>
      <c r="O50">
        <v>12.9</v>
      </c>
      <c r="P50">
        <v>32.18</v>
      </c>
      <c r="Q50">
        <f t="shared" si="5"/>
        <v>0.3078999999999934</v>
      </c>
    </row>
    <row r="51" spans="1:17" x14ac:dyDescent="0.25">
      <c r="A51">
        <v>13.54</v>
      </c>
      <c r="B51">
        <v>10.42</v>
      </c>
      <c r="C51">
        <f t="shared" si="0"/>
        <v>0.10444999999999778</v>
      </c>
      <c r="D51">
        <v>0.91</v>
      </c>
      <c r="E51">
        <f t="shared" si="1"/>
        <v>8.9999999999998085E-3</v>
      </c>
      <c r="F51">
        <v>12.56</v>
      </c>
      <c r="G51">
        <v>49.02</v>
      </c>
      <c r="H51">
        <f t="shared" si="2"/>
        <v>0.49019999999998959</v>
      </c>
      <c r="J51">
        <v>13.93</v>
      </c>
      <c r="K51">
        <v>9.4700000000000006</v>
      </c>
      <c r="L51">
        <f t="shared" si="3"/>
        <v>9.5149999999997972E-2</v>
      </c>
      <c r="M51">
        <v>7.0000000000000007E-2</v>
      </c>
      <c r="N51">
        <f t="shared" si="4"/>
        <v>6.9999999999998514E-4</v>
      </c>
      <c r="O51">
        <v>12.91</v>
      </c>
      <c r="P51">
        <v>29.4</v>
      </c>
      <c r="Q51">
        <f t="shared" si="5"/>
        <v>0.30249999999999355</v>
      </c>
    </row>
    <row r="52" spans="1:17" x14ac:dyDescent="0.25">
      <c r="A52">
        <v>13.55</v>
      </c>
      <c r="B52">
        <v>10.47</v>
      </c>
      <c r="C52">
        <f t="shared" si="0"/>
        <v>0.10484999999999776</v>
      </c>
      <c r="D52">
        <v>0.89</v>
      </c>
      <c r="E52">
        <f t="shared" si="1"/>
        <v>8.7999999999998132E-3</v>
      </c>
      <c r="F52">
        <v>12.57</v>
      </c>
      <c r="G52">
        <v>49.02</v>
      </c>
      <c r="H52">
        <f t="shared" si="2"/>
        <v>0.49019999999998959</v>
      </c>
      <c r="J52">
        <v>13.94</v>
      </c>
      <c r="K52">
        <v>9.56</v>
      </c>
      <c r="L52">
        <f t="shared" si="3"/>
        <v>9.8049999999997903E-2</v>
      </c>
      <c r="M52">
        <v>7.0000000000000007E-2</v>
      </c>
      <c r="N52">
        <f t="shared" si="4"/>
        <v>6.9999999999998514E-4</v>
      </c>
      <c r="O52">
        <v>12.92</v>
      </c>
      <c r="P52">
        <v>31.1</v>
      </c>
      <c r="Q52">
        <f t="shared" si="5"/>
        <v>0.3148999999999933</v>
      </c>
    </row>
    <row r="53" spans="1:17" x14ac:dyDescent="0.25">
      <c r="A53">
        <v>13.56</v>
      </c>
      <c r="B53">
        <v>10.5</v>
      </c>
      <c r="C53">
        <f t="shared" si="0"/>
        <v>0.10409999999999778</v>
      </c>
      <c r="D53">
        <v>0.87</v>
      </c>
      <c r="E53">
        <f t="shared" si="1"/>
        <v>8.5499999999998182E-3</v>
      </c>
      <c r="F53">
        <v>12.58</v>
      </c>
      <c r="G53">
        <v>49.02</v>
      </c>
      <c r="H53">
        <f t="shared" si="2"/>
        <v>0.49019999999998959</v>
      </c>
      <c r="J53">
        <v>13.92</v>
      </c>
      <c r="K53">
        <v>10.050000000000001</v>
      </c>
      <c r="L53">
        <f t="shared" si="3"/>
        <v>9.6849999999997938E-2</v>
      </c>
      <c r="M53">
        <v>7.0000000000000007E-2</v>
      </c>
      <c r="N53">
        <f t="shared" si="4"/>
        <v>6.9999999999998514E-4</v>
      </c>
      <c r="O53">
        <v>12.93</v>
      </c>
      <c r="P53">
        <v>31.88</v>
      </c>
      <c r="Q53">
        <f t="shared" si="5"/>
        <v>0.31909999999999322</v>
      </c>
    </row>
    <row r="54" spans="1:17" x14ac:dyDescent="0.25">
      <c r="A54">
        <v>13.57</v>
      </c>
      <c r="B54">
        <v>10.32</v>
      </c>
      <c r="C54">
        <f t="shared" si="0"/>
        <v>0.10299999999999782</v>
      </c>
      <c r="D54">
        <v>0.84</v>
      </c>
      <c r="E54">
        <f t="shared" si="1"/>
        <v>8.2999999999998231E-3</v>
      </c>
      <c r="F54">
        <v>12.59</v>
      </c>
      <c r="G54">
        <v>49.02</v>
      </c>
      <c r="H54">
        <f t="shared" si="2"/>
        <v>0.49019999999998959</v>
      </c>
      <c r="J54">
        <v>13.95</v>
      </c>
      <c r="K54">
        <v>9.32</v>
      </c>
      <c r="L54">
        <f t="shared" si="3"/>
        <v>9.4649999999997986E-2</v>
      </c>
      <c r="M54">
        <v>7.0000000000000007E-2</v>
      </c>
      <c r="N54">
        <f t="shared" si="4"/>
        <v>6.9999999999998514E-4</v>
      </c>
      <c r="O54">
        <v>12.94</v>
      </c>
      <c r="P54">
        <v>31.94</v>
      </c>
      <c r="Q54">
        <f t="shared" si="5"/>
        <v>0.32404999999999312</v>
      </c>
    </row>
    <row r="55" spans="1:17" x14ac:dyDescent="0.25">
      <c r="A55">
        <v>13.58</v>
      </c>
      <c r="B55">
        <v>10.28</v>
      </c>
      <c r="C55">
        <f t="shared" si="0"/>
        <v>0.10229999999999782</v>
      </c>
      <c r="D55">
        <v>0.82</v>
      </c>
      <c r="E55">
        <f t="shared" si="1"/>
        <v>8.2499999999998234E-3</v>
      </c>
      <c r="F55">
        <v>12.6</v>
      </c>
      <c r="G55">
        <v>49.02</v>
      </c>
      <c r="H55">
        <f t="shared" si="2"/>
        <v>0.49019999999998959</v>
      </c>
      <c r="J55">
        <v>13.96</v>
      </c>
      <c r="K55">
        <v>9.61</v>
      </c>
      <c r="L55">
        <f t="shared" si="3"/>
        <v>9.4299999999997983E-2</v>
      </c>
      <c r="M55">
        <v>7.0000000000000007E-2</v>
      </c>
      <c r="N55">
        <f t="shared" si="4"/>
        <v>6.9999999999998514E-4</v>
      </c>
      <c r="O55">
        <v>12.95</v>
      </c>
      <c r="P55">
        <v>32.869999999999997</v>
      </c>
      <c r="Q55">
        <f t="shared" si="5"/>
        <v>0.32100000000005013</v>
      </c>
    </row>
    <row r="56" spans="1:17" x14ac:dyDescent="0.25">
      <c r="A56">
        <v>13.59</v>
      </c>
      <c r="B56">
        <v>10.18</v>
      </c>
      <c r="C56">
        <f t="shared" si="0"/>
        <v>0.1031499999999978</v>
      </c>
      <c r="D56">
        <v>0.83</v>
      </c>
      <c r="E56">
        <f t="shared" si="1"/>
        <v>8.1999999999998255E-3</v>
      </c>
      <c r="F56">
        <v>12.61</v>
      </c>
      <c r="G56">
        <v>49.02</v>
      </c>
      <c r="H56">
        <f t="shared" si="2"/>
        <v>0.49019999999998959</v>
      </c>
      <c r="J56">
        <v>13.97</v>
      </c>
      <c r="K56">
        <v>9.25</v>
      </c>
      <c r="L56">
        <f t="shared" si="3"/>
        <v>9.2349999999998031E-2</v>
      </c>
      <c r="M56">
        <v>7.0000000000000007E-2</v>
      </c>
      <c r="N56">
        <f t="shared" si="4"/>
        <v>6.9999999999998514E-4</v>
      </c>
      <c r="O56">
        <v>12.96</v>
      </c>
      <c r="P56">
        <v>31.33</v>
      </c>
      <c r="Q56">
        <f t="shared" si="5"/>
        <v>0.32304999999999312</v>
      </c>
    </row>
    <row r="57" spans="1:17" x14ac:dyDescent="0.25">
      <c r="A57">
        <v>13.6</v>
      </c>
      <c r="B57">
        <v>10.45</v>
      </c>
      <c r="C57">
        <f t="shared" si="0"/>
        <v>0.1033999999999978</v>
      </c>
      <c r="D57">
        <v>0.81</v>
      </c>
      <c r="E57">
        <f t="shared" si="1"/>
        <v>8.0499999999998281E-3</v>
      </c>
      <c r="F57">
        <v>12.62</v>
      </c>
      <c r="G57">
        <v>49.02</v>
      </c>
      <c r="H57">
        <f t="shared" si="2"/>
        <v>0.49020000000007669</v>
      </c>
      <c r="J57">
        <v>13.98</v>
      </c>
      <c r="K57">
        <v>9.2200000000000006</v>
      </c>
      <c r="L57">
        <f t="shared" si="3"/>
        <v>9.2199999999998047E-2</v>
      </c>
      <c r="M57">
        <v>7.0000000000000007E-2</v>
      </c>
      <c r="N57">
        <f t="shared" si="4"/>
        <v>6.499999999999862E-4</v>
      </c>
      <c r="O57">
        <v>12.97</v>
      </c>
      <c r="P57">
        <v>33.28</v>
      </c>
      <c r="Q57">
        <f t="shared" si="5"/>
        <v>0.33694999999999281</v>
      </c>
    </row>
    <row r="58" spans="1:17" x14ac:dyDescent="0.25">
      <c r="A58">
        <v>13.61</v>
      </c>
      <c r="B58">
        <v>10.23</v>
      </c>
      <c r="C58">
        <f t="shared" si="0"/>
        <v>0.10299999999999782</v>
      </c>
      <c r="D58">
        <v>0.8</v>
      </c>
      <c r="E58">
        <f t="shared" si="1"/>
        <v>7.8499999999998328E-3</v>
      </c>
      <c r="F58">
        <v>12.63</v>
      </c>
      <c r="G58">
        <v>49.02</v>
      </c>
      <c r="H58">
        <f t="shared" si="2"/>
        <v>0.49019999999998959</v>
      </c>
      <c r="J58">
        <v>13.99</v>
      </c>
      <c r="K58">
        <v>9.2200000000000006</v>
      </c>
      <c r="L58">
        <f t="shared" si="3"/>
        <v>9.269999999999802E-2</v>
      </c>
      <c r="M58">
        <v>0.06</v>
      </c>
      <c r="N58">
        <f t="shared" si="4"/>
        <v>5.9999999999998715E-4</v>
      </c>
      <c r="O58">
        <v>12.98</v>
      </c>
      <c r="P58">
        <v>34.11</v>
      </c>
      <c r="Q58">
        <f t="shared" si="5"/>
        <v>0.34769999999999257</v>
      </c>
    </row>
    <row r="59" spans="1:17" x14ac:dyDescent="0.25">
      <c r="A59">
        <v>13.62</v>
      </c>
      <c r="B59">
        <v>10.37</v>
      </c>
      <c r="C59">
        <f t="shared" si="0"/>
        <v>0.10409999999999778</v>
      </c>
      <c r="D59">
        <v>0.77</v>
      </c>
      <c r="E59">
        <f t="shared" si="1"/>
        <v>7.5999999999998378E-3</v>
      </c>
      <c r="F59">
        <v>12.64</v>
      </c>
      <c r="G59">
        <v>49.02</v>
      </c>
      <c r="H59">
        <f t="shared" si="2"/>
        <v>0.49019999999998959</v>
      </c>
      <c r="J59">
        <v>14</v>
      </c>
      <c r="K59">
        <v>9.32</v>
      </c>
      <c r="L59">
        <f t="shared" si="3"/>
        <v>9.2349999999998031E-2</v>
      </c>
      <c r="M59">
        <v>0.06</v>
      </c>
      <c r="N59">
        <f t="shared" si="4"/>
        <v>5.9999999999998715E-4</v>
      </c>
      <c r="O59">
        <v>12.99</v>
      </c>
      <c r="P59">
        <v>35.43</v>
      </c>
      <c r="Q59">
        <f t="shared" si="5"/>
        <v>0.35564999999999242</v>
      </c>
    </row>
    <row r="60" spans="1:17" x14ac:dyDescent="0.25">
      <c r="A60">
        <v>13.63</v>
      </c>
      <c r="B60">
        <v>10.45</v>
      </c>
      <c r="C60">
        <f t="shared" si="0"/>
        <v>0.1027499999999978</v>
      </c>
      <c r="D60">
        <v>0.75</v>
      </c>
      <c r="E60">
        <f t="shared" si="1"/>
        <v>7.4499999999998413E-3</v>
      </c>
      <c r="F60">
        <v>12.65</v>
      </c>
      <c r="G60">
        <v>49.02</v>
      </c>
      <c r="H60">
        <f t="shared" si="2"/>
        <v>0.48969999999998953</v>
      </c>
      <c r="J60">
        <v>14.01</v>
      </c>
      <c r="K60">
        <v>9.15</v>
      </c>
      <c r="L60">
        <f t="shared" si="3"/>
        <v>9.3699999999998007E-2</v>
      </c>
      <c r="M60">
        <v>0.06</v>
      </c>
      <c r="N60">
        <f t="shared" si="4"/>
        <v>5.9999999999998715E-4</v>
      </c>
      <c r="O60">
        <v>13</v>
      </c>
      <c r="P60">
        <v>35.700000000000003</v>
      </c>
      <c r="Q60">
        <f t="shared" si="5"/>
        <v>0.35499999999999243</v>
      </c>
    </row>
    <row r="61" spans="1:17" x14ac:dyDescent="0.25">
      <c r="A61">
        <v>13.64</v>
      </c>
      <c r="B61">
        <v>10.1</v>
      </c>
      <c r="C61">
        <f t="shared" si="0"/>
        <v>0.10149999999999783</v>
      </c>
      <c r="D61">
        <v>0.74</v>
      </c>
      <c r="E61">
        <f t="shared" si="1"/>
        <v>7.2999999999998439E-3</v>
      </c>
      <c r="F61">
        <v>12.66</v>
      </c>
      <c r="G61">
        <v>48.92</v>
      </c>
      <c r="H61">
        <f t="shared" si="2"/>
        <v>0.48759999999998965</v>
      </c>
      <c r="J61">
        <v>14.02</v>
      </c>
      <c r="K61">
        <v>9.59</v>
      </c>
      <c r="L61">
        <f t="shared" si="3"/>
        <v>9.4649999999997986E-2</v>
      </c>
      <c r="M61">
        <v>0.06</v>
      </c>
      <c r="N61">
        <f t="shared" si="4"/>
        <v>5.9999999999998715E-4</v>
      </c>
      <c r="O61">
        <v>13.01</v>
      </c>
      <c r="P61">
        <v>35.299999999999997</v>
      </c>
      <c r="Q61">
        <f t="shared" si="5"/>
        <v>0.35574999999999246</v>
      </c>
    </row>
    <row r="62" spans="1:17" x14ac:dyDescent="0.25">
      <c r="A62">
        <v>13.65</v>
      </c>
      <c r="B62">
        <v>10.199999999999999</v>
      </c>
      <c r="C62">
        <f t="shared" si="0"/>
        <v>0.10199999999999781</v>
      </c>
      <c r="D62">
        <v>0.72</v>
      </c>
      <c r="E62">
        <f t="shared" si="1"/>
        <v>7.0999999999998486E-3</v>
      </c>
      <c r="F62">
        <v>12.67</v>
      </c>
      <c r="G62">
        <v>48.6</v>
      </c>
      <c r="H62">
        <f t="shared" si="2"/>
        <v>0.48474999999998969</v>
      </c>
      <c r="J62">
        <v>14.03</v>
      </c>
      <c r="K62">
        <v>9.34</v>
      </c>
      <c r="L62">
        <f t="shared" si="3"/>
        <v>9.1449999999998047E-2</v>
      </c>
      <c r="M62">
        <v>0.06</v>
      </c>
      <c r="N62">
        <f t="shared" si="4"/>
        <v>5.9999999999998715E-4</v>
      </c>
      <c r="O62">
        <v>13.02</v>
      </c>
      <c r="P62">
        <v>35.85</v>
      </c>
      <c r="Q62">
        <f t="shared" si="5"/>
        <v>0.36649999999999222</v>
      </c>
    </row>
    <row r="63" spans="1:17" x14ac:dyDescent="0.25">
      <c r="A63">
        <v>13.66</v>
      </c>
      <c r="B63">
        <v>10.199999999999999</v>
      </c>
      <c r="C63">
        <f t="shared" si="0"/>
        <v>0.10189999999999783</v>
      </c>
      <c r="D63">
        <v>0.7</v>
      </c>
      <c r="E63">
        <f t="shared" si="1"/>
        <v>6.8999999999998524E-3</v>
      </c>
      <c r="F63">
        <v>12.68</v>
      </c>
      <c r="G63">
        <v>48.35</v>
      </c>
      <c r="H63">
        <f t="shared" si="2"/>
        <v>0.48194999999998972</v>
      </c>
      <c r="J63">
        <v>14.04</v>
      </c>
      <c r="K63">
        <v>8.9499999999999993</v>
      </c>
      <c r="L63">
        <f t="shared" si="3"/>
        <v>9.0099999999998071E-2</v>
      </c>
      <c r="M63">
        <v>0.06</v>
      </c>
      <c r="N63">
        <f t="shared" si="4"/>
        <v>5.4999999999998832E-4</v>
      </c>
      <c r="O63">
        <v>13.03</v>
      </c>
      <c r="P63">
        <v>37.450000000000003</v>
      </c>
      <c r="Q63">
        <f t="shared" si="5"/>
        <v>0.36629999999999224</v>
      </c>
    </row>
    <row r="64" spans="1:17" x14ac:dyDescent="0.25">
      <c r="A64">
        <v>13.67</v>
      </c>
      <c r="B64">
        <v>10.18</v>
      </c>
      <c r="C64">
        <f t="shared" si="0"/>
        <v>0.10164999999999783</v>
      </c>
      <c r="D64">
        <v>0.68</v>
      </c>
      <c r="E64">
        <f t="shared" si="1"/>
        <v>6.7499999999998568E-3</v>
      </c>
      <c r="F64">
        <v>12.69</v>
      </c>
      <c r="G64">
        <v>48.04</v>
      </c>
      <c r="H64">
        <f t="shared" si="2"/>
        <v>0.47914999999998975</v>
      </c>
      <c r="J64">
        <v>14.05</v>
      </c>
      <c r="K64">
        <v>9.07</v>
      </c>
      <c r="L64">
        <f t="shared" si="3"/>
        <v>9.1349999999998044E-2</v>
      </c>
      <c r="M64">
        <v>0.05</v>
      </c>
      <c r="N64">
        <f t="shared" si="4"/>
        <v>4.9999999999998939E-4</v>
      </c>
      <c r="O64">
        <v>13.04</v>
      </c>
      <c r="P64">
        <v>35.81</v>
      </c>
      <c r="Q64">
        <f t="shared" si="5"/>
        <v>0.3651000000000571</v>
      </c>
    </row>
    <row r="65" spans="1:17" x14ac:dyDescent="0.25">
      <c r="A65">
        <v>13.68</v>
      </c>
      <c r="B65">
        <v>10.15</v>
      </c>
      <c r="C65">
        <f t="shared" si="0"/>
        <v>0.10249999999999782</v>
      </c>
      <c r="D65">
        <v>0.67</v>
      </c>
      <c r="E65">
        <f t="shared" si="1"/>
        <v>6.5999999999998595E-3</v>
      </c>
      <c r="F65">
        <v>12.7</v>
      </c>
      <c r="G65">
        <v>47.79</v>
      </c>
      <c r="H65">
        <f t="shared" si="2"/>
        <v>0.47350000000007397</v>
      </c>
      <c r="J65">
        <v>14.06</v>
      </c>
      <c r="K65">
        <v>9.1999999999999993</v>
      </c>
      <c r="L65">
        <f t="shared" si="3"/>
        <v>9.0749999999998054E-2</v>
      </c>
      <c r="M65">
        <v>0.05</v>
      </c>
      <c r="N65">
        <f t="shared" si="4"/>
        <v>4.9999999999998939E-4</v>
      </c>
      <c r="O65">
        <v>13.05</v>
      </c>
      <c r="P65">
        <v>37.21</v>
      </c>
      <c r="Q65">
        <f t="shared" si="5"/>
        <v>0.36884999999999218</v>
      </c>
    </row>
    <row r="66" spans="1:17" x14ac:dyDescent="0.25">
      <c r="A66">
        <v>13.69</v>
      </c>
      <c r="B66">
        <v>10.35</v>
      </c>
      <c r="C66">
        <f t="shared" si="0"/>
        <v>0.10179999999999782</v>
      </c>
      <c r="D66">
        <v>0.65</v>
      </c>
      <c r="E66">
        <f t="shared" si="1"/>
        <v>6.449999999999863E-3</v>
      </c>
      <c r="F66">
        <v>12.71</v>
      </c>
      <c r="G66">
        <v>46.91</v>
      </c>
      <c r="H66">
        <f t="shared" si="2"/>
        <v>0.92219999999998037</v>
      </c>
      <c r="J66">
        <v>14.08</v>
      </c>
      <c r="K66">
        <v>8.9499999999999993</v>
      </c>
      <c r="L66">
        <f t="shared" si="3"/>
        <v>9.0499999999998082E-2</v>
      </c>
      <c r="M66">
        <v>0.05</v>
      </c>
      <c r="N66">
        <f t="shared" si="4"/>
        <v>4.9999999999998939E-4</v>
      </c>
      <c r="O66">
        <v>13.06</v>
      </c>
      <c r="P66">
        <v>36.56</v>
      </c>
      <c r="Q66">
        <f t="shared" si="5"/>
        <v>0.36864999999999215</v>
      </c>
    </row>
    <row r="67" spans="1:17" x14ac:dyDescent="0.25">
      <c r="A67">
        <v>13.7</v>
      </c>
      <c r="B67">
        <v>10.01</v>
      </c>
      <c r="C67">
        <f t="shared" si="0"/>
        <v>0.10044999999999786</v>
      </c>
      <c r="D67">
        <v>0.64</v>
      </c>
      <c r="E67">
        <f t="shared" si="1"/>
        <v>6.3499999999998644E-3</v>
      </c>
      <c r="F67">
        <v>12.73</v>
      </c>
      <c r="G67">
        <v>45.31</v>
      </c>
      <c r="H67">
        <f t="shared" si="2"/>
        <v>0.89399999999998103</v>
      </c>
      <c r="J67">
        <v>14.09</v>
      </c>
      <c r="K67">
        <v>9.15</v>
      </c>
      <c r="M67">
        <v>0.05</v>
      </c>
      <c r="O67">
        <v>13.07</v>
      </c>
      <c r="P67">
        <v>37.17</v>
      </c>
      <c r="Q67">
        <f t="shared" si="5"/>
        <v>0.36099999999999233</v>
      </c>
    </row>
    <row r="68" spans="1:17" x14ac:dyDescent="0.25">
      <c r="A68">
        <v>13.71</v>
      </c>
      <c r="B68">
        <v>10.08</v>
      </c>
      <c r="C68">
        <f t="shared" si="0"/>
        <v>0.10249999999999782</v>
      </c>
      <c r="D68">
        <v>0.63</v>
      </c>
      <c r="E68">
        <f t="shared" si="1"/>
        <v>6.1499999999998691E-3</v>
      </c>
      <c r="F68">
        <v>12.75</v>
      </c>
      <c r="G68">
        <v>44.09</v>
      </c>
      <c r="H68">
        <f t="shared" si="2"/>
        <v>0.43359999999999077</v>
      </c>
      <c r="K68" s="21"/>
      <c r="L68" s="21">
        <f>SUM(L4:L67)</f>
        <v>6.0411499999998712</v>
      </c>
      <c r="M68" s="26"/>
      <c r="N68" s="26">
        <f>SUM(N4:N67)</f>
        <v>8.7099999999998082E-2</v>
      </c>
      <c r="O68">
        <v>13.08</v>
      </c>
      <c r="P68">
        <v>35.03</v>
      </c>
      <c r="Q68">
        <f t="shared" si="5"/>
        <v>0.35024999999999257</v>
      </c>
    </row>
    <row r="69" spans="1:17" x14ac:dyDescent="0.25">
      <c r="A69">
        <v>13.72</v>
      </c>
      <c r="B69">
        <v>10.42</v>
      </c>
      <c r="D69">
        <v>0.6</v>
      </c>
      <c r="F69">
        <v>12.76</v>
      </c>
      <c r="G69">
        <v>42.63</v>
      </c>
      <c r="H69">
        <f t="shared" ref="H69:H97" si="6">(G69+G70)/2*(F70-F69)</f>
        <v>0.42059999999999104</v>
      </c>
      <c r="O69">
        <v>13.09</v>
      </c>
      <c r="P69">
        <v>35.020000000000003</v>
      </c>
      <c r="Q69">
        <f t="shared" ref="Q69:Q102" si="7">(P69+P70)/2*(O70-O69)</f>
        <v>0.35214999999999252</v>
      </c>
    </row>
    <row r="70" spans="1:17" x14ac:dyDescent="0.25">
      <c r="B70" s="21"/>
      <c r="C70" s="21">
        <f>SUM(C4:C69)</f>
        <v>6.7291999999998584</v>
      </c>
      <c r="D70" s="26"/>
      <c r="E70" s="26">
        <f>SUM(E4:E69)</f>
        <v>0.86374999999998159</v>
      </c>
      <c r="F70">
        <v>12.77</v>
      </c>
      <c r="G70">
        <v>41.49</v>
      </c>
      <c r="H70">
        <f t="shared" si="6"/>
        <v>0.41394999999999116</v>
      </c>
      <c r="O70">
        <v>13.1</v>
      </c>
      <c r="P70">
        <v>35.409999999999997</v>
      </c>
      <c r="Q70">
        <f t="shared" si="7"/>
        <v>0.36929999999999213</v>
      </c>
    </row>
    <row r="71" spans="1:17" x14ac:dyDescent="0.25">
      <c r="F71">
        <v>12.78</v>
      </c>
      <c r="G71">
        <v>41.3</v>
      </c>
      <c r="H71">
        <f t="shared" si="6"/>
        <v>0.41334999999999111</v>
      </c>
      <c r="O71">
        <v>13.11</v>
      </c>
      <c r="P71">
        <v>38.450000000000003</v>
      </c>
      <c r="Q71">
        <f t="shared" si="7"/>
        <v>0.37744999999999201</v>
      </c>
    </row>
    <row r="72" spans="1:17" x14ac:dyDescent="0.25">
      <c r="F72">
        <v>12.79</v>
      </c>
      <c r="G72">
        <v>41.37</v>
      </c>
      <c r="H72">
        <f t="shared" si="6"/>
        <v>0.42800000000006688</v>
      </c>
      <c r="O72">
        <v>13.12</v>
      </c>
      <c r="P72">
        <v>37.04</v>
      </c>
      <c r="Q72">
        <f t="shared" si="7"/>
        <v>0.37915000000005927</v>
      </c>
    </row>
    <row r="73" spans="1:17" x14ac:dyDescent="0.25">
      <c r="F73">
        <v>12.8</v>
      </c>
      <c r="G73">
        <v>44.23</v>
      </c>
      <c r="H73">
        <f t="shared" si="6"/>
        <v>0.44649999999999046</v>
      </c>
      <c r="O73">
        <v>13.13</v>
      </c>
      <c r="P73">
        <v>38.79</v>
      </c>
      <c r="Q73">
        <f t="shared" si="7"/>
        <v>0.38814999999999172</v>
      </c>
    </row>
    <row r="74" spans="1:17" x14ac:dyDescent="0.25">
      <c r="F74">
        <v>12.81</v>
      </c>
      <c r="G74">
        <v>45.07</v>
      </c>
      <c r="H74">
        <f t="shared" si="6"/>
        <v>0.44779999999999048</v>
      </c>
      <c r="O74">
        <v>13.14</v>
      </c>
      <c r="P74">
        <v>38.840000000000003</v>
      </c>
      <c r="Q74">
        <f t="shared" si="7"/>
        <v>0.39959999999999152</v>
      </c>
    </row>
    <row r="75" spans="1:17" x14ac:dyDescent="0.25">
      <c r="F75">
        <v>12.82</v>
      </c>
      <c r="G75">
        <v>44.49</v>
      </c>
      <c r="H75">
        <f t="shared" si="6"/>
        <v>0.43544999999999073</v>
      </c>
      <c r="O75">
        <v>13.15</v>
      </c>
      <c r="P75">
        <v>41.08</v>
      </c>
      <c r="Q75">
        <f t="shared" si="7"/>
        <v>0.41209999999999125</v>
      </c>
    </row>
    <row r="76" spans="1:17" x14ac:dyDescent="0.25">
      <c r="F76">
        <v>12.83</v>
      </c>
      <c r="G76">
        <v>42.6</v>
      </c>
      <c r="H76">
        <f t="shared" si="6"/>
        <v>0.41704999999999109</v>
      </c>
      <c r="O76">
        <v>13.16</v>
      </c>
      <c r="P76">
        <v>41.34</v>
      </c>
      <c r="Q76">
        <f t="shared" si="7"/>
        <v>0.41929999999999112</v>
      </c>
    </row>
    <row r="77" spans="1:17" x14ac:dyDescent="0.25">
      <c r="F77">
        <v>12.84</v>
      </c>
      <c r="G77">
        <v>40.81</v>
      </c>
      <c r="H77">
        <f t="shared" si="6"/>
        <v>0.39149999999999169</v>
      </c>
      <c r="O77">
        <v>13.17</v>
      </c>
      <c r="P77">
        <v>42.52</v>
      </c>
      <c r="Q77">
        <f t="shared" si="7"/>
        <v>0.42829999999999085</v>
      </c>
    </row>
    <row r="78" spans="1:17" x14ac:dyDescent="0.25">
      <c r="F78">
        <v>12.85</v>
      </c>
      <c r="G78">
        <v>37.49</v>
      </c>
      <c r="H78">
        <f t="shared" si="6"/>
        <v>0.37529999999999203</v>
      </c>
      <c r="O78">
        <v>13.18</v>
      </c>
      <c r="P78">
        <v>43.14</v>
      </c>
      <c r="Q78">
        <f t="shared" si="7"/>
        <v>0.42604999999999094</v>
      </c>
    </row>
    <row r="79" spans="1:17" x14ac:dyDescent="0.25">
      <c r="F79">
        <v>12.86</v>
      </c>
      <c r="G79">
        <v>37.57</v>
      </c>
      <c r="H79">
        <f t="shared" si="6"/>
        <v>0.37689999999999196</v>
      </c>
      <c r="O79">
        <v>13.19</v>
      </c>
      <c r="P79">
        <v>42.07</v>
      </c>
      <c r="Q79">
        <f t="shared" si="7"/>
        <v>0.41529999999999118</v>
      </c>
    </row>
    <row r="80" spans="1:17" x14ac:dyDescent="0.25">
      <c r="F80">
        <v>12.87</v>
      </c>
      <c r="G80">
        <v>37.81</v>
      </c>
      <c r="H80">
        <f t="shared" si="6"/>
        <v>0.37265000000005827</v>
      </c>
      <c r="O80">
        <v>13.2</v>
      </c>
      <c r="P80">
        <v>40.99</v>
      </c>
      <c r="Q80">
        <f t="shared" si="7"/>
        <v>0.40680000000006361</v>
      </c>
    </row>
    <row r="81" spans="6:17" x14ac:dyDescent="0.25">
      <c r="F81">
        <v>12.88</v>
      </c>
      <c r="G81">
        <v>36.72</v>
      </c>
      <c r="H81">
        <f t="shared" si="6"/>
        <v>0.34969999999999252</v>
      </c>
      <c r="O81">
        <v>13.21</v>
      </c>
      <c r="P81">
        <v>40.369999999999997</v>
      </c>
      <c r="Q81">
        <f t="shared" si="7"/>
        <v>0.40124999999999145</v>
      </c>
    </row>
    <row r="82" spans="6:17" x14ac:dyDescent="0.25">
      <c r="F82">
        <v>12.89</v>
      </c>
      <c r="G82">
        <v>33.22</v>
      </c>
      <c r="H82">
        <f t="shared" si="6"/>
        <v>0.32334999999999314</v>
      </c>
      <c r="O82">
        <v>13.22</v>
      </c>
      <c r="P82">
        <v>39.880000000000003</v>
      </c>
      <c r="Q82">
        <f t="shared" si="7"/>
        <v>0.37564999999999199</v>
      </c>
    </row>
    <row r="83" spans="6:17" x14ac:dyDescent="0.25">
      <c r="F83">
        <v>12.9</v>
      </c>
      <c r="G83">
        <v>31.45</v>
      </c>
      <c r="H83">
        <f t="shared" si="6"/>
        <v>0.30119999999999353</v>
      </c>
      <c r="O83">
        <v>13.23</v>
      </c>
      <c r="P83">
        <v>35.25</v>
      </c>
      <c r="Q83">
        <f t="shared" si="7"/>
        <v>0.35199999999999254</v>
      </c>
    </row>
    <row r="84" spans="6:17" x14ac:dyDescent="0.25">
      <c r="F84">
        <v>12.91</v>
      </c>
      <c r="G84">
        <v>28.79</v>
      </c>
      <c r="H84">
        <f t="shared" si="6"/>
        <v>0.31884999999999319</v>
      </c>
      <c r="O84">
        <v>13.24</v>
      </c>
      <c r="P84">
        <v>35.15</v>
      </c>
      <c r="Q84">
        <f t="shared" si="7"/>
        <v>0.35014999999999252</v>
      </c>
    </row>
    <row r="85" spans="6:17" x14ac:dyDescent="0.25">
      <c r="F85">
        <v>12.92</v>
      </c>
      <c r="G85">
        <v>34.979999999999997</v>
      </c>
      <c r="H85">
        <f t="shared" si="6"/>
        <v>0.37729999999999192</v>
      </c>
      <c r="O85">
        <v>13.25</v>
      </c>
      <c r="P85">
        <v>34.880000000000003</v>
      </c>
      <c r="Q85">
        <f t="shared" si="7"/>
        <v>0.34769999999999257</v>
      </c>
    </row>
    <row r="86" spans="6:17" x14ac:dyDescent="0.25">
      <c r="F86">
        <v>12.93</v>
      </c>
      <c r="G86">
        <v>40.479999999999997</v>
      </c>
      <c r="H86">
        <f t="shared" si="6"/>
        <v>0.40739999999999127</v>
      </c>
      <c r="O86">
        <v>13.26</v>
      </c>
      <c r="P86">
        <v>34.659999999999997</v>
      </c>
      <c r="Q86">
        <f t="shared" si="7"/>
        <v>0.34554999999999264</v>
      </c>
    </row>
    <row r="87" spans="6:17" x14ac:dyDescent="0.25">
      <c r="F87">
        <v>12.94</v>
      </c>
      <c r="G87">
        <v>41</v>
      </c>
      <c r="H87">
        <f t="shared" si="6"/>
        <v>0.40789999999999127</v>
      </c>
      <c r="O87">
        <v>13.27</v>
      </c>
      <c r="P87">
        <v>34.450000000000003</v>
      </c>
      <c r="Q87">
        <f t="shared" si="7"/>
        <v>0.34419999999999268</v>
      </c>
    </row>
    <row r="88" spans="6:17" x14ac:dyDescent="0.25">
      <c r="F88">
        <v>12.95</v>
      </c>
      <c r="G88">
        <v>40.58</v>
      </c>
      <c r="H88">
        <f t="shared" si="6"/>
        <v>0.38370000000005994</v>
      </c>
      <c r="O88">
        <v>13.28</v>
      </c>
      <c r="P88">
        <v>34.39</v>
      </c>
      <c r="Q88">
        <f t="shared" si="7"/>
        <v>0.34894999999999254</v>
      </c>
    </row>
    <row r="89" spans="6:17" x14ac:dyDescent="0.25">
      <c r="F89">
        <v>12.96</v>
      </c>
      <c r="G89">
        <v>36.159999999999997</v>
      </c>
      <c r="H89">
        <f t="shared" si="6"/>
        <v>0.34739999999999255</v>
      </c>
      <c r="O89">
        <v>13.29</v>
      </c>
      <c r="P89">
        <v>35.4</v>
      </c>
      <c r="Q89">
        <f t="shared" si="7"/>
        <v>0.35000000000005471</v>
      </c>
    </row>
    <row r="90" spans="6:17" x14ac:dyDescent="0.25">
      <c r="F90">
        <v>12.97</v>
      </c>
      <c r="G90">
        <v>33.32</v>
      </c>
      <c r="H90">
        <f t="shared" si="6"/>
        <v>0.32139999999999314</v>
      </c>
      <c r="O90">
        <v>13.3</v>
      </c>
      <c r="P90">
        <v>34.6</v>
      </c>
      <c r="Q90">
        <f t="shared" si="7"/>
        <v>0.34764999999999258</v>
      </c>
    </row>
    <row r="91" spans="6:17" x14ac:dyDescent="0.25">
      <c r="F91">
        <v>12.98</v>
      </c>
      <c r="G91">
        <v>30.96</v>
      </c>
      <c r="H91">
        <f t="shared" si="6"/>
        <v>0.32654999999999307</v>
      </c>
      <c r="O91">
        <v>13.31</v>
      </c>
      <c r="P91">
        <v>34.93</v>
      </c>
      <c r="Q91">
        <f t="shared" si="7"/>
        <v>0.35099999999999254</v>
      </c>
    </row>
    <row r="92" spans="6:17" x14ac:dyDescent="0.25">
      <c r="F92">
        <v>12.99</v>
      </c>
      <c r="G92">
        <v>34.35</v>
      </c>
      <c r="H92">
        <f t="shared" si="6"/>
        <v>0.35494999999999249</v>
      </c>
      <c r="O92">
        <v>13.32</v>
      </c>
      <c r="P92">
        <v>35.270000000000003</v>
      </c>
      <c r="Q92">
        <f t="shared" si="7"/>
        <v>0.35599999999999243</v>
      </c>
    </row>
    <row r="93" spans="6:17" x14ac:dyDescent="0.25">
      <c r="F93">
        <v>13</v>
      </c>
      <c r="G93">
        <v>36.64</v>
      </c>
      <c r="H93">
        <f t="shared" si="6"/>
        <v>0.35359999999999248</v>
      </c>
      <c r="O93">
        <v>13.33</v>
      </c>
      <c r="P93">
        <v>35.93</v>
      </c>
      <c r="Q93">
        <f t="shared" si="7"/>
        <v>0.35804999999999237</v>
      </c>
    </row>
    <row r="94" spans="6:17" x14ac:dyDescent="0.25">
      <c r="F94">
        <v>13.01</v>
      </c>
      <c r="G94">
        <v>34.08</v>
      </c>
      <c r="H94">
        <f t="shared" si="6"/>
        <v>0.33174999999999288</v>
      </c>
      <c r="O94">
        <v>13.34</v>
      </c>
      <c r="P94">
        <v>35.68</v>
      </c>
      <c r="Q94">
        <f t="shared" si="7"/>
        <v>0.35664999999999236</v>
      </c>
    </row>
    <row r="95" spans="6:17" x14ac:dyDescent="0.25">
      <c r="F95">
        <v>13.02</v>
      </c>
      <c r="G95">
        <v>32.270000000000003</v>
      </c>
      <c r="H95">
        <f t="shared" si="6"/>
        <v>0.28964999999999386</v>
      </c>
      <c r="O95">
        <v>13.35</v>
      </c>
      <c r="P95">
        <v>35.65</v>
      </c>
      <c r="Q95">
        <f t="shared" si="7"/>
        <v>0.35314999999999247</v>
      </c>
    </row>
    <row r="96" spans="6:17" x14ac:dyDescent="0.25">
      <c r="F96">
        <v>13.03</v>
      </c>
      <c r="G96">
        <v>25.66</v>
      </c>
      <c r="H96">
        <f t="shared" si="6"/>
        <v>0.2388499999999949</v>
      </c>
      <c r="O96">
        <v>13.36</v>
      </c>
      <c r="P96">
        <v>34.979999999999997</v>
      </c>
      <c r="Q96">
        <f t="shared" si="7"/>
        <v>0.34694999999999254</v>
      </c>
    </row>
    <row r="97" spans="6:17" x14ac:dyDescent="0.25">
      <c r="F97">
        <v>13.04</v>
      </c>
      <c r="G97">
        <v>22.11</v>
      </c>
      <c r="H97">
        <f t="shared" si="6"/>
        <v>0.22060000000003452</v>
      </c>
      <c r="O97">
        <v>13.37</v>
      </c>
      <c r="P97">
        <v>34.409999999999997</v>
      </c>
      <c r="Q97">
        <f t="shared" si="7"/>
        <v>0.33255000000005192</v>
      </c>
    </row>
    <row r="98" spans="6:17" x14ac:dyDescent="0.25">
      <c r="F98">
        <v>13.05</v>
      </c>
      <c r="G98">
        <v>22.01</v>
      </c>
      <c r="O98">
        <v>13.38</v>
      </c>
      <c r="P98">
        <v>32.1</v>
      </c>
      <c r="Q98">
        <f t="shared" si="7"/>
        <v>0.31219999999999332</v>
      </c>
    </row>
    <row r="99" spans="6:17" x14ac:dyDescent="0.25">
      <c r="F99" s="32"/>
      <c r="G99" s="32"/>
      <c r="H99" s="32">
        <f>SUM(H4:H98)</f>
        <v>43.202050000000007</v>
      </c>
      <c r="O99">
        <v>13.39</v>
      </c>
      <c r="P99">
        <v>30.34</v>
      </c>
      <c r="Q99">
        <f t="shared" si="7"/>
        <v>0.27944999999999404</v>
      </c>
    </row>
    <row r="100" spans="6:17" x14ac:dyDescent="0.25">
      <c r="O100">
        <v>13.4</v>
      </c>
      <c r="P100">
        <v>25.55</v>
      </c>
      <c r="Q100">
        <f t="shared" si="7"/>
        <v>0.25054999999999467</v>
      </c>
    </row>
    <row r="101" spans="6:17" x14ac:dyDescent="0.25">
      <c r="O101">
        <v>13.41</v>
      </c>
      <c r="P101">
        <v>24.56</v>
      </c>
      <c r="Q101">
        <f t="shared" si="7"/>
        <v>0.23964999999999489</v>
      </c>
    </row>
    <row r="102" spans="6:17" x14ac:dyDescent="0.25">
      <c r="O102">
        <v>13.42</v>
      </c>
      <c r="P102">
        <v>23.37</v>
      </c>
      <c r="Q102">
        <f t="shared" si="7"/>
        <v>0.22929999999999512</v>
      </c>
    </row>
    <row r="103" spans="6:17" x14ac:dyDescent="0.25">
      <c r="O103">
        <v>13.43</v>
      </c>
      <c r="P103">
        <v>22.49</v>
      </c>
    </row>
    <row r="104" spans="6:17" x14ac:dyDescent="0.25">
      <c r="O104" s="32"/>
      <c r="P104" s="32"/>
      <c r="Q104" s="32">
        <f>SUM(Q4:Q103)</f>
        <v>33.86670000000003</v>
      </c>
    </row>
  </sheetData>
  <hyperlinks>
    <hyperlink ref="F1" r:id="rId1" location="a1" xr:uid="{C5D69816-EC8C-4B13-9139-11EA3255123C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D2166-E33F-4110-9123-BAD7F1B5F9AD}">
  <sheetPr>
    <pageSetUpPr fitToPage="1"/>
  </sheetPr>
  <dimension ref="A1:N40"/>
  <sheetViews>
    <sheetView tabSelected="1" workbookViewId="0">
      <selection activeCell="M23" sqref="M23"/>
    </sheetView>
  </sheetViews>
  <sheetFormatPr defaultRowHeight="15" x14ac:dyDescent="0.25"/>
  <cols>
    <col min="1" max="1" width="22.7109375" customWidth="1"/>
    <col min="2" max="2" width="12.42578125" style="1" customWidth="1"/>
    <col min="3" max="3" width="14.28515625" style="2" customWidth="1"/>
    <col min="4" max="4" width="14.140625" customWidth="1"/>
    <col min="5" max="7" width="18.7109375" customWidth="1"/>
    <col min="8" max="8" width="18.7109375" style="12" customWidth="1"/>
    <col min="9" max="10" width="14.42578125" style="12" customWidth="1"/>
    <col min="11" max="11" width="16.7109375" customWidth="1"/>
    <col min="12" max="12" width="17.85546875" customWidth="1"/>
    <col min="13" max="13" width="18.28515625" customWidth="1"/>
    <col min="14" max="14" width="17.140625" customWidth="1"/>
  </cols>
  <sheetData>
    <row r="1" spans="1:14" ht="21" x14ac:dyDescent="0.35">
      <c r="A1" s="57" t="s">
        <v>17</v>
      </c>
      <c r="B1" s="58"/>
      <c r="C1" s="68" t="s">
        <v>16</v>
      </c>
      <c r="D1" s="55"/>
      <c r="E1" s="55"/>
      <c r="F1" s="55"/>
      <c r="G1" s="55"/>
      <c r="H1" s="69"/>
      <c r="I1" s="87" t="s">
        <v>18</v>
      </c>
      <c r="J1" s="105"/>
      <c r="K1" s="56"/>
      <c r="L1" s="56"/>
      <c r="M1" s="88"/>
      <c r="N1" s="103" t="s">
        <v>20</v>
      </c>
    </row>
    <row r="2" spans="1:14" s="4" customFormat="1" ht="45.75" thickBot="1" x14ac:dyDescent="0.3">
      <c r="A2" s="63" t="s">
        <v>1</v>
      </c>
      <c r="B2" s="64" t="s">
        <v>0</v>
      </c>
      <c r="C2" s="78" t="s">
        <v>6</v>
      </c>
      <c r="D2" s="79" t="s">
        <v>4</v>
      </c>
      <c r="E2" s="79" t="s">
        <v>5</v>
      </c>
      <c r="F2" s="113" t="s">
        <v>40</v>
      </c>
      <c r="G2" s="113" t="s">
        <v>39</v>
      </c>
      <c r="H2" s="80" t="s">
        <v>7</v>
      </c>
      <c r="I2" s="89" t="s">
        <v>15</v>
      </c>
      <c r="J2" s="106" t="s">
        <v>2</v>
      </c>
      <c r="K2" s="90" t="s">
        <v>32</v>
      </c>
      <c r="L2" s="90" t="s">
        <v>31</v>
      </c>
      <c r="M2" s="90" t="s">
        <v>33</v>
      </c>
      <c r="N2" s="104" t="s">
        <v>34</v>
      </c>
    </row>
    <row r="3" spans="1:14" x14ac:dyDescent="0.25">
      <c r="A3" s="33" t="s">
        <v>3</v>
      </c>
      <c r="B3" s="67">
        <v>43977.697916666664</v>
      </c>
      <c r="C3" s="85">
        <v>20.420305555555572</v>
      </c>
      <c r="D3" s="38">
        <v>2.2000000000000002</v>
      </c>
      <c r="E3" s="39">
        <v>76631089.499400005</v>
      </c>
      <c r="F3" s="114">
        <v>3.04670833333333</v>
      </c>
      <c r="G3" s="114">
        <v>0</v>
      </c>
      <c r="H3" s="86">
        <v>11804107.74</v>
      </c>
      <c r="I3" s="91">
        <v>11.11</v>
      </c>
      <c r="J3" s="107">
        <v>1.120000000000001</v>
      </c>
      <c r="K3" s="49">
        <v>11.68</v>
      </c>
      <c r="L3" s="49">
        <v>10.653258928571418</v>
      </c>
      <c r="M3" s="49">
        <v>4.0612499999999097</v>
      </c>
      <c r="N3" s="99">
        <v>33.877249999999997</v>
      </c>
    </row>
    <row r="4" spans="1:14" x14ac:dyDescent="0.25">
      <c r="A4" s="34" t="s">
        <v>8</v>
      </c>
      <c r="B4" s="59">
        <v>43987.53125</v>
      </c>
      <c r="C4" s="70">
        <v>13.855201388888879</v>
      </c>
      <c r="D4" s="40">
        <v>44.8</v>
      </c>
      <c r="E4" s="41">
        <v>63318280.380000003</v>
      </c>
      <c r="F4" s="115">
        <v>2.2173333333333298</v>
      </c>
      <c r="G4" s="115">
        <v>0</v>
      </c>
      <c r="H4" s="71">
        <v>7449354.9000000004</v>
      </c>
      <c r="I4" s="92">
        <v>11.42</v>
      </c>
      <c r="J4" s="108">
        <v>0.59999999999999964</v>
      </c>
      <c r="K4" s="50">
        <v>7.7</v>
      </c>
      <c r="L4" s="50">
        <v>11.833916666666422</v>
      </c>
      <c r="M4" s="50">
        <v>3.6974999999999225</v>
      </c>
      <c r="N4" s="100">
        <v>27.373050000000006</v>
      </c>
    </row>
    <row r="5" spans="1:14" x14ac:dyDescent="0.25">
      <c r="A5" s="34" t="s">
        <v>9</v>
      </c>
      <c r="B5" s="59">
        <v>44012</v>
      </c>
      <c r="C5" s="70">
        <v>12.187208333333341</v>
      </c>
      <c r="D5" s="40">
        <v>31.8</v>
      </c>
      <c r="E5" s="41">
        <v>67760397.659999996</v>
      </c>
      <c r="F5" s="115">
        <v>2.1250069444444399</v>
      </c>
      <c r="G5" s="115">
        <v>0</v>
      </c>
      <c r="H5" s="71">
        <v>13048258.560000001</v>
      </c>
      <c r="I5" s="92">
        <v>12.04</v>
      </c>
      <c r="J5" s="108">
        <v>0.97000000000000064</v>
      </c>
      <c r="K5" s="50">
        <v>5.04</v>
      </c>
      <c r="L5" s="50">
        <v>13.970773195876291</v>
      </c>
      <c r="M5" s="50">
        <v>1.2754639175257776</v>
      </c>
      <c r="N5" s="100">
        <v>48.502550000000021</v>
      </c>
    </row>
    <row r="6" spans="1:14" x14ac:dyDescent="0.25">
      <c r="A6" s="34" t="s">
        <v>11</v>
      </c>
      <c r="B6" s="59">
        <v>44033</v>
      </c>
      <c r="C6" s="70">
        <v>12.88241666666667</v>
      </c>
      <c r="D6" s="40">
        <v>1.2</v>
      </c>
      <c r="E6" s="41">
        <v>61669637.159400001</v>
      </c>
      <c r="F6" s="115">
        <v>1.5125277777777799</v>
      </c>
      <c r="G6" s="115">
        <v>5.2</v>
      </c>
      <c r="H6" s="71">
        <v>11169433.08</v>
      </c>
      <c r="I6" s="92">
        <v>13.04</v>
      </c>
      <c r="J6" s="108">
        <v>0.83000000000000007</v>
      </c>
      <c r="K6" s="50">
        <v>1.05</v>
      </c>
      <c r="L6" s="50">
        <v>15.10542168674699</v>
      </c>
      <c r="M6" s="50">
        <v>0.30560240963855517</v>
      </c>
      <c r="N6" s="100">
        <v>46.04714700000001</v>
      </c>
    </row>
    <row r="7" spans="1:14" x14ac:dyDescent="0.25">
      <c r="A7" s="34" t="s">
        <v>8</v>
      </c>
      <c r="B7" s="59">
        <v>44057</v>
      </c>
      <c r="C7" s="70">
        <v>10.07764583333333</v>
      </c>
      <c r="D7" s="40">
        <v>7.2</v>
      </c>
      <c r="E7" s="41">
        <v>56781744</v>
      </c>
      <c r="F7" s="115">
        <v>1.5740486111111101</v>
      </c>
      <c r="G7" s="115">
        <v>7.6</v>
      </c>
      <c r="H7" s="71">
        <v>6593646.96</v>
      </c>
      <c r="I7" s="92">
        <v>12.64</v>
      </c>
      <c r="J7" s="108">
        <v>1.6999999999999993</v>
      </c>
      <c r="K7" s="50">
        <v>3.4</v>
      </c>
      <c r="L7" s="50">
        <v>17.320499999999996</v>
      </c>
      <c r="M7" s="50">
        <v>0.61844117647058683</v>
      </c>
      <c r="N7" s="100">
        <v>38.516600000000018</v>
      </c>
    </row>
    <row r="8" spans="1:14" x14ac:dyDescent="0.25">
      <c r="A8" s="35" t="s">
        <v>12</v>
      </c>
      <c r="B8" s="60">
        <v>44077</v>
      </c>
      <c r="C8" s="72">
        <v>15.260888888888891</v>
      </c>
      <c r="D8" s="42">
        <v>196.4</v>
      </c>
      <c r="E8" s="43">
        <v>37503336.240000002</v>
      </c>
      <c r="F8" s="116">
        <v>1.6932569444444401</v>
      </c>
      <c r="G8" s="116">
        <v>0</v>
      </c>
      <c r="H8" s="73">
        <v>9098487.0600000005</v>
      </c>
      <c r="I8" s="93">
        <v>12.49</v>
      </c>
      <c r="J8" s="109">
        <v>1.0700000000000003</v>
      </c>
      <c r="K8" s="51">
        <v>13.5</v>
      </c>
      <c r="L8" s="51">
        <v>17.895280373831771</v>
      </c>
      <c r="M8" s="51">
        <v>3.7453738317756975</v>
      </c>
      <c r="N8" s="101">
        <v>21.258700000000001</v>
      </c>
    </row>
    <row r="9" spans="1:14" x14ac:dyDescent="0.25">
      <c r="A9" s="36" t="s">
        <v>3</v>
      </c>
      <c r="B9" s="61">
        <v>44085</v>
      </c>
      <c r="C9" s="74">
        <v>13.06049305555557</v>
      </c>
      <c r="D9" s="44">
        <v>9.1999999999999993</v>
      </c>
      <c r="E9" s="45">
        <v>46641231.839999996</v>
      </c>
      <c r="F9" s="117">
        <v>1.5215416666666699</v>
      </c>
      <c r="G9" s="117">
        <v>0</v>
      </c>
      <c r="H9" s="75">
        <v>6787562.6399999997</v>
      </c>
      <c r="I9" s="94">
        <v>13.21</v>
      </c>
      <c r="J9" s="110">
        <v>1.2199999999999989</v>
      </c>
      <c r="K9" s="52">
        <v>5.45</v>
      </c>
      <c r="L9" s="52">
        <v>22.944139344262283</v>
      </c>
      <c r="M9" s="52">
        <v>1.4006967213114718</v>
      </c>
      <c r="N9" s="102">
        <v>24.736750000000001</v>
      </c>
    </row>
    <row r="10" spans="1:14" ht="15.75" thickBot="1" x14ac:dyDescent="0.3">
      <c r="A10" s="37" t="s">
        <v>9</v>
      </c>
      <c r="B10" s="62">
        <v>44103</v>
      </c>
      <c r="C10" s="76">
        <v>14.392645833333331</v>
      </c>
      <c r="D10" s="46">
        <v>38.400000000000006</v>
      </c>
      <c r="E10" s="47">
        <v>11282596.379999999</v>
      </c>
      <c r="F10" s="118">
        <v>1.38650694444444</v>
      </c>
      <c r="G10" s="118">
        <v>1.2</v>
      </c>
      <c r="H10" s="77">
        <v>3550715.0394000001</v>
      </c>
      <c r="I10" s="95">
        <v>12.88</v>
      </c>
      <c r="J10" s="111">
        <v>1.1499999999999986</v>
      </c>
      <c r="K10" s="53">
        <v>5.38</v>
      </c>
      <c r="L10" s="53">
        <v>16.100347826086963</v>
      </c>
      <c r="M10" s="53">
        <v>1.0770434782608675</v>
      </c>
      <c r="N10" s="98">
        <v>26.933999999999994</v>
      </c>
    </row>
    <row r="11" spans="1:14" x14ac:dyDescent="0.25">
      <c r="A11" s="65" t="s">
        <v>3</v>
      </c>
      <c r="B11" s="66">
        <v>43719</v>
      </c>
      <c r="C11" s="81">
        <v>35.026418067870821</v>
      </c>
      <c r="D11" s="82">
        <v>78.399999999999991</v>
      </c>
      <c r="E11" s="83">
        <v>25173434.34</v>
      </c>
      <c r="F11" s="119">
        <v>3.2947727272727301</v>
      </c>
      <c r="G11" s="119">
        <v>0</v>
      </c>
      <c r="H11" s="84">
        <v>8757249.4199999999</v>
      </c>
      <c r="I11" s="96">
        <v>13.06</v>
      </c>
      <c r="J11" s="112">
        <v>0.66000000000000014</v>
      </c>
      <c r="K11" s="54">
        <v>2.35</v>
      </c>
      <c r="L11" s="54">
        <v>10.195757575757359</v>
      </c>
      <c r="M11" s="54">
        <v>1.3087121212120931</v>
      </c>
      <c r="N11" s="97">
        <v>43.202050000000007</v>
      </c>
    </row>
    <row r="12" spans="1:14" ht="15.75" thickBot="1" x14ac:dyDescent="0.3">
      <c r="A12" s="37" t="s">
        <v>8</v>
      </c>
      <c r="B12" s="62">
        <v>43732</v>
      </c>
      <c r="C12" s="76">
        <v>27.753439075270339</v>
      </c>
      <c r="D12" s="46">
        <v>17.8</v>
      </c>
      <c r="E12" s="48">
        <v>40309110.780000001</v>
      </c>
      <c r="F12" s="118">
        <v>3.5759322033898302</v>
      </c>
      <c r="G12" s="118">
        <v>0.2</v>
      </c>
      <c r="H12" s="77">
        <v>4115482.74</v>
      </c>
      <c r="I12" s="95">
        <v>13.44</v>
      </c>
      <c r="J12" s="111">
        <v>0.65000000000000036</v>
      </c>
      <c r="K12" s="53">
        <v>0.35</v>
      </c>
      <c r="L12" s="53">
        <v>9.2940769230767195</v>
      </c>
      <c r="M12" s="53">
        <v>0.13399999999999698</v>
      </c>
      <c r="N12" s="98">
        <v>33.86670000000003</v>
      </c>
    </row>
    <row r="13" spans="1:14" x14ac:dyDescent="0.25">
      <c r="C13" s="3"/>
      <c r="D13" s="3"/>
      <c r="E13" s="3"/>
      <c r="F13" s="3"/>
      <c r="G13" s="3"/>
      <c r="K13" s="3"/>
      <c r="L13" s="3"/>
      <c r="M13" s="3"/>
      <c r="N13" s="3"/>
    </row>
    <row r="14" spans="1:14" x14ac:dyDescent="0.25">
      <c r="C14" s="3"/>
      <c r="D14" s="3"/>
      <c r="E14" s="3"/>
      <c r="F14" s="3"/>
      <c r="G14" s="3"/>
      <c r="K14" s="3"/>
      <c r="L14" s="3"/>
      <c r="M14" s="3"/>
      <c r="N14" s="3"/>
    </row>
    <row r="15" spans="1:14" x14ac:dyDescent="0.25">
      <c r="C15" s="3"/>
      <c r="D15" s="3"/>
      <c r="E15" s="3"/>
      <c r="F15" s="3"/>
      <c r="G15" s="3"/>
      <c r="K15" s="3"/>
      <c r="L15" s="3"/>
      <c r="M15" s="3"/>
      <c r="N15" s="3"/>
    </row>
    <row r="16" spans="1:14" x14ac:dyDescent="0.25">
      <c r="C16" s="3"/>
      <c r="D16" s="3"/>
      <c r="E16" s="3"/>
      <c r="F16" s="3"/>
      <c r="G16" s="3"/>
      <c r="K16" s="3"/>
      <c r="L16" s="3"/>
      <c r="M16" s="3"/>
      <c r="N16" s="3"/>
    </row>
    <row r="17" spans="3:14" x14ac:dyDescent="0.25">
      <c r="C17" s="3"/>
      <c r="D17" s="3"/>
      <c r="E17" s="3"/>
      <c r="F17" s="3"/>
      <c r="G17" s="3"/>
      <c r="K17" s="3"/>
      <c r="L17" s="3"/>
      <c r="M17" s="3"/>
      <c r="N17" s="3"/>
    </row>
    <row r="18" spans="3:14" x14ac:dyDescent="0.25">
      <c r="C18" s="3"/>
      <c r="D18" s="3"/>
      <c r="E18" s="3"/>
      <c r="F18" s="3"/>
      <c r="G18" s="3"/>
      <c r="K18" s="3"/>
      <c r="L18" s="3"/>
      <c r="M18" s="3"/>
      <c r="N18" s="3"/>
    </row>
    <row r="19" spans="3:14" x14ac:dyDescent="0.25">
      <c r="C19" s="3"/>
      <c r="D19" s="3"/>
      <c r="E19" s="3"/>
      <c r="F19" s="3"/>
      <c r="G19" s="3"/>
      <c r="K19" s="3"/>
      <c r="L19" s="3"/>
      <c r="M19" s="3"/>
      <c r="N19" s="3"/>
    </row>
    <row r="20" spans="3:14" x14ac:dyDescent="0.25">
      <c r="C20" s="3"/>
      <c r="D20" s="3"/>
      <c r="E20" s="3"/>
      <c r="F20" s="3"/>
      <c r="G20" s="3"/>
      <c r="K20" s="3"/>
      <c r="L20" s="3"/>
      <c r="M20" s="3"/>
      <c r="N20" s="3"/>
    </row>
    <row r="21" spans="3:14" x14ac:dyDescent="0.25">
      <c r="C21" s="3"/>
      <c r="D21" s="3"/>
      <c r="E21" s="3"/>
      <c r="F21" s="3"/>
      <c r="G21" s="3"/>
      <c r="K21" s="3"/>
      <c r="L21" s="3"/>
      <c r="M21" s="3"/>
      <c r="N21" s="3"/>
    </row>
    <row r="22" spans="3:14" x14ac:dyDescent="0.25">
      <c r="C22" s="3"/>
      <c r="D22" s="3"/>
      <c r="E22" s="3"/>
      <c r="F22" s="3"/>
      <c r="G22" s="3"/>
      <c r="K22" s="3"/>
      <c r="L22" s="3"/>
      <c r="M22" s="3"/>
      <c r="N22" s="3"/>
    </row>
    <row r="23" spans="3:14" x14ac:dyDescent="0.25">
      <c r="C23" s="3"/>
      <c r="D23" s="3"/>
      <c r="E23" s="3"/>
      <c r="F23" s="3"/>
      <c r="G23" s="3"/>
      <c r="K23" s="3"/>
      <c r="L23" s="3"/>
      <c r="M23" s="3"/>
      <c r="N23" s="3"/>
    </row>
    <row r="24" spans="3:14" x14ac:dyDescent="0.25">
      <c r="C24" s="3"/>
      <c r="D24" s="3"/>
      <c r="E24" s="3"/>
      <c r="F24" s="3"/>
      <c r="G24" s="3"/>
      <c r="K24" s="3"/>
      <c r="L24" s="3"/>
      <c r="M24" s="3"/>
      <c r="N24" s="3"/>
    </row>
    <row r="25" spans="3:14" x14ac:dyDescent="0.25">
      <c r="C25" s="3"/>
      <c r="D25" s="3"/>
      <c r="E25" s="3"/>
      <c r="F25" s="3"/>
      <c r="G25" s="3"/>
      <c r="K25" s="3"/>
      <c r="L25" s="3"/>
      <c r="M25" s="3"/>
      <c r="N25" s="3"/>
    </row>
    <row r="26" spans="3:14" x14ac:dyDescent="0.25">
      <c r="C26" s="3"/>
      <c r="D26" s="3"/>
      <c r="E26" s="3"/>
      <c r="F26" s="3"/>
      <c r="G26" s="3"/>
      <c r="K26" s="3"/>
      <c r="L26" s="3"/>
      <c r="M26" s="3"/>
      <c r="N26" s="3"/>
    </row>
    <row r="27" spans="3:14" x14ac:dyDescent="0.25">
      <c r="C27" s="3"/>
      <c r="D27" s="3"/>
      <c r="E27" s="3"/>
      <c r="F27" s="3"/>
      <c r="G27" s="3"/>
      <c r="K27" s="3"/>
      <c r="L27" s="3"/>
      <c r="M27" s="3"/>
      <c r="N27" s="3"/>
    </row>
    <row r="28" spans="3:14" x14ac:dyDescent="0.25">
      <c r="C28" s="3"/>
      <c r="D28" s="3"/>
      <c r="E28" s="3"/>
      <c r="F28" s="3"/>
      <c r="G28" s="3"/>
      <c r="K28" s="3"/>
      <c r="L28" s="3"/>
      <c r="M28" s="3"/>
      <c r="N28" s="3"/>
    </row>
    <row r="29" spans="3:14" x14ac:dyDescent="0.25">
      <c r="C29" s="3"/>
      <c r="D29" s="3"/>
      <c r="E29" s="3"/>
      <c r="F29" s="3"/>
      <c r="G29" s="3"/>
      <c r="K29" s="3"/>
      <c r="L29" s="3"/>
      <c r="M29" s="3"/>
      <c r="N29" s="3"/>
    </row>
    <row r="30" spans="3:14" x14ac:dyDescent="0.25">
      <c r="C30" s="3"/>
      <c r="D30" s="3"/>
      <c r="E30" s="3"/>
      <c r="F30" s="3"/>
      <c r="G30" s="3"/>
      <c r="K30" s="3"/>
      <c r="L30" s="3"/>
      <c r="M30" s="3"/>
      <c r="N30" s="3"/>
    </row>
    <row r="31" spans="3:14" x14ac:dyDescent="0.25">
      <c r="C31" s="3"/>
      <c r="D31" s="3"/>
      <c r="E31" s="3"/>
      <c r="F31" s="3"/>
      <c r="G31" s="3"/>
      <c r="K31" s="3"/>
      <c r="L31" s="3"/>
      <c r="M31" s="3"/>
      <c r="N31" s="3"/>
    </row>
    <row r="32" spans="3:14" x14ac:dyDescent="0.25">
      <c r="C32" s="3"/>
      <c r="D32" s="3"/>
      <c r="E32" s="3"/>
      <c r="F32" s="3"/>
      <c r="G32" s="3"/>
      <c r="K32" s="3"/>
      <c r="L32" s="3"/>
      <c r="M32" s="3"/>
      <c r="N32" s="3"/>
    </row>
    <row r="33" spans="3:14" x14ac:dyDescent="0.25">
      <c r="C33" s="3"/>
      <c r="D33" s="3"/>
      <c r="E33" s="3"/>
      <c r="F33" s="3"/>
      <c r="G33" s="3"/>
      <c r="K33" s="3"/>
      <c r="L33" s="3"/>
      <c r="M33" s="3"/>
      <c r="N33" s="3"/>
    </row>
    <row r="34" spans="3:14" x14ac:dyDescent="0.25">
      <c r="C34" s="3"/>
      <c r="D34" s="3"/>
      <c r="E34" s="3"/>
      <c r="F34" s="3"/>
      <c r="G34" s="3"/>
    </row>
    <row r="35" spans="3:14" x14ac:dyDescent="0.25">
      <c r="C35" s="3"/>
      <c r="D35" s="3"/>
      <c r="E35" s="3"/>
      <c r="F35" s="3"/>
      <c r="G35" s="3"/>
    </row>
    <row r="36" spans="3:14" x14ac:dyDescent="0.25">
      <c r="C36" s="3"/>
      <c r="D36" s="3"/>
      <c r="E36" s="3"/>
      <c r="F36" s="3"/>
      <c r="G36" s="3"/>
    </row>
    <row r="37" spans="3:14" x14ac:dyDescent="0.25">
      <c r="C37" s="3"/>
      <c r="D37" s="3"/>
      <c r="E37" s="3"/>
      <c r="F37" s="3"/>
      <c r="G37" s="3"/>
    </row>
    <row r="38" spans="3:14" x14ac:dyDescent="0.25">
      <c r="C38" s="3"/>
      <c r="D38" s="3"/>
      <c r="E38" s="3"/>
      <c r="F38" s="3"/>
      <c r="G38" s="3"/>
    </row>
    <row r="39" spans="3:14" x14ac:dyDescent="0.25">
      <c r="C39" s="3"/>
      <c r="D39" s="3"/>
      <c r="E39" s="3"/>
      <c r="F39" s="3"/>
      <c r="G39" s="3"/>
    </row>
    <row r="40" spans="3:14" x14ac:dyDescent="0.25">
      <c r="C40" s="3"/>
      <c r="D40" s="3"/>
      <c r="E40" s="3"/>
      <c r="F40" s="3"/>
      <c r="G40" s="3"/>
    </row>
  </sheetData>
  <pageMargins left="0.7" right="0.7" top="0.75" bottom="0.75" header="0.3" footer="0.3"/>
  <pageSetup paperSize="9" scale="55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Foglio1</vt:lpstr>
      <vt:lpstr>2020</vt:lpstr>
      <vt:lpstr>2019</vt:lpstr>
      <vt:lpstr>Foglio2</vt:lpstr>
    </vt:vector>
  </TitlesOfParts>
  <Company>SUPSI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Storelli Nicola</dc:creator>
  <cp:lastModifiedBy>Storelli Nicola</cp:lastModifiedBy>
  <cp:lastPrinted>2023-11-30T09:09:38Z</cp:lastPrinted>
  <dcterms:created xsi:type="dcterms:W3CDTF">2023-10-27T07:13:20Z</dcterms:created>
  <dcterms:modified xsi:type="dcterms:W3CDTF">2023-11-30T16:17:31Z</dcterms:modified>
</cp:coreProperties>
</file>